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tabRatio="779" firstSheet="2" activeTab="2"/>
  </bookViews>
  <sheets>
    <sheet name="Ընդամենը" sheetId="47" state="hidden" r:id="rId1"/>
    <sheet name="Ստուգիչ" sheetId="48" state="hidden" r:id="rId2"/>
    <sheet name="Ալ. Հարությունյան" sheetId="4" r:id="rId3"/>
    <sheet name="Ա. Դարբինյան" sheetId="5" r:id="rId4"/>
    <sheet name="Ա. Հարությունյան" sheetId="6" r:id="rId5"/>
    <sheet name="Ա. Ղազարյան" sheetId="7" r:id="rId6"/>
    <sheet name="Ա. Ավագյան" sheetId="8" r:id="rId7"/>
    <sheet name="Ա. Ծատուրյան" sheetId="9" r:id="rId8"/>
    <sheet name="Ա. Պողոսյան" sheetId="10" r:id="rId9"/>
    <sheet name="Ա. Միրզոյան" sheetId="11" r:id="rId10"/>
    <sheet name="Ա. Մկրտչյան" sheetId="12" r:id="rId11"/>
    <sheet name="Ա. Դիլանյան" sheetId="13" r:id="rId12"/>
    <sheet name="Ա. Թովմասյան" sheetId="14" r:id="rId13"/>
    <sheet name="Ա. Ալավերդյան" sheetId="15" r:id="rId14"/>
    <sheet name="Գ. Սոսյան" sheetId="16" r:id="rId15"/>
    <sheet name="Գ. Առաքելյան" sheetId="17" r:id="rId16"/>
    <sheet name="Էդ. Նահապետյան" sheetId="18" r:id="rId17"/>
    <sheet name="Լ.Հակոբյան" sheetId="33" r:id="rId18"/>
    <sheet name="Կ.Ավետիսյան" sheetId="34" r:id="rId19"/>
    <sheet name="Կ.Զարիկյան" sheetId="35" r:id="rId20"/>
    <sheet name="Կ.Մաթևոսյան" sheetId="36" r:id="rId21"/>
    <sheet name="Կ.Բաղդասարյան" sheetId="37" r:id="rId22"/>
    <sheet name="Հ.Հովհաննիսյան" sheetId="38" r:id="rId23"/>
    <sheet name="Հ.Այվազյան" sheetId="39" r:id="rId24"/>
    <sheet name="Մ.Համբարձումյան" sheetId="40" r:id="rId25"/>
    <sheet name="Մ.Մելքումյան" sheetId="41" r:id="rId26"/>
    <sheet name="Ռ.Խանդանյան" sheetId="44" r:id="rId27"/>
    <sheet name="Ս.Հովակիմյան" sheetId="45" r:id="rId28"/>
  </sheets>
  <calcPr calcId="162913"/>
</workbook>
</file>

<file path=xl/calcChain.xml><?xml version="1.0" encoding="utf-8"?>
<calcChain xmlns="http://schemas.openxmlformats.org/spreadsheetml/2006/main">
  <c r="BJ46" i="7" l="1"/>
  <c r="BH46" i="7"/>
  <c r="BD46" i="7"/>
  <c r="AZ46" i="7"/>
  <c r="AX46" i="7"/>
  <c r="AS46" i="7"/>
  <c r="AQ46" i="7"/>
  <c r="BJ45" i="7"/>
  <c r="BH45" i="7"/>
  <c r="BD45" i="7"/>
  <c r="AZ45" i="7"/>
  <c r="AX45" i="7"/>
  <c r="AS45" i="7"/>
  <c r="AQ45" i="7"/>
  <c r="BJ44" i="7"/>
  <c r="BH44" i="7"/>
  <c r="BD44" i="7"/>
  <c r="AZ44" i="7"/>
  <c r="AX44" i="7"/>
  <c r="AS44" i="7"/>
  <c r="AQ44" i="7"/>
  <c r="BJ43" i="7"/>
  <c r="BH43" i="7"/>
  <c r="BD43" i="7"/>
  <c r="AZ43" i="7"/>
  <c r="AX43" i="7"/>
  <c r="AS43" i="7"/>
  <c r="AQ43" i="7"/>
  <c r="BJ42" i="7"/>
  <c r="BH42" i="7"/>
  <c r="BD42" i="7"/>
  <c r="AZ42" i="7"/>
  <c r="AX42" i="7"/>
  <c r="AS42" i="7"/>
  <c r="AQ42" i="7"/>
  <c r="BJ41" i="7"/>
  <c r="BH41" i="7"/>
  <c r="BD41" i="7"/>
  <c r="AZ41" i="7"/>
  <c r="AX41" i="7"/>
  <c r="AS41" i="7"/>
  <c r="AQ41" i="7"/>
  <c r="BJ40" i="7"/>
  <c r="BH40" i="7"/>
  <c r="BD40" i="7"/>
  <c r="AZ40" i="7"/>
  <c r="AX40" i="7"/>
  <c r="AS40" i="7"/>
  <c r="AQ40" i="7"/>
  <c r="BJ39" i="7"/>
  <c r="BH39" i="7"/>
  <c r="BD39" i="7"/>
  <c r="AZ39" i="7"/>
  <c r="AX39" i="7"/>
  <c r="AS39" i="7"/>
  <c r="AQ39" i="7"/>
  <c r="BJ38" i="7"/>
  <c r="BH38" i="7"/>
  <c r="BD38" i="7"/>
  <c r="AZ38" i="7"/>
  <c r="AX38" i="7"/>
  <c r="AS38" i="7"/>
  <c r="AQ38" i="7"/>
  <c r="BJ37" i="7"/>
  <c r="BH37" i="7"/>
  <c r="BD37" i="7"/>
  <c r="AZ37" i="7"/>
  <c r="AX37" i="7"/>
  <c r="AS37" i="7"/>
  <c r="AQ37" i="7"/>
  <c r="BJ36" i="7"/>
  <c r="BH36" i="7"/>
  <c r="BD36" i="7"/>
  <c r="AZ36" i="7"/>
  <c r="AX36" i="7"/>
  <c r="AS36" i="7"/>
  <c r="AQ36" i="7"/>
  <c r="BJ35" i="7"/>
  <c r="BH35" i="7"/>
  <c r="BD35" i="7"/>
  <c r="AZ35" i="7"/>
  <c r="AX35" i="7"/>
  <c r="AS35" i="7"/>
  <c r="AQ35" i="7"/>
  <c r="BJ34" i="7"/>
  <c r="BH34" i="7"/>
  <c r="BD34" i="7"/>
  <c r="AZ34" i="7"/>
  <c r="AX34" i="7"/>
  <c r="AS34" i="7"/>
  <c r="AQ34" i="7"/>
  <c r="BJ33" i="7"/>
  <c r="BH33" i="7"/>
  <c r="BD33" i="7"/>
  <c r="AZ33" i="7"/>
  <c r="AX33" i="7"/>
  <c r="AS33" i="7"/>
  <c r="AQ33" i="7"/>
  <c r="BJ32" i="7"/>
  <c r="BH32" i="7"/>
  <c r="BD32" i="7"/>
  <c r="AZ32" i="7"/>
  <c r="AX32" i="7"/>
  <c r="AS32" i="7"/>
  <c r="AQ32" i="7"/>
  <c r="BJ31" i="7"/>
  <c r="BH31" i="7"/>
  <c r="BD31" i="7"/>
  <c r="AZ31" i="7"/>
  <c r="AX31" i="7"/>
  <c r="AS31" i="7"/>
  <c r="AS27" i="7" s="1"/>
  <c r="AQ31" i="7"/>
  <c r="BJ30" i="7"/>
  <c r="BH30" i="7"/>
  <c r="BD30" i="7"/>
  <c r="AZ30" i="7"/>
  <c r="AX30" i="7"/>
  <c r="AS30" i="7"/>
  <c r="AQ30" i="7"/>
  <c r="BJ29" i="7"/>
  <c r="BH29" i="7"/>
  <c r="BD29" i="7"/>
  <c r="AZ29" i="7"/>
  <c r="AX29" i="7"/>
  <c r="AS29" i="7"/>
  <c r="AQ29" i="7"/>
  <c r="BJ28" i="7"/>
  <c r="BH28" i="7"/>
  <c r="BD28" i="7"/>
  <c r="AZ28" i="7"/>
  <c r="AX28" i="7"/>
  <c r="AS28" i="7"/>
  <c r="AQ28" i="7"/>
  <c r="BJ27" i="7"/>
  <c r="BH27" i="7"/>
  <c r="BD27" i="7"/>
  <c r="AZ27" i="7"/>
  <c r="AX27" i="7"/>
  <c r="AQ27" i="7"/>
  <c r="BJ26" i="7"/>
  <c r="BH26" i="7"/>
  <c r="BD26" i="7"/>
  <c r="AZ26" i="7"/>
  <c r="AX26" i="7"/>
  <c r="AS26" i="7"/>
  <c r="AQ26" i="7"/>
  <c r="BJ25" i="7"/>
  <c r="BH25" i="7"/>
  <c r="BD25" i="7"/>
  <c r="AZ25" i="7"/>
  <c r="AX25" i="7"/>
  <c r="AS25" i="7"/>
  <c r="AQ25" i="7"/>
  <c r="BJ24" i="7"/>
  <c r="BH24" i="7"/>
  <c r="BD24" i="7"/>
  <c r="AZ24" i="7"/>
  <c r="AX24" i="7"/>
  <c r="AS24" i="7"/>
  <c r="AQ24" i="7"/>
  <c r="AQ19" i="7" s="1"/>
  <c r="BJ23" i="7"/>
  <c r="BH23" i="7"/>
  <c r="BD23" i="7"/>
  <c r="AZ23" i="7"/>
  <c r="AX23" i="7"/>
  <c r="AS23" i="7"/>
  <c r="AQ23" i="7"/>
  <c r="BJ22" i="7"/>
  <c r="BH22" i="7"/>
  <c r="BD22" i="7"/>
  <c r="AZ22" i="7"/>
  <c r="AX22" i="7"/>
  <c r="AS22" i="7"/>
  <c r="AQ22" i="7"/>
  <c r="BJ21" i="7"/>
  <c r="BH21" i="7"/>
  <c r="BD21" i="7"/>
  <c r="AZ21" i="7"/>
  <c r="AX21" i="7"/>
  <c r="AS21" i="7"/>
  <c r="AQ21" i="7"/>
  <c r="BJ20" i="7"/>
  <c r="BH20" i="7"/>
  <c r="BD20" i="7"/>
  <c r="AZ20" i="7"/>
  <c r="AX20" i="7"/>
  <c r="AS20" i="7"/>
  <c r="AR20" i="7"/>
  <c r="AQ20" i="7"/>
  <c r="BJ19" i="7"/>
  <c r="BH19" i="7"/>
  <c r="BD19" i="7"/>
  <c r="AZ19" i="7"/>
  <c r="AX19" i="7"/>
  <c r="AS19" i="7"/>
  <c r="BJ18" i="7"/>
  <c r="BH18" i="7"/>
  <c r="BD18" i="7"/>
  <c r="AZ18" i="7"/>
  <c r="AX18" i="7"/>
  <c r="AS18" i="7"/>
  <c r="AQ18" i="7"/>
  <c r="BJ17" i="7"/>
  <c r="BH17" i="7"/>
  <c r="BD17" i="7"/>
  <c r="AZ17" i="7"/>
  <c r="AX17" i="7"/>
  <c r="AS17" i="7"/>
  <c r="AQ17" i="7"/>
  <c r="BJ16" i="7"/>
  <c r="BH16" i="7"/>
  <c r="BD16" i="7"/>
  <c r="AZ16" i="7"/>
  <c r="AX16" i="7"/>
  <c r="AS16" i="7"/>
  <c r="AQ16" i="7"/>
  <c r="BJ15" i="7"/>
  <c r="BH15" i="7"/>
  <c r="BD15" i="7"/>
  <c r="AZ15" i="7"/>
  <c r="AX15" i="7"/>
  <c r="AS15" i="7"/>
  <c r="AQ15" i="7"/>
  <c r="AQ14" i="7" s="1"/>
  <c r="BJ14" i="7"/>
  <c r="BH14" i="7"/>
  <c r="BD14" i="7"/>
  <c r="AZ14" i="7"/>
  <c r="AX14" i="7"/>
  <c r="AS14" i="7"/>
  <c r="BJ13" i="7"/>
  <c r="BH13" i="7"/>
  <c r="BD13" i="7"/>
  <c r="BB13" i="7"/>
  <c r="AZ13" i="7"/>
  <c r="AY13" i="7"/>
  <c r="AX13" i="7"/>
  <c r="AW13" i="7"/>
  <c r="AS13" i="7"/>
  <c r="AQ13" i="7"/>
  <c r="BJ12" i="7"/>
  <c r="BH12" i="7"/>
  <c r="BD12" i="7"/>
  <c r="AZ12" i="7"/>
  <c r="AX12" i="7"/>
  <c r="AS12" i="7"/>
  <c r="AQ12" i="7"/>
  <c r="BJ11" i="7"/>
  <c r="BH11" i="7"/>
  <c r="BD11" i="7"/>
  <c r="AZ11" i="7"/>
  <c r="AX11" i="7"/>
  <c r="AS11" i="7"/>
  <c r="BJ10" i="7"/>
  <c r="BH10" i="7"/>
  <c r="BD10" i="7"/>
  <c r="AZ10" i="7"/>
  <c r="AX10" i="7"/>
  <c r="AS10" i="7"/>
  <c r="AQ10" i="7"/>
  <c r="BJ9" i="7"/>
  <c r="BH9" i="7"/>
  <c r="BD9" i="7"/>
  <c r="AZ9" i="7"/>
  <c r="AX9" i="7"/>
  <c r="AS9" i="7"/>
  <c r="AS8" i="7" s="1"/>
  <c r="AS47" i="7" s="1"/>
  <c r="AQ9" i="7"/>
  <c r="BJ8" i="7"/>
  <c r="BJ47" i="7" s="1"/>
  <c r="BH8" i="7"/>
  <c r="BH47" i="7" s="1"/>
  <c r="BD8" i="7"/>
  <c r="BD47" i="7" s="1"/>
  <c r="AZ8" i="7"/>
  <c r="AZ47" i="7" s="1"/>
  <c r="AX8" i="7"/>
  <c r="AQ8" i="7"/>
  <c r="X30" i="48"/>
  <c r="BJ46" i="47"/>
  <c r="BH46" i="47"/>
  <c r="BF46" i="47"/>
  <c r="BD46" i="47"/>
  <c r="AZ46" i="47"/>
  <c r="AX46" i="47"/>
  <c r="AS46" i="47"/>
  <c r="AQ46" i="47"/>
  <c r="BJ45" i="47"/>
  <c r="BH45" i="47"/>
  <c r="BF45" i="47"/>
  <c r="BD45" i="47"/>
  <c r="AZ45" i="47"/>
  <c r="AX45" i="47"/>
  <c r="AS45" i="47"/>
  <c r="AQ45" i="47"/>
  <c r="BJ44" i="47"/>
  <c r="BH44" i="47"/>
  <c r="BF44" i="47"/>
  <c r="BD44" i="47"/>
  <c r="AZ44" i="47"/>
  <c r="AX44" i="47"/>
  <c r="AS44" i="47"/>
  <c r="AQ44" i="47"/>
  <c r="BJ43" i="47"/>
  <c r="BH43" i="47"/>
  <c r="BF43" i="47"/>
  <c r="BD43" i="47"/>
  <c r="AZ43" i="47"/>
  <c r="AX43" i="47"/>
  <c r="AS43" i="47"/>
  <c r="AQ43" i="47"/>
  <c r="BJ42" i="47"/>
  <c r="BH42" i="47"/>
  <c r="BF42" i="47"/>
  <c r="BD42" i="47"/>
  <c r="AZ42" i="47"/>
  <c r="AX42" i="47"/>
  <c r="AS42" i="47"/>
  <c r="AQ42" i="47"/>
  <c r="BJ41" i="47"/>
  <c r="BH41" i="47"/>
  <c r="BF41" i="47"/>
  <c r="BD41" i="47"/>
  <c r="AZ41" i="47"/>
  <c r="AX41" i="47"/>
  <c r="AS41" i="47"/>
  <c r="AQ41" i="47"/>
  <c r="BJ40" i="47"/>
  <c r="BH40" i="47"/>
  <c r="BF40" i="47"/>
  <c r="BD40" i="47"/>
  <c r="AZ40" i="47"/>
  <c r="AX40" i="47"/>
  <c r="AS40" i="47"/>
  <c r="AQ40" i="47"/>
  <c r="BJ39" i="47"/>
  <c r="BH39" i="47"/>
  <c r="BF39" i="47"/>
  <c r="BD39" i="47"/>
  <c r="AZ39" i="47"/>
  <c r="AX39" i="47"/>
  <c r="AS39" i="47"/>
  <c r="AQ39" i="47"/>
  <c r="BJ38" i="47"/>
  <c r="BH38" i="47"/>
  <c r="BF38" i="47"/>
  <c r="BD38" i="47"/>
  <c r="AZ38" i="47"/>
  <c r="AX38" i="47"/>
  <c r="AS38" i="47"/>
  <c r="AQ38" i="47"/>
  <c r="BJ37" i="47"/>
  <c r="BH37" i="47"/>
  <c r="BF37" i="47"/>
  <c r="BD37" i="47"/>
  <c r="AZ37" i="47"/>
  <c r="AX37" i="47"/>
  <c r="AS37" i="47"/>
  <c r="AQ37" i="47"/>
  <c r="BJ36" i="47"/>
  <c r="BH36" i="47"/>
  <c r="BF36" i="47"/>
  <c r="BD36" i="47"/>
  <c r="AZ36" i="47"/>
  <c r="AX36" i="47"/>
  <c r="AS36" i="47"/>
  <c r="AQ36" i="47"/>
  <c r="BJ35" i="47"/>
  <c r="BH35" i="47"/>
  <c r="BF35" i="47"/>
  <c r="BD35" i="47"/>
  <c r="AZ35" i="47"/>
  <c r="AX35" i="47"/>
  <c r="AS35" i="47"/>
  <c r="AQ35" i="47"/>
  <c r="BJ34" i="47"/>
  <c r="BH34" i="47"/>
  <c r="BF34" i="47"/>
  <c r="BD34" i="47"/>
  <c r="AZ34" i="47"/>
  <c r="AX34" i="47"/>
  <c r="AS34" i="47"/>
  <c r="AQ34" i="47"/>
  <c r="BJ33" i="47"/>
  <c r="BH33" i="47"/>
  <c r="BF33" i="47"/>
  <c r="BD33" i="47"/>
  <c r="AZ33" i="47"/>
  <c r="AX33" i="47"/>
  <c r="AS33" i="47"/>
  <c r="AQ33" i="47"/>
  <c r="BJ32" i="47"/>
  <c r="BH32" i="47"/>
  <c r="BF32" i="47"/>
  <c r="BD32" i="47"/>
  <c r="AZ32" i="47"/>
  <c r="AX32" i="47"/>
  <c r="AS32" i="47"/>
  <c r="AQ32" i="47"/>
  <c r="BJ31" i="47"/>
  <c r="BH31" i="47"/>
  <c r="BF31" i="47"/>
  <c r="BD31" i="47"/>
  <c r="AZ31" i="47"/>
  <c r="AX31" i="47"/>
  <c r="AS31" i="47"/>
  <c r="AQ31" i="47"/>
  <c r="BJ30" i="47"/>
  <c r="BH30" i="47"/>
  <c r="BF30" i="47"/>
  <c r="BD30" i="47"/>
  <c r="AZ30" i="47"/>
  <c r="AX30" i="47"/>
  <c r="AS30" i="47"/>
  <c r="AQ30" i="47"/>
  <c r="BJ29" i="47"/>
  <c r="BH29" i="47"/>
  <c r="BF29" i="47"/>
  <c r="BD29" i="47"/>
  <c r="AZ29" i="47"/>
  <c r="AX29" i="47"/>
  <c r="AS29" i="47"/>
  <c r="AQ29" i="47"/>
  <c r="BJ28" i="47"/>
  <c r="BH28" i="47"/>
  <c r="BF28" i="47"/>
  <c r="BD28" i="47"/>
  <c r="AZ28" i="47"/>
  <c r="AX28" i="47"/>
  <c r="AS28" i="47"/>
  <c r="AQ28" i="47"/>
  <c r="BJ27" i="47"/>
  <c r="BH27" i="47"/>
  <c r="BF27" i="47"/>
  <c r="BD27" i="47"/>
  <c r="AZ27" i="47"/>
  <c r="AX27" i="47"/>
  <c r="AS27" i="47"/>
  <c r="AQ27" i="47"/>
  <c r="BJ26" i="47"/>
  <c r="BH26" i="47"/>
  <c r="BF26" i="47"/>
  <c r="BD26" i="47"/>
  <c r="AZ26" i="47"/>
  <c r="AX26" i="47"/>
  <c r="AS26" i="47"/>
  <c r="AQ26" i="47"/>
  <c r="BJ25" i="47"/>
  <c r="BH25" i="47"/>
  <c r="BF25" i="47"/>
  <c r="BD25" i="47"/>
  <c r="AZ25" i="47"/>
  <c r="AX25" i="47"/>
  <c r="AS25" i="47"/>
  <c r="AQ25" i="47"/>
  <c r="BJ24" i="47"/>
  <c r="BH24" i="47"/>
  <c r="BF24" i="47"/>
  <c r="BD24" i="47"/>
  <c r="AZ24" i="47"/>
  <c r="AX24" i="47"/>
  <c r="AS24" i="47"/>
  <c r="AQ24" i="47"/>
  <c r="BJ23" i="47"/>
  <c r="BJ19" i="47" s="1"/>
  <c r="BH23" i="47"/>
  <c r="BF23" i="47"/>
  <c r="BF19" i="47" s="1"/>
  <c r="BD23" i="47"/>
  <c r="AZ23" i="47"/>
  <c r="AX23" i="47"/>
  <c r="AS23" i="47"/>
  <c r="AQ23" i="47"/>
  <c r="BJ22" i="47"/>
  <c r="BH22" i="47"/>
  <c r="BF22" i="47"/>
  <c r="BD22" i="47"/>
  <c r="AZ22" i="47"/>
  <c r="AX22" i="47"/>
  <c r="AX19" i="47" s="1"/>
  <c r="AS22" i="47"/>
  <c r="AQ22" i="47"/>
  <c r="BJ21" i="47"/>
  <c r="BH21" i="47"/>
  <c r="BF21" i="47"/>
  <c r="BD21" i="47"/>
  <c r="AZ21" i="47"/>
  <c r="AX21" i="47"/>
  <c r="AS21" i="47"/>
  <c r="AQ21" i="47"/>
  <c r="BJ20" i="47"/>
  <c r="BH20" i="47"/>
  <c r="BF20" i="47"/>
  <c r="BD20" i="47"/>
  <c r="AZ20" i="47"/>
  <c r="AX20" i="47"/>
  <c r="AS20" i="47"/>
  <c r="AQ20" i="47"/>
  <c r="BH19" i="47"/>
  <c r="BD19" i="47"/>
  <c r="AZ19" i="47"/>
  <c r="AS19" i="47"/>
  <c r="AQ19" i="47"/>
  <c r="BJ18" i="47"/>
  <c r="BH18" i="47"/>
  <c r="BF18" i="47"/>
  <c r="BD18" i="47"/>
  <c r="AZ18" i="47"/>
  <c r="AX18" i="47"/>
  <c r="AS18" i="47"/>
  <c r="AQ18" i="47"/>
  <c r="BJ17" i="47"/>
  <c r="BH17" i="47"/>
  <c r="BF17" i="47"/>
  <c r="BD17" i="47"/>
  <c r="AZ17" i="47"/>
  <c r="AX17" i="47"/>
  <c r="AS17" i="47"/>
  <c r="AQ17" i="47"/>
  <c r="BJ16" i="47"/>
  <c r="BJ14" i="47" s="1"/>
  <c r="BH16" i="47"/>
  <c r="BF16" i="47"/>
  <c r="BF14" i="47" s="1"/>
  <c r="BD16" i="47"/>
  <c r="AZ16" i="47"/>
  <c r="AX16" i="47"/>
  <c r="AX14" i="47" s="1"/>
  <c r="AS16" i="47"/>
  <c r="AS14" i="47" s="1"/>
  <c r="AQ16" i="47"/>
  <c r="BJ15" i="47"/>
  <c r="BH15" i="47"/>
  <c r="BH14" i="47" s="1"/>
  <c r="BF15" i="47"/>
  <c r="BD15" i="47"/>
  <c r="BD14" i="47" s="1"/>
  <c r="AZ15" i="47"/>
  <c r="AZ14" i="47" s="1"/>
  <c r="AX15" i="47"/>
  <c r="AS15" i="47"/>
  <c r="AQ15" i="47"/>
  <c r="AQ14" i="47" s="1"/>
  <c r="BJ13" i="47"/>
  <c r="BH13" i="47"/>
  <c r="BF13" i="47"/>
  <c r="BD13" i="47"/>
  <c r="AZ13" i="47"/>
  <c r="AX13" i="47"/>
  <c r="AS13" i="47"/>
  <c r="AQ13" i="47"/>
  <c r="BJ12" i="47"/>
  <c r="BJ11" i="47" s="1"/>
  <c r="BH12" i="47"/>
  <c r="BF12" i="47"/>
  <c r="BF11" i="47" s="1"/>
  <c r="BD12" i="47"/>
  <c r="AZ12" i="47"/>
  <c r="AX12" i="47"/>
  <c r="AX11" i="47" s="1"/>
  <c r="AS12" i="47"/>
  <c r="AS11" i="47" s="1"/>
  <c r="AQ12" i="47"/>
  <c r="BH11" i="47"/>
  <c r="BD11" i="47"/>
  <c r="AZ11" i="47"/>
  <c r="AQ11" i="47"/>
  <c r="BJ10" i="47"/>
  <c r="BH10" i="47"/>
  <c r="BH8" i="47" s="1"/>
  <c r="BH47" i="47" s="1"/>
  <c r="BF10" i="47"/>
  <c r="BD10" i="47"/>
  <c r="BD8" i="47" s="1"/>
  <c r="BD47" i="47" s="1"/>
  <c r="AZ10" i="47"/>
  <c r="AZ8" i="47" s="1"/>
  <c r="AZ47" i="47" s="1"/>
  <c r="AX10" i="47"/>
  <c r="AS10" i="47"/>
  <c r="AQ10" i="47"/>
  <c r="AQ8" i="47" s="1"/>
  <c r="AQ47" i="47" s="1"/>
  <c r="BJ9" i="47"/>
  <c r="BJ8" i="47" s="1"/>
  <c r="BJ47" i="47" s="1"/>
  <c r="BH9" i="47"/>
  <c r="BF9" i="47"/>
  <c r="BF8" i="47" s="1"/>
  <c r="BF47" i="47" s="1"/>
  <c r="BD9" i="47"/>
  <c r="AZ9" i="47"/>
  <c r="AX9" i="47"/>
  <c r="AX8" i="47" s="1"/>
  <c r="AX47" i="47" s="1"/>
  <c r="AS9" i="47"/>
  <c r="AS8" i="47" s="1"/>
  <c r="AS47" i="47" s="1"/>
  <c r="AR9" i="47"/>
  <c r="AQ9" i="47"/>
  <c r="B30" i="48"/>
  <c r="D27" i="47"/>
  <c r="F27" i="47"/>
  <c r="G27" i="47"/>
  <c r="H27" i="47"/>
  <c r="J27" i="47"/>
  <c r="K27" i="47"/>
  <c r="L27" i="47"/>
  <c r="N27" i="47"/>
  <c r="O27" i="47"/>
  <c r="P27" i="47"/>
  <c r="Q27" i="47"/>
  <c r="S27" i="47"/>
  <c r="T27" i="47"/>
  <c r="U27" i="47"/>
  <c r="W27" i="47"/>
  <c r="X27" i="47"/>
  <c r="Z27" i="47"/>
  <c r="AA27" i="47"/>
  <c r="AB27" i="47"/>
  <c r="AD27" i="47"/>
  <c r="AE27" i="47"/>
  <c r="AF27" i="47"/>
  <c r="AG27" i="47"/>
  <c r="AH27" i="47"/>
  <c r="AI27" i="47"/>
  <c r="AK27" i="47"/>
  <c r="AL27" i="47"/>
  <c r="AM27" i="47"/>
  <c r="AN27" i="47"/>
  <c r="AO27" i="47"/>
  <c r="AP27" i="47"/>
  <c r="C27" i="47"/>
  <c r="D19" i="47"/>
  <c r="F19" i="47"/>
  <c r="G19" i="47"/>
  <c r="H19" i="47"/>
  <c r="J19" i="47"/>
  <c r="K19" i="47"/>
  <c r="L19" i="47"/>
  <c r="N19" i="47"/>
  <c r="O19" i="47"/>
  <c r="P19" i="47"/>
  <c r="Q19" i="47"/>
  <c r="S19" i="47"/>
  <c r="T19" i="47"/>
  <c r="U19" i="47"/>
  <c r="W19" i="47"/>
  <c r="X19" i="47"/>
  <c r="Z19" i="47"/>
  <c r="AA19" i="47"/>
  <c r="AB19" i="47"/>
  <c r="AD19" i="47"/>
  <c r="AE19" i="47"/>
  <c r="AF19" i="47"/>
  <c r="AG19" i="47"/>
  <c r="AH19" i="47"/>
  <c r="AI19" i="47"/>
  <c r="AK19" i="47"/>
  <c r="AL19" i="47"/>
  <c r="AM19" i="47"/>
  <c r="AN19" i="47"/>
  <c r="AO19" i="47"/>
  <c r="AP19" i="47"/>
  <c r="C19" i="47"/>
  <c r="D14" i="47"/>
  <c r="F14" i="47"/>
  <c r="G14" i="47"/>
  <c r="H14" i="47"/>
  <c r="J14" i="47"/>
  <c r="K14" i="47"/>
  <c r="L14" i="47"/>
  <c r="N14" i="47"/>
  <c r="O14" i="47"/>
  <c r="P14" i="47"/>
  <c r="Q14" i="47"/>
  <c r="S14" i="47"/>
  <c r="T14" i="47"/>
  <c r="U14" i="47"/>
  <c r="W14" i="47"/>
  <c r="X14" i="47"/>
  <c r="Z14" i="47"/>
  <c r="AA14" i="47"/>
  <c r="AB14" i="47"/>
  <c r="AD14" i="47"/>
  <c r="AE14" i="47"/>
  <c r="AF14" i="47"/>
  <c r="AG14" i="47"/>
  <c r="AH14" i="47"/>
  <c r="AI14" i="47"/>
  <c r="AK14" i="47"/>
  <c r="AL14" i="47"/>
  <c r="AM14" i="47"/>
  <c r="AN14" i="47"/>
  <c r="AO14" i="47"/>
  <c r="AP14" i="47"/>
  <c r="C14" i="47"/>
  <c r="D11" i="47"/>
  <c r="F11" i="47"/>
  <c r="G11" i="47"/>
  <c r="H11" i="47"/>
  <c r="J11" i="47"/>
  <c r="K11" i="47"/>
  <c r="L11" i="47"/>
  <c r="N11" i="47"/>
  <c r="O11" i="47"/>
  <c r="P11" i="47"/>
  <c r="Q11" i="47"/>
  <c r="S11" i="47"/>
  <c r="T11" i="47"/>
  <c r="U11" i="47"/>
  <c r="W11" i="47"/>
  <c r="X11" i="47"/>
  <c r="Z11" i="47"/>
  <c r="AA11" i="47"/>
  <c r="AB11" i="47"/>
  <c r="AD11" i="47"/>
  <c r="AE11" i="47"/>
  <c r="AF11" i="47"/>
  <c r="AG11" i="47"/>
  <c r="AH11" i="47"/>
  <c r="AI11" i="47"/>
  <c r="AK11" i="47"/>
  <c r="AL11" i="47"/>
  <c r="AM11" i="47"/>
  <c r="AN11" i="47"/>
  <c r="AO11" i="47"/>
  <c r="AP11" i="47"/>
  <c r="C11" i="47"/>
  <c r="D8" i="47"/>
  <c r="F8" i="47"/>
  <c r="G8" i="47"/>
  <c r="H8" i="47"/>
  <c r="J8" i="47"/>
  <c r="K8" i="47"/>
  <c r="L8" i="47"/>
  <c r="N8" i="47"/>
  <c r="O8" i="47"/>
  <c r="P8" i="47"/>
  <c r="Q8" i="47"/>
  <c r="S8" i="47"/>
  <c r="T8" i="47"/>
  <c r="U8" i="47"/>
  <c r="W8" i="47"/>
  <c r="X8" i="47"/>
  <c r="Z8" i="47"/>
  <c r="AA8" i="47"/>
  <c r="AB8" i="47"/>
  <c r="AD8" i="47"/>
  <c r="AE8" i="47"/>
  <c r="AF8" i="47"/>
  <c r="AG8" i="47"/>
  <c r="AH8" i="47"/>
  <c r="AI8" i="47"/>
  <c r="AK8" i="47"/>
  <c r="AL8" i="47"/>
  <c r="AM8" i="47"/>
  <c r="AN8" i="47"/>
  <c r="AO8" i="47"/>
  <c r="AP8" i="47"/>
  <c r="C8" i="47"/>
  <c r="AQ11" i="7" l="1"/>
  <c r="AQ47" i="7" s="1"/>
  <c r="AX47" i="7"/>
  <c r="AJ10" i="47"/>
  <c r="AJ12" i="47"/>
  <c r="AJ13" i="47"/>
  <c r="AJ15" i="47"/>
  <c r="AJ16" i="47"/>
  <c r="AJ17" i="47"/>
  <c r="AJ18" i="47"/>
  <c r="AJ20" i="47"/>
  <c r="AJ21" i="47"/>
  <c r="AJ22" i="47"/>
  <c r="AJ23" i="47"/>
  <c r="AJ24" i="47"/>
  <c r="AJ25" i="47"/>
  <c r="AJ26" i="47"/>
  <c r="AJ28" i="47"/>
  <c r="AJ29" i="47"/>
  <c r="AJ30" i="47"/>
  <c r="AJ31" i="47"/>
  <c r="AJ32" i="47"/>
  <c r="AJ33" i="47"/>
  <c r="AJ34" i="47"/>
  <c r="AJ35" i="47"/>
  <c r="AJ36" i="47"/>
  <c r="AJ37" i="47"/>
  <c r="AJ38" i="47"/>
  <c r="AJ39" i="47"/>
  <c r="AJ40" i="47"/>
  <c r="AJ41" i="47"/>
  <c r="AJ42" i="47"/>
  <c r="AJ43" i="47"/>
  <c r="AJ44" i="47"/>
  <c r="AJ45" i="47"/>
  <c r="AJ46" i="47"/>
  <c r="AJ9" i="47"/>
  <c r="AC10" i="47"/>
  <c r="AC12" i="47"/>
  <c r="AC13" i="47"/>
  <c r="AC15" i="47"/>
  <c r="AC16" i="47"/>
  <c r="AC17" i="47"/>
  <c r="AC18" i="47"/>
  <c r="AC20" i="47"/>
  <c r="AC21" i="47"/>
  <c r="AC22" i="47"/>
  <c r="AC23" i="47"/>
  <c r="AC24" i="47"/>
  <c r="AC25" i="47"/>
  <c r="AC26" i="47"/>
  <c r="AC28" i="47"/>
  <c r="AC29" i="47"/>
  <c r="AC30" i="47"/>
  <c r="AC31" i="47"/>
  <c r="AC32" i="47"/>
  <c r="AC33" i="47"/>
  <c r="AC34" i="47"/>
  <c r="AC35" i="47"/>
  <c r="AC36" i="47"/>
  <c r="AC37" i="47"/>
  <c r="AC38" i="47"/>
  <c r="AC39" i="47"/>
  <c r="AC40" i="47"/>
  <c r="AC41" i="47"/>
  <c r="AC42" i="47"/>
  <c r="AC43" i="47"/>
  <c r="AC44" i="47"/>
  <c r="AC45" i="47"/>
  <c r="AC46" i="47"/>
  <c r="AC9" i="47"/>
  <c r="BJ46" i="45"/>
  <c r="BH46" i="45"/>
  <c r="BF46" i="45"/>
  <c r="BD46" i="45"/>
  <c r="AZ46" i="45"/>
  <c r="AX46" i="45"/>
  <c r="AS46" i="45"/>
  <c r="AQ46" i="45"/>
  <c r="BJ45" i="45"/>
  <c r="BH45" i="45"/>
  <c r="BF45" i="45"/>
  <c r="BD45" i="45"/>
  <c r="AZ45" i="45"/>
  <c r="AX45" i="45"/>
  <c r="AS45" i="45"/>
  <c r="AQ45" i="45"/>
  <c r="BJ44" i="45"/>
  <c r="BH44" i="45"/>
  <c r="BF44" i="45"/>
  <c r="BD44" i="45"/>
  <c r="AZ44" i="45"/>
  <c r="AX44" i="45"/>
  <c r="AS44" i="45"/>
  <c r="AQ44" i="45"/>
  <c r="BJ43" i="45"/>
  <c r="BH43" i="45"/>
  <c r="BF43" i="45"/>
  <c r="BD43" i="45"/>
  <c r="AZ43" i="45"/>
  <c r="AX43" i="45"/>
  <c r="AS43" i="45"/>
  <c r="AQ43" i="45"/>
  <c r="BJ42" i="45"/>
  <c r="BH42" i="45"/>
  <c r="BF42" i="45"/>
  <c r="BD42" i="45"/>
  <c r="AZ42" i="45"/>
  <c r="AX42" i="45"/>
  <c r="AS42" i="45"/>
  <c r="AQ42" i="45"/>
  <c r="BJ41" i="45"/>
  <c r="BH41" i="45"/>
  <c r="BF41" i="45"/>
  <c r="BD41" i="45"/>
  <c r="AZ41" i="45"/>
  <c r="AX41" i="45"/>
  <c r="AS41" i="45"/>
  <c r="AQ41" i="45"/>
  <c r="BJ40" i="45"/>
  <c r="BH40" i="45"/>
  <c r="BF40" i="45"/>
  <c r="BD40" i="45"/>
  <c r="AZ40" i="45"/>
  <c r="AX40" i="45"/>
  <c r="AS40" i="45"/>
  <c r="AQ40" i="45"/>
  <c r="BJ39" i="45"/>
  <c r="BH39" i="45"/>
  <c r="BF39" i="45"/>
  <c r="BD39" i="45"/>
  <c r="AZ39" i="45"/>
  <c r="AX39" i="45"/>
  <c r="AS39" i="45"/>
  <c r="AQ39" i="45"/>
  <c r="BJ38" i="45"/>
  <c r="BH38" i="45"/>
  <c r="BF38" i="45"/>
  <c r="BD38" i="45"/>
  <c r="AZ38" i="45"/>
  <c r="AX38" i="45"/>
  <c r="AS38" i="45"/>
  <c r="AQ38" i="45"/>
  <c r="BJ37" i="45"/>
  <c r="BH37" i="45"/>
  <c r="BF37" i="45"/>
  <c r="BD37" i="45"/>
  <c r="AZ37" i="45"/>
  <c r="AX37" i="45"/>
  <c r="AS37" i="45"/>
  <c r="AQ37" i="45"/>
  <c r="BJ36" i="45"/>
  <c r="BH36" i="45"/>
  <c r="BF36" i="45"/>
  <c r="BD36" i="45"/>
  <c r="AZ36" i="45"/>
  <c r="AX36" i="45"/>
  <c r="AS36" i="45"/>
  <c r="AQ36" i="45"/>
  <c r="BJ35" i="45"/>
  <c r="BH35" i="45"/>
  <c r="BF35" i="45"/>
  <c r="BD35" i="45"/>
  <c r="AZ35" i="45"/>
  <c r="AX35" i="45"/>
  <c r="AS35" i="45"/>
  <c r="AQ35" i="45"/>
  <c r="BJ34" i="45"/>
  <c r="BH34" i="45"/>
  <c r="BF34" i="45"/>
  <c r="BD34" i="45"/>
  <c r="AZ34" i="45"/>
  <c r="AX34" i="45"/>
  <c r="AS34" i="45"/>
  <c r="AQ34" i="45"/>
  <c r="BJ33" i="45"/>
  <c r="BH33" i="45"/>
  <c r="BF33" i="45"/>
  <c r="BD33" i="45"/>
  <c r="AZ33" i="45"/>
  <c r="AX33" i="45"/>
  <c r="AS33" i="45"/>
  <c r="AQ33" i="45"/>
  <c r="BJ32" i="45"/>
  <c r="BH32" i="45"/>
  <c r="BF32" i="45"/>
  <c r="BD32" i="45"/>
  <c r="AZ32" i="45"/>
  <c r="AX32" i="45"/>
  <c r="AS32" i="45"/>
  <c r="AQ32" i="45"/>
  <c r="BJ31" i="45"/>
  <c r="BH31" i="45"/>
  <c r="BF31" i="45"/>
  <c r="BD31" i="45"/>
  <c r="AZ31" i="45"/>
  <c r="AX31" i="45"/>
  <c r="AS31" i="45"/>
  <c r="AQ31" i="45"/>
  <c r="BJ30" i="45"/>
  <c r="BH30" i="45"/>
  <c r="BF30" i="45"/>
  <c r="BD30" i="45"/>
  <c r="AZ30" i="45"/>
  <c r="AX30" i="45"/>
  <c r="AS30" i="45"/>
  <c r="AQ30" i="45"/>
  <c r="BJ29" i="45"/>
  <c r="BH29" i="45"/>
  <c r="BF29" i="45"/>
  <c r="BD29" i="45"/>
  <c r="AZ29" i="45"/>
  <c r="AX29" i="45"/>
  <c r="AS29" i="45"/>
  <c r="AQ29" i="45"/>
  <c r="BJ28" i="45"/>
  <c r="BH28" i="45"/>
  <c r="BF28" i="45"/>
  <c r="BD28" i="45"/>
  <c r="AZ28" i="45"/>
  <c r="AX28" i="45"/>
  <c r="AX27" i="45" s="1"/>
  <c r="AS28" i="45"/>
  <c r="AS27" i="45" s="1"/>
  <c r="AQ28" i="45"/>
  <c r="BJ27" i="45"/>
  <c r="BH27" i="45"/>
  <c r="BF27" i="45"/>
  <c r="BD27" i="45"/>
  <c r="AZ27" i="45"/>
  <c r="AQ27" i="45"/>
  <c r="BJ26" i="45"/>
  <c r="BH26" i="45"/>
  <c r="BF26" i="45"/>
  <c r="BD26" i="45"/>
  <c r="AZ26" i="45"/>
  <c r="AX26" i="45"/>
  <c r="AS26" i="45"/>
  <c r="AQ26" i="45"/>
  <c r="BJ25" i="45"/>
  <c r="BH25" i="45"/>
  <c r="BF25" i="45"/>
  <c r="BD25" i="45"/>
  <c r="AZ25" i="45"/>
  <c r="AX25" i="45"/>
  <c r="AS25" i="45"/>
  <c r="AQ25" i="45"/>
  <c r="BJ24" i="45"/>
  <c r="BH24" i="45"/>
  <c r="BF24" i="45"/>
  <c r="BD24" i="45"/>
  <c r="AZ24" i="45"/>
  <c r="AX24" i="45"/>
  <c r="AS24" i="45"/>
  <c r="AQ24" i="45"/>
  <c r="BJ23" i="45"/>
  <c r="BH23" i="45"/>
  <c r="BF23" i="45"/>
  <c r="BD23" i="45"/>
  <c r="AZ23" i="45"/>
  <c r="AX23" i="45"/>
  <c r="AS23" i="45"/>
  <c r="AQ23" i="45"/>
  <c r="BJ22" i="45"/>
  <c r="BH22" i="45"/>
  <c r="BF22" i="45"/>
  <c r="BD22" i="45"/>
  <c r="AZ22" i="45"/>
  <c r="AX22" i="45"/>
  <c r="AS22" i="45"/>
  <c r="AQ22" i="45"/>
  <c r="BJ21" i="45"/>
  <c r="BH21" i="45"/>
  <c r="BF21" i="45"/>
  <c r="BD21" i="45"/>
  <c r="AZ21" i="45"/>
  <c r="AX21" i="45"/>
  <c r="AS21" i="45"/>
  <c r="AQ21" i="45"/>
  <c r="BJ20" i="45"/>
  <c r="BJ19" i="45" s="1"/>
  <c r="BH20" i="45"/>
  <c r="BF20" i="45"/>
  <c r="BD20" i="45"/>
  <c r="AZ20" i="45"/>
  <c r="AX20" i="45"/>
  <c r="AX19" i="45" s="1"/>
  <c r="AS20" i="45"/>
  <c r="AS19" i="45" s="1"/>
  <c r="AQ20" i="45"/>
  <c r="BH19" i="45"/>
  <c r="BF19" i="45"/>
  <c r="BD19" i="45"/>
  <c r="AZ19" i="45"/>
  <c r="AQ19" i="45"/>
  <c r="BJ18" i="45"/>
  <c r="BH18" i="45"/>
  <c r="BF18" i="45"/>
  <c r="BD18" i="45"/>
  <c r="AZ18" i="45"/>
  <c r="AX18" i="45"/>
  <c r="AS18" i="45"/>
  <c r="AQ18" i="45"/>
  <c r="BJ17" i="45"/>
  <c r="BH17" i="45"/>
  <c r="BF17" i="45"/>
  <c r="BD17" i="45"/>
  <c r="AZ17" i="45"/>
  <c r="AX17" i="45"/>
  <c r="AS17" i="45"/>
  <c r="AQ17" i="45"/>
  <c r="BJ16" i="45"/>
  <c r="BH16" i="45"/>
  <c r="BF16" i="45"/>
  <c r="BD16" i="45"/>
  <c r="AZ16" i="45"/>
  <c r="AX16" i="45"/>
  <c r="AS16" i="45"/>
  <c r="AQ16" i="45"/>
  <c r="BJ15" i="45"/>
  <c r="BH15" i="45"/>
  <c r="BF15" i="45"/>
  <c r="BF14" i="45" s="1"/>
  <c r="BD15" i="45"/>
  <c r="AZ15" i="45"/>
  <c r="AX15" i="45"/>
  <c r="AS15" i="45"/>
  <c r="AQ15" i="45"/>
  <c r="BJ14" i="45"/>
  <c r="BH14" i="45"/>
  <c r="BD14" i="45"/>
  <c r="AZ14" i="45"/>
  <c r="AX14" i="45"/>
  <c r="AS14" i="45"/>
  <c r="AQ14" i="45"/>
  <c r="BJ13" i="45"/>
  <c r="BH13" i="45"/>
  <c r="BF13" i="45"/>
  <c r="BD13" i="45"/>
  <c r="AZ13" i="45"/>
  <c r="AX13" i="45"/>
  <c r="AS13" i="45"/>
  <c r="AR13" i="45"/>
  <c r="AQ13" i="45"/>
  <c r="BJ12" i="45"/>
  <c r="BJ11" i="45" s="1"/>
  <c r="BH12" i="45"/>
  <c r="BF12" i="45"/>
  <c r="BF11" i="45" s="1"/>
  <c r="BD12" i="45"/>
  <c r="AZ12" i="45"/>
  <c r="AX12" i="45"/>
  <c r="AS12" i="45"/>
  <c r="AS11" i="45" s="1"/>
  <c r="AQ12" i="45"/>
  <c r="BH11" i="45"/>
  <c r="BD11" i="45"/>
  <c r="AZ11" i="45"/>
  <c r="AX11" i="45"/>
  <c r="AQ11" i="45"/>
  <c r="BJ10" i="45"/>
  <c r="BH10" i="45"/>
  <c r="BF10" i="45"/>
  <c r="BD10" i="45"/>
  <c r="AZ10" i="45"/>
  <c r="AX10" i="45"/>
  <c r="AS10" i="45"/>
  <c r="AQ10" i="45"/>
  <c r="BJ9" i="45"/>
  <c r="BH9" i="45"/>
  <c r="BF9" i="45"/>
  <c r="BD9" i="45"/>
  <c r="AZ9" i="45"/>
  <c r="AZ8" i="45" s="1"/>
  <c r="AZ47" i="45" s="1"/>
  <c r="AX9" i="45"/>
  <c r="AS9" i="45"/>
  <c r="AQ9" i="45"/>
  <c r="BJ8" i="45"/>
  <c r="BH8" i="45"/>
  <c r="BH47" i="45" s="1"/>
  <c r="BF8" i="45"/>
  <c r="BD8" i="45"/>
  <c r="BD47" i="45" s="1"/>
  <c r="AX8" i="45"/>
  <c r="AS8" i="45"/>
  <c r="AQ8" i="45"/>
  <c r="AQ47" i="45" s="1"/>
  <c r="U30" i="48"/>
  <c r="R43" i="8"/>
  <c r="M21" i="8"/>
  <c r="M22" i="8"/>
  <c r="M23" i="8"/>
  <c r="M24" i="8"/>
  <c r="M25" i="8"/>
  <c r="M26" i="8"/>
  <c r="M20" i="8"/>
  <c r="M40" i="8"/>
  <c r="M43" i="8"/>
  <c r="BE46" i="47" l="1"/>
  <c r="BC46" i="47"/>
  <c r="BC42" i="47"/>
  <c r="BE42" i="47"/>
  <c r="BC38" i="47"/>
  <c r="BE38" i="47"/>
  <c r="BE34" i="47"/>
  <c r="BC34" i="47"/>
  <c r="BE30" i="47"/>
  <c r="BC30" i="47"/>
  <c r="BE25" i="47"/>
  <c r="BC25" i="47"/>
  <c r="BE21" i="47"/>
  <c r="BC21" i="47"/>
  <c r="BC16" i="47"/>
  <c r="BE16" i="47"/>
  <c r="BC10" i="47"/>
  <c r="BE10" i="47"/>
  <c r="BG44" i="47"/>
  <c r="BI44" i="47"/>
  <c r="BI40" i="47"/>
  <c r="BG40" i="47"/>
  <c r="BI36" i="47"/>
  <c r="BG36" i="47"/>
  <c r="BI32" i="47"/>
  <c r="BG32" i="47"/>
  <c r="BI28" i="47"/>
  <c r="BG28" i="47"/>
  <c r="AJ27" i="47"/>
  <c r="BI23" i="47"/>
  <c r="BG23" i="47"/>
  <c r="BI18" i="47"/>
  <c r="BG18" i="47"/>
  <c r="BI13" i="47"/>
  <c r="BG13" i="47"/>
  <c r="BE45" i="47"/>
  <c r="BC45" i="47"/>
  <c r="BE41" i="47"/>
  <c r="BC41" i="47"/>
  <c r="BE37" i="47"/>
  <c r="BC37" i="47"/>
  <c r="BE33" i="47"/>
  <c r="BC33" i="47"/>
  <c r="BE29" i="47"/>
  <c r="BC29" i="47"/>
  <c r="BE24" i="47"/>
  <c r="BC24" i="47"/>
  <c r="BC20" i="47"/>
  <c r="BE20" i="47"/>
  <c r="AC19" i="47"/>
  <c r="BC15" i="47"/>
  <c r="BC14" i="47" s="1"/>
  <c r="AC14" i="47"/>
  <c r="BE15" i="47"/>
  <c r="BI9" i="47"/>
  <c r="AJ8" i="47"/>
  <c r="BG9" i="47"/>
  <c r="BG8" i="47" s="1"/>
  <c r="BG43" i="47"/>
  <c r="BI43" i="47"/>
  <c r="BG39" i="47"/>
  <c r="BI39" i="47"/>
  <c r="BI35" i="47"/>
  <c r="BG35" i="47"/>
  <c r="BI31" i="47"/>
  <c r="BG31" i="47"/>
  <c r="BI26" i="47"/>
  <c r="BG26" i="47"/>
  <c r="BI22" i="47"/>
  <c r="BG22" i="47"/>
  <c r="BI17" i="47"/>
  <c r="BG17" i="47"/>
  <c r="BG12" i="47"/>
  <c r="BG11" i="47" s="1"/>
  <c r="AJ11" i="47"/>
  <c r="BI12" i="47"/>
  <c r="BI11" i="47" s="1"/>
  <c r="AS47" i="45"/>
  <c r="BC44" i="47"/>
  <c r="BE44" i="47"/>
  <c r="BE40" i="47"/>
  <c r="BC40" i="47"/>
  <c r="BE36" i="47"/>
  <c r="BC36" i="47"/>
  <c r="BE32" i="47"/>
  <c r="BC32" i="47"/>
  <c r="BE28" i="47"/>
  <c r="BC28" i="47"/>
  <c r="BC27" i="47" s="1"/>
  <c r="AC27" i="47"/>
  <c r="BE23" i="47"/>
  <c r="BC23" i="47"/>
  <c r="BE18" i="47"/>
  <c r="BC18" i="47"/>
  <c r="BE13" i="47"/>
  <c r="BC13" i="47"/>
  <c r="BI46" i="47"/>
  <c r="BG46" i="47"/>
  <c r="BG42" i="47"/>
  <c r="BI42" i="47"/>
  <c r="BG38" i="47"/>
  <c r="BI38" i="47"/>
  <c r="BI34" i="47"/>
  <c r="BG34" i="47"/>
  <c r="BI30" i="47"/>
  <c r="BG30" i="47"/>
  <c r="BI25" i="47"/>
  <c r="BG25" i="47"/>
  <c r="BG21" i="47"/>
  <c r="BI21" i="47"/>
  <c r="BG16" i="47"/>
  <c r="BI16" i="47"/>
  <c r="BI10" i="47"/>
  <c r="BG10" i="47"/>
  <c r="AX47" i="45"/>
  <c r="BF47" i="45"/>
  <c r="BJ47" i="45"/>
  <c r="BE9" i="47"/>
  <c r="BE8" i="47" s="1"/>
  <c r="AC8" i="47"/>
  <c r="BC9" i="47"/>
  <c r="BC8" i="47" s="1"/>
  <c r="BC43" i="47"/>
  <c r="BE43" i="47"/>
  <c r="BC39" i="47"/>
  <c r="BE39" i="47"/>
  <c r="BE35" i="47"/>
  <c r="BC35" i="47"/>
  <c r="BE31" i="47"/>
  <c r="BC31" i="47"/>
  <c r="BE26" i="47"/>
  <c r="BC26" i="47"/>
  <c r="BE22" i="47"/>
  <c r="BC22" i="47"/>
  <c r="BE17" i="47"/>
  <c r="BC17" i="47"/>
  <c r="AC11" i="47"/>
  <c r="BC12" i="47"/>
  <c r="BC11" i="47" s="1"/>
  <c r="BE12" i="47"/>
  <c r="BE11" i="47" s="1"/>
  <c r="BI45" i="47"/>
  <c r="BG45" i="47"/>
  <c r="BI41" i="47"/>
  <c r="BG41" i="47"/>
  <c r="BI37" i="47"/>
  <c r="BG37" i="47"/>
  <c r="BI33" i="47"/>
  <c r="BG33" i="47"/>
  <c r="BI29" i="47"/>
  <c r="BG29" i="47"/>
  <c r="BI24" i="47"/>
  <c r="BG24" i="47"/>
  <c r="BI20" i="47"/>
  <c r="AJ19" i="47"/>
  <c r="BG20" i="47"/>
  <c r="BG15" i="47"/>
  <c r="BG14" i="47" s="1"/>
  <c r="AJ14" i="47"/>
  <c r="BI15" i="47"/>
  <c r="L4" i="48"/>
  <c r="L5" i="48"/>
  <c r="L6" i="48"/>
  <c r="L7" i="48"/>
  <c r="L10" i="48"/>
  <c r="L11" i="48"/>
  <c r="L13" i="48"/>
  <c r="L14" i="48"/>
  <c r="L15" i="48"/>
  <c r="L16" i="48"/>
  <c r="L17" i="48"/>
  <c r="L18" i="48"/>
  <c r="L19" i="48"/>
  <c r="L22" i="48"/>
  <c r="L23" i="48"/>
  <c r="L24" i="48"/>
  <c r="L25" i="48"/>
  <c r="L26" i="48"/>
  <c r="L29" i="48"/>
  <c r="L3" i="48"/>
  <c r="D47" i="17"/>
  <c r="D47" i="11"/>
  <c r="C47" i="11"/>
  <c r="J47" i="47"/>
  <c r="K47" i="47"/>
  <c r="L47" i="47"/>
  <c r="N47" i="47"/>
  <c r="O47" i="47"/>
  <c r="P47" i="47"/>
  <c r="Q47" i="47"/>
  <c r="S47" i="47"/>
  <c r="T47" i="47"/>
  <c r="U47" i="47"/>
  <c r="W47" i="47"/>
  <c r="X47" i="47"/>
  <c r="Z47" i="47"/>
  <c r="AA47" i="47"/>
  <c r="AB47" i="47"/>
  <c r="AC47" i="47"/>
  <c r="AD47" i="47"/>
  <c r="AE47" i="47"/>
  <c r="AF47" i="47"/>
  <c r="AG47" i="47"/>
  <c r="AH47" i="47"/>
  <c r="AI47" i="47"/>
  <c r="AJ47" i="47"/>
  <c r="AK47" i="47"/>
  <c r="AL47" i="47"/>
  <c r="AM47" i="47"/>
  <c r="AN47" i="47"/>
  <c r="AO47" i="47"/>
  <c r="AP47" i="47"/>
  <c r="H47" i="47"/>
  <c r="I10" i="47"/>
  <c r="AT10" i="47" s="1"/>
  <c r="I12" i="47"/>
  <c r="I13" i="47"/>
  <c r="AT13" i="47" s="1"/>
  <c r="I15" i="47"/>
  <c r="I16" i="47"/>
  <c r="AT16" i="47" s="1"/>
  <c r="I17" i="47"/>
  <c r="AT17" i="47" s="1"/>
  <c r="I18" i="47"/>
  <c r="AT18" i="47" s="1"/>
  <c r="I20" i="47"/>
  <c r="I21" i="47"/>
  <c r="AT21" i="47" s="1"/>
  <c r="I22" i="47"/>
  <c r="AT22" i="47" s="1"/>
  <c r="I23" i="47"/>
  <c r="AT23" i="47" s="1"/>
  <c r="I24" i="47"/>
  <c r="AT24" i="47" s="1"/>
  <c r="I25" i="47"/>
  <c r="AT25" i="47" s="1"/>
  <c r="I26" i="47"/>
  <c r="AT26" i="47" s="1"/>
  <c r="I28" i="47"/>
  <c r="I29" i="47"/>
  <c r="AT29" i="47" s="1"/>
  <c r="I30" i="47"/>
  <c r="AT30" i="47" s="1"/>
  <c r="I31" i="47"/>
  <c r="AT31" i="47" s="1"/>
  <c r="I32" i="47"/>
  <c r="AT32" i="47" s="1"/>
  <c r="I33" i="47"/>
  <c r="AT33" i="47" s="1"/>
  <c r="I34" i="47"/>
  <c r="AT34" i="47" s="1"/>
  <c r="I35" i="47"/>
  <c r="AT35" i="47" s="1"/>
  <c r="I36" i="47"/>
  <c r="AT36" i="47" s="1"/>
  <c r="I37" i="47"/>
  <c r="AT37" i="47" s="1"/>
  <c r="I38" i="47"/>
  <c r="AT38" i="47" s="1"/>
  <c r="I39" i="47"/>
  <c r="AT39" i="47" s="1"/>
  <c r="I40" i="47"/>
  <c r="AT40" i="47" s="1"/>
  <c r="I41" i="47"/>
  <c r="AT41" i="47" s="1"/>
  <c r="I42" i="47"/>
  <c r="AT42" i="47" s="1"/>
  <c r="I43" i="47"/>
  <c r="AT43" i="47" s="1"/>
  <c r="I44" i="47"/>
  <c r="AT44" i="47" s="1"/>
  <c r="I45" i="47"/>
  <c r="AT45" i="47" s="1"/>
  <c r="I46" i="47"/>
  <c r="AT46" i="47" s="1"/>
  <c r="I9" i="47"/>
  <c r="D29" i="48"/>
  <c r="D5" i="48"/>
  <c r="D6" i="48"/>
  <c r="D7" i="48"/>
  <c r="D11" i="48"/>
  <c r="D13" i="48"/>
  <c r="D14" i="48"/>
  <c r="D18" i="48"/>
  <c r="D22" i="48"/>
  <c r="D23" i="48"/>
  <c r="D25" i="48"/>
  <c r="D47" i="7"/>
  <c r="E10" i="4"/>
  <c r="E12" i="4"/>
  <c r="E13" i="4"/>
  <c r="E15" i="4"/>
  <c r="E16" i="4"/>
  <c r="E17" i="4"/>
  <c r="E18" i="4"/>
  <c r="E20" i="4"/>
  <c r="E21" i="4"/>
  <c r="E22" i="4"/>
  <c r="E23" i="4"/>
  <c r="E24" i="4"/>
  <c r="E25" i="4"/>
  <c r="E26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9" i="4"/>
  <c r="C30" i="48"/>
  <c r="E30" i="48"/>
  <c r="F30" i="48"/>
  <c r="G30" i="48"/>
  <c r="H30" i="48"/>
  <c r="I30" i="48"/>
  <c r="J30" i="48"/>
  <c r="K30" i="48"/>
  <c r="M30" i="48"/>
  <c r="N30" i="48"/>
  <c r="O30" i="48"/>
  <c r="P30" i="48"/>
  <c r="Q30" i="48"/>
  <c r="R30" i="48"/>
  <c r="S30" i="48"/>
  <c r="T30" i="48"/>
  <c r="V30" i="48"/>
  <c r="W30" i="48"/>
  <c r="Y30" i="48"/>
  <c r="Z30" i="48"/>
  <c r="AA30" i="48"/>
  <c r="AB30" i="48"/>
  <c r="AC30" i="48"/>
  <c r="AD30" i="48"/>
  <c r="AE30" i="48"/>
  <c r="AF30" i="48"/>
  <c r="AG30" i="48"/>
  <c r="AH30" i="48"/>
  <c r="AI30" i="48"/>
  <c r="AJ30" i="48"/>
  <c r="AK30" i="48"/>
  <c r="AL30" i="48"/>
  <c r="AM30" i="48"/>
  <c r="AN30" i="48"/>
  <c r="AO30" i="48"/>
  <c r="D47" i="15"/>
  <c r="D47" i="12"/>
  <c r="BJ46" i="10"/>
  <c r="BI46" i="10"/>
  <c r="BH46" i="10"/>
  <c r="BG46" i="10"/>
  <c r="BF46" i="10"/>
  <c r="BE46" i="10"/>
  <c r="BD46" i="10"/>
  <c r="BC46" i="10"/>
  <c r="AZ46" i="10"/>
  <c r="AX46" i="10"/>
  <c r="AS46" i="10"/>
  <c r="AQ46" i="10"/>
  <c r="BJ45" i="10"/>
  <c r="BI45" i="10"/>
  <c r="BH45" i="10"/>
  <c r="BG45" i="10"/>
  <c r="BF45" i="10"/>
  <c r="BE45" i="10"/>
  <c r="BD45" i="10"/>
  <c r="BC45" i="10"/>
  <c r="AZ45" i="10"/>
  <c r="AX45" i="10"/>
  <c r="AS45" i="10"/>
  <c r="AQ45" i="10"/>
  <c r="BJ44" i="10"/>
  <c r="BI44" i="10"/>
  <c r="BH44" i="10"/>
  <c r="BG44" i="10"/>
  <c r="BF44" i="10"/>
  <c r="BE44" i="10"/>
  <c r="BD44" i="10"/>
  <c r="BC44" i="10"/>
  <c r="AZ44" i="10"/>
  <c r="AX44" i="10"/>
  <c r="AS44" i="10"/>
  <c r="AQ44" i="10"/>
  <c r="BJ43" i="10"/>
  <c r="BI43" i="10"/>
  <c r="BH43" i="10"/>
  <c r="BG43" i="10"/>
  <c r="BF43" i="10"/>
  <c r="BE43" i="10"/>
  <c r="BD43" i="10"/>
  <c r="BC43" i="10"/>
  <c r="AZ43" i="10"/>
  <c r="AX43" i="10"/>
  <c r="AS43" i="10"/>
  <c r="AQ43" i="10"/>
  <c r="BJ42" i="10"/>
  <c r="BI42" i="10"/>
  <c r="BH42" i="10"/>
  <c r="BG42" i="10"/>
  <c r="BF42" i="10"/>
  <c r="BE42" i="10"/>
  <c r="BD42" i="10"/>
  <c r="BC42" i="10"/>
  <c r="AZ42" i="10"/>
  <c r="AX42" i="10"/>
  <c r="AS42" i="10"/>
  <c r="AQ42" i="10"/>
  <c r="BJ41" i="10"/>
  <c r="BI41" i="10"/>
  <c r="BH41" i="10"/>
  <c r="BG41" i="10"/>
  <c r="BF41" i="10"/>
  <c r="BE41" i="10"/>
  <c r="BD41" i="10"/>
  <c r="BC41" i="10"/>
  <c r="AZ41" i="10"/>
  <c r="AX41" i="10"/>
  <c r="AS41" i="10"/>
  <c r="AQ41" i="10"/>
  <c r="BJ40" i="10"/>
  <c r="BI40" i="10"/>
  <c r="BH40" i="10"/>
  <c r="BG40" i="10"/>
  <c r="BF40" i="10"/>
  <c r="BE40" i="10"/>
  <c r="BD40" i="10"/>
  <c r="BC40" i="10"/>
  <c r="AZ40" i="10"/>
  <c r="AX40" i="10"/>
  <c r="AS40" i="10"/>
  <c r="AQ40" i="10"/>
  <c r="BJ39" i="10"/>
  <c r="BI39" i="10"/>
  <c r="BH39" i="10"/>
  <c r="BG39" i="10"/>
  <c r="BF39" i="10"/>
  <c r="BE39" i="10"/>
  <c r="BD39" i="10"/>
  <c r="BC39" i="10"/>
  <c r="AZ39" i="10"/>
  <c r="AX39" i="10"/>
  <c r="AS39" i="10"/>
  <c r="AQ39" i="10"/>
  <c r="BJ38" i="10"/>
  <c r="BI38" i="10"/>
  <c r="BH38" i="10"/>
  <c r="BG38" i="10"/>
  <c r="BF38" i="10"/>
  <c r="BE38" i="10"/>
  <c r="BD38" i="10"/>
  <c r="BC38" i="10"/>
  <c r="AZ38" i="10"/>
  <c r="AX38" i="10"/>
  <c r="AS38" i="10"/>
  <c r="AQ38" i="10"/>
  <c r="BJ37" i="10"/>
  <c r="BI37" i="10"/>
  <c r="BH37" i="10"/>
  <c r="BG37" i="10"/>
  <c r="BF37" i="10"/>
  <c r="BE37" i="10"/>
  <c r="BD37" i="10"/>
  <c r="BC37" i="10"/>
  <c r="AZ37" i="10"/>
  <c r="AX37" i="10"/>
  <c r="AS37" i="10"/>
  <c r="AQ37" i="10"/>
  <c r="BJ36" i="10"/>
  <c r="BI36" i="10"/>
  <c r="BH36" i="10"/>
  <c r="BG36" i="10"/>
  <c r="BF36" i="10"/>
  <c r="BE36" i="10"/>
  <c r="BD36" i="10"/>
  <c r="BC36" i="10"/>
  <c r="AZ36" i="10"/>
  <c r="AX36" i="10"/>
  <c r="AS36" i="10"/>
  <c r="AQ36" i="10"/>
  <c r="BJ35" i="10"/>
  <c r="BI35" i="10"/>
  <c r="BH35" i="10"/>
  <c r="BG35" i="10"/>
  <c r="BF35" i="10"/>
  <c r="BE35" i="10"/>
  <c r="BD35" i="10"/>
  <c r="BC35" i="10"/>
  <c r="AZ35" i="10"/>
  <c r="AX35" i="10"/>
  <c r="AS35" i="10"/>
  <c r="AQ35" i="10"/>
  <c r="BJ34" i="10"/>
  <c r="BI34" i="10"/>
  <c r="BH34" i="10"/>
  <c r="BG34" i="10"/>
  <c r="BF34" i="10"/>
  <c r="BE34" i="10"/>
  <c r="BD34" i="10"/>
  <c r="BC34" i="10"/>
  <c r="AZ34" i="10"/>
  <c r="AX34" i="10"/>
  <c r="AS34" i="10"/>
  <c r="AQ34" i="10"/>
  <c r="BJ33" i="10"/>
  <c r="BI33" i="10"/>
  <c r="BH33" i="10"/>
  <c r="BG33" i="10"/>
  <c r="BF33" i="10"/>
  <c r="BE33" i="10"/>
  <c r="BD33" i="10"/>
  <c r="BC33" i="10"/>
  <c r="AZ33" i="10"/>
  <c r="AX33" i="10"/>
  <c r="AS33" i="10"/>
  <c r="AQ33" i="10"/>
  <c r="BJ32" i="10"/>
  <c r="BI32" i="10"/>
  <c r="BH32" i="10"/>
  <c r="BG32" i="10"/>
  <c r="BF32" i="10"/>
  <c r="BE32" i="10"/>
  <c r="BD32" i="10"/>
  <c r="BC32" i="10"/>
  <c r="AZ32" i="10"/>
  <c r="AX32" i="10"/>
  <c r="AS32" i="10"/>
  <c r="AQ32" i="10"/>
  <c r="BJ31" i="10"/>
  <c r="BI31" i="10"/>
  <c r="BH31" i="10"/>
  <c r="BG31" i="10"/>
  <c r="BF31" i="10"/>
  <c r="BE31" i="10"/>
  <c r="BD31" i="10"/>
  <c r="BC31" i="10"/>
  <c r="AZ31" i="10"/>
  <c r="AX31" i="10"/>
  <c r="AS31" i="10"/>
  <c r="AQ31" i="10"/>
  <c r="BJ30" i="10"/>
  <c r="BI30" i="10"/>
  <c r="BI27" i="10" s="1"/>
  <c r="BH30" i="10"/>
  <c r="BG30" i="10"/>
  <c r="BF30" i="10"/>
  <c r="BE30" i="10"/>
  <c r="BE27" i="10" s="1"/>
  <c r="BD30" i="10"/>
  <c r="BC30" i="10"/>
  <c r="AZ30" i="10"/>
  <c r="AX30" i="10"/>
  <c r="AS30" i="10"/>
  <c r="AQ30" i="10"/>
  <c r="BJ29" i="10"/>
  <c r="BJ27" i="10" s="1"/>
  <c r="BI29" i="10"/>
  <c r="BH29" i="10"/>
  <c r="BG29" i="10"/>
  <c r="BF29" i="10"/>
  <c r="BF27" i="10" s="1"/>
  <c r="BE29" i="10"/>
  <c r="BD29" i="10"/>
  <c r="BC29" i="10"/>
  <c r="AZ29" i="10"/>
  <c r="AX29" i="10"/>
  <c r="AX27" i="10" s="1"/>
  <c r="AS29" i="10"/>
  <c r="AQ29" i="10"/>
  <c r="AQ27" i="10" s="1"/>
  <c r="BJ28" i="10"/>
  <c r="BI28" i="10"/>
  <c r="BH28" i="10"/>
  <c r="BG28" i="10"/>
  <c r="BG27" i="10" s="1"/>
  <c r="BF28" i="10"/>
  <c r="BE28" i="10"/>
  <c r="BD28" i="10"/>
  <c r="BC28" i="10"/>
  <c r="BC27" i="10" s="1"/>
  <c r="AZ28" i="10"/>
  <c r="AX28" i="10"/>
  <c r="AS28" i="10"/>
  <c r="AS27" i="10" s="1"/>
  <c r="AQ28" i="10"/>
  <c r="BH27" i="10"/>
  <c r="BD27" i="10"/>
  <c r="AZ27" i="10"/>
  <c r="BJ26" i="10"/>
  <c r="BI26" i="10"/>
  <c r="BH26" i="10"/>
  <c r="BG26" i="10"/>
  <c r="BF26" i="10"/>
  <c r="BE26" i="10"/>
  <c r="BD26" i="10"/>
  <c r="BC26" i="10"/>
  <c r="AZ26" i="10"/>
  <c r="AX26" i="10"/>
  <c r="AS26" i="10"/>
  <c r="AQ26" i="10"/>
  <c r="BJ25" i="10"/>
  <c r="BI25" i="10"/>
  <c r="BH25" i="10"/>
  <c r="BG25" i="10"/>
  <c r="BF25" i="10"/>
  <c r="BE25" i="10"/>
  <c r="BD25" i="10"/>
  <c r="BC25" i="10"/>
  <c r="AZ25" i="10"/>
  <c r="AX25" i="10"/>
  <c r="AS25" i="10"/>
  <c r="AQ25" i="10"/>
  <c r="BJ24" i="10"/>
  <c r="BI24" i="10"/>
  <c r="BH24" i="10"/>
  <c r="BG24" i="10"/>
  <c r="BG19" i="10" s="1"/>
  <c r="BF24" i="10"/>
  <c r="BE24" i="10"/>
  <c r="BD24" i="10"/>
  <c r="BC24" i="10"/>
  <c r="AZ24" i="10"/>
  <c r="AX24" i="10"/>
  <c r="AS24" i="10"/>
  <c r="AQ24" i="10"/>
  <c r="BJ23" i="10"/>
  <c r="BI23" i="10"/>
  <c r="BH23" i="10"/>
  <c r="BG23" i="10"/>
  <c r="BF23" i="10"/>
  <c r="BE23" i="10"/>
  <c r="BD23" i="10"/>
  <c r="BC23" i="10"/>
  <c r="BB23" i="10"/>
  <c r="BA23" i="10"/>
  <c r="AZ23" i="10"/>
  <c r="AY23" i="10"/>
  <c r="AX23" i="10"/>
  <c r="AW23" i="10"/>
  <c r="AT23" i="10"/>
  <c r="AS23" i="10"/>
  <c r="AQ23" i="10"/>
  <c r="BJ22" i="10"/>
  <c r="BI22" i="10"/>
  <c r="BI19" i="10" s="1"/>
  <c r="BH22" i="10"/>
  <c r="BG22" i="10"/>
  <c r="BF22" i="10"/>
  <c r="BE22" i="10"/>
  <c r="BE19" i="10" s="1"/>
  <c r="BD22" i="10"/>
  <c r="BC22" i="10"/>
  <c r="AZ22" i="10"/>
  <c r="AX22" i="10"/>
  <c r="AS22" i="10"/>
  <c r="AQ22" i="10"/>
  <c r="BJ21" i="10"/>
  <c r="BI21" i="10"/>
  <c r="BH21" i="10"/>
  <c r="BG21" i="10"/>
  <c r="BF21" i="10"/>
  <c r="BE21" i="10"/>
  <c r="BD21" i="10"/>
  <c r="BC21" i="10"/>
  <c r="BB21" i="10"/>
  <c r="BA21" i="10"/>
  <c r="AZ21" i="10"/>
  <c r="AY21" i="10"/>
  <c r="AX21" i="10"/>
  <c r="AW21" i="10"/>
  <c r="AT21" i="10"/>
  <c r="AS21" i="10"/>
  <c r="AQ21" i="10"/>
  <c r="BI20" i="10"/>
  <c r="BG20" i="10"/>
  <c r="BE20" i="10"/>
  <c r="BC20" i="10"/>
  <c r="AQ20" i="10"/>
  <c r="BJ18" i="10"/>
  <c r="BI18" i="10"/>
  <c r="BH18" i="10"/>
  <c r="BG18" i="10"/>
  <c r="BF18" i="10"/>
  <c r="BE18" i="10"/>
  <c r="BD18" i="10"/>
  <c r="BC18" i="10"/>
  <c r="AZ18" i="10"/>
  <c r="AX18" i="10"/>
  <c r="AS18" i="10"/>
  <c r="AQ18" i="10"/>
  <c r="BJ17" i="10"/>
  <c r="BI17" i="10"/>
  <c r="BH17" i="10"/>
  <c r="BG17" i="10"/>
  <c r="BF17" i="10"/>
  <c r="BE17" i="10"/>
  <c r="BD17" i="10"/>
  <c r="BC17" i="10"/>
  <c r="AZ17" i="10"/>
  <c r="AX17" i="10"/>
  <c r="AS17" i="10"/>
  <c r="AQ17" i="10"/>
  <c r="BJ16" i="10"/>
  <c r="BI16" i="10"/>
  <c r="BH16" i="10"/>
  <c r="BG16" i="10"/>
  <c r="BG14" i="10" s="1"/>
  <c r="BF16" i="10"/>
  <c r="BE16" i="10"/>
  <c r="BD16" i="10"/>
  <c r="BC16" i="10"/>
  <c r="BC14" i="10" s="1"/>
  <c r="AZ16" i="10"/>
  <c r="AX16" i="10"/>
  <c r="AS16" i="10"/>
  <c r="AS14" i="10" s="1"/>
  <c r="AQ16" i="10"/>
  <c r="BJ15" i="10"/>
  <c r="BI15" i="10"/>
  <c r="BH15" i="10"/>
  <c r="BH14" i="10" s="1"/>
  <c r="BG15" i="10"/>
  <c r="BF15" i="10"/>
  <c r="BE15" i="10"/>
  <c r="BD15" i="10"/>
  <c r="BD14" i="10" s="1"/>
  <c r="BC15" i="10"/>
  <c r="AZ15" i="10"/>
  <c r="AZ14" i="10" s="1"/>
  <c r="AX15" i="10"/>
  <c r="AS15" i="10"/>
  <c r="AQ15" i="10"/>
  <c r="BJ14" i="10"/>
  <c r="BI14" i="10"/>
  <c r="BF14" i="10"/>
  <c r="BE14" i="10"/>
  <c r="AX14" i="10"/>
  <c r="AQ14" i="10"/>
  <c r="BJ13" i="10"/>
  <c r="BJ11" i="10" s="1"/>
  <c r="BI13" i="10"/>
  <c r="BH13" i="10"/>
  <c r="BG13" i="10"/>
  <c r="BF13" i="10"/>
  <c r="BF11" i="10" s="1"/>
  <c r="BE13" i="10"/>
  <c r="BD13" i="10"/>
  <c r="BC13" i="10"/>
  <c r="AZ13" i="10"/>
  <c r="AX13" i="10"/>
  <c r="AX11" i="10" s="1"/>
  <c r="AS13" i="10"/>
  <c r="AQ13" i="10"/>
  <c r="AQ11" i="10" s="1"/>
  <c r="BJ12" i="10"/>
  <c r="BI12" i="10"/>
  <c r="BH12" i="10"/>
  <c r="BG12" i="10"/>
  <c r="BG11" i="10" s="1"/>
  <c r="BF12" i="10"/>
  <c r="BE12" i="10"/>
  <c r="BD12" i="10"/>
  <c r="BC12" i="10"/>
  <c r="BC11" i="10" s="1"/>
  <c r="AZ12" i="10"/>
  <c r="AX12" i="10"/>
  <c r="AS12" i="10"/>
  <c r="AS11" i="10" s="1"/>
  <c r="AQ12" i="10"/>
  <c r="BI11" i="10"/>
  <c r="BH11" i="10"/>
  <c r="BE11" i="10"/>
  <c r="BD11" i="10"/>
  <c r="AZ11" i="10"/>
  <c r="BJ10" i="10"/>
  <c r="BI10" i="10"/>
  <c r="BI8" i="10" s="1"/>
  <c r="BI47" i="10" s="1"/>
  <c r="BH10" i="10"/>
  <c r="BG10" i="10"/>
  <c r="BF10" i="10"/>
  <c r="BE10" i="10"/>
  <c r="BE8" i="10" s="1"/>
  <c r="BD10" i="10"/>
  <c r="BC10" i="10"/>
  <c r="AZ10" i="10"/>
  <c r="AX10" i="10"/>
  <c r="AS10" i="10"/>
  <c r="AQ10" i="10"/>
  <c r="BJ9" i="10"/>
  <c r="BJ8" i="10" s="1"/>
  <c r="BI9" i="10"/>
  <c r="BH9" i="10"/>
  <c r="BG9" i="10"/>
  <c r="BF9" i="10"/>
  <c r="BF8" i="10" s="1"/>
  <c r="BE9" i="10"/>
  <c r="BD9" i="10"/>
  <c r="BC9" i="10"/>
  <c r="BC8" i="10" s="1"/>
  <c r="AZ9" i="10"/>
  <c r="AX9" i="10"/>
  <c r="AX8" i="10" s="1"/>
  <c r="AS9" i="10"/>
  <c r="AQ9" i="10"/>
  <c r="AQ8" i="10" s="1"/>
  <c r="BH8" i="10"/>
  <c r="BG8" i="10"/>
  <c r="BD8" i="10"/>
  <c r="AZ8" i="10"/>
  <c r="AS8" i="10"/>
  <c r="D47" i="10"/>
  <c r="G47" i="10"/>
  <c r="AC47" i="10"/>
  <c r="AJ47" i="10"/>
  <c r="E10" i="10"/>
  <c r="E12" i="10"/>
  <c r="E13" i="10"/>
  <c r="E15" i="10"/>
  <c r="E16" i="10"/>
  <c r="E17" i="10"/>
  <c r="E18" i="10"/>
  <c r="E19" i="10"/>
  <c r="Y19" i="10" s="1"/>
  <c r="AV19" i="10" s="1"/>
  <c r="E21" i="10"/>
  <c r="Y21" i="10" s="1"/>
  <c r="AV21" i="10" s="1"/>
  <c r="E22" i="10"/>
  <c r="AR22" i="10" s="1"/>
  <c r="E23" i="10"/>
  <c r="Y23" i="10" s="1"/>
  <c r="AV23" i="10" s="1"/>
  <c r="E24" i="10"/>
  <c r="AR24" i="10" s="1"/>
  <c r="E25" i="10"/>
  <c r="E26" i="10"/>
  <c r="AR26" i="10" s="1"/>
  <c r="E28" i="10"/>
  <c r="AR28" i="10" s="1"/>
  <c r="E29" i="10"/>
  <c r="E30" i="10"/>
  <c r="E31" i="10"/>
  <c r="E32" i="10"/>
  <c r="AR32" i="10" s="1"/>
  <c r="E33" i="10"/>
  <c r="E34" i="10"/>
  <c r="E35" i="10"/>
  <c r="E36" i="10"/>
  <c r="AR36" i="10" s="1"/>
  <c r="E37" i="10"/>
  <c r="E38" i="10"/>
  <c r="E39" i="10"/>
  <c r="E40" i="10"/>
  <c r="AR40" i="10" s="1"/>
  <c r="E41" i="10"/>
  <c r="E42" i="10"/>
  <c r="E43" i="10"/>
  <c r="E44" i="10"/>
  <c r="AR44" i="10" s="1"/>
  <c r="E45" i="10"/>
  <c r="E46" i="10"/>
  <c r="E9" i="10"/>
  <c r="BJ46" i="11"/>
  <c r="BH46" i="11"/>
  <c r="BF46" i="11"/>
  <c r="BD46" i="11"/>
  <c r="AZ46" i="11"/>
  <c r="AX46" i="11"/>
  <c r="AS46" i="11"/>
  <c r="AQ46" i="11"/>
  <c r="BJ45" i="11"/>
  <c r="BH45" i="11"/>
  <c r="BF45" i="11"/>
  <c r="BD45" i="11"/>
  <c r="AZ45" i="11"/>
  <c r="AX45" i="11"/>
  <c r="AS45" i="11"/>
  <c r="AQ45" i="11"/>
  <c r="BJ44" i="11"/>
  <c r="BH44" i="11"/>
  <c r="BF44" i="11"/>
  <c r="BD44" i="11"/>
  <c r="AZ44" i="11"/>
  <c r="AX44" i="11"/>
  <c r="AS44" i="11"/>
  <c r="AQ44" i="11"/>
  <c r="BJ43" i="11"/>
  <c r="BH43" i="11"/>
  <c r="BF43" i="11"/>
  <c r="BD43" i="11"/>
  <c r="AZ43" i="11"/>
  <c r="AX43" i="11"/>
  <c r="AS43" i="11"/>
  <c r="AQ43" i="11"/>
  <c r="BJ42" i="11"/>
  <c r="BH42" i="11"/>
  <c r="BF42" i="11"/>
  <c r="BD42" i="11"/>
  <c r="AZ42" i="11"/>
  <c r="AX42" i="11"/>
  <c r="AS42" i="11"/>
  <c r="AQ42" i="11"/>
  <c r="BJ41" i="11"/>
  <c r="BH41" i="11"/>
  <c r="BF41" i="11"/>
  <c r="BD41" i="11"/>
  <c r="AZ41" i="11"/>
  <c r="AX41" i="11"/>
  <c r="AS41" i="11"/>
  <c r="AQ41" i="11"/>
  <c r="BJ40" i="11"/>
  <c r="BH40" i="11"/>
  <c r="BF40" i="11"/>
  <c r="BD40" i="11"/>
  <c r="AZ40" i="11"/>
  <c r="AX40" i="11"/>
  <c r="AS40" i="11"/>
  <c r="AQ40" i="11"/>
  <c r="BJ39" i="11"/>
  <c r="BH39" i="11"/>
  <c r="BF39" i="11"/>
  <c r="BD39" i="11"/>
  <c r="AZ39" i="11"/>
  <c r="AX39" i="11"/>
  <c r="AT39" i="11"/>
  <c r="AS39" i="11"/>
  <c r="AQ39" i="11"/>
  <c r="BJ38" i="11"/>
  <c r="BH38" i="11"/>
  <c r="BF38" i="11"/>
  <c r="BD38" i="11"/>
  <c r="AZ38" i="11"/>
  <c r="AX38" i="11"/>
  <c r="AS38" i="11"/>
  <c r="AQ38" i="11"/>
  <c r="BJ37" i="11"/>
  <c r="BH37" i="11"/>
  <c r="BF37" i="11"/>
  <c r="BD37" i="11"/>
  <c r="AZ37" i="11"/>
  <c r="AX37" i="11"/>
  <c r="AS37" i="11"/>
  <c r="AQ37" i="11"/>
  <c r="BJ36" i="11"/>
  <c r="BH36" i="11"/>
  <c r="BF36" i="11"/>
  <c r="BD36" i="11"/>
  <c r="AZ36" i="11"/>
  <c r="AX36" i="11"/>
  <c r="AS36" i="11"/>
  <c r="AQ36" i="11"/>
  <c r="BJ35" i="11"/>
  <c r="BH35" i="11"/>
  <c r="BF35" i="11"/>
  <c r="BD35" i="11"/>
  <c r="AZ35" i="11"/>
  <c r="AX35" i="11"/>
  <c r="AS35" i="11"/>
  <c r="AQ35" i="11"/>
  <c r="BJ34" i="11"/>
  <c r="BH34" i="11"/>
  <c r="BF34" i="11"/>
  <c r="BD34" i="11"/>
  <c r="AZ34" i="11"/>
  <c r="AX34" i="11"/>
  <c r="AS34" i="11"/>
  <c r="AQ34" i="11"/>
  <c r="BJ33" i="11"/>
  <c r="BH33" i="11"/>
  <c r="BF33" i="11"/>
  <c r="BD33" i="11"/>
  <c r="AZ33" i="11"/>
  <c r="AX33" i="11"/>
  <c r="AS33" i="11"/>
  <c r="AQ33" i="11"/>
  <c r="BJ32" i="11"/>
  <c r="BH32" i="11"/>
  <c r="BF32" i="11"/>
  <c r="BD32" i="11"/>
  <c r="AZ32" i="11"/>
  <c r="AX32" i="11"/>
  <c r="AS32" i="11"/>
  <c r="AQ32" i="11"/>
  <c r="BJ31" i="11"/>
  <c r="BH31" i="11"/>
  <c r="BF31" i="11"/>
  <c r="BD31" i="11"/>
  <c r="AZ31" i="11"/>
  <c r="AX31" i="11"/>
  <c r="AS31" i="11"/>
  <c r="AQ31" i="11"/>
  <c r="BJ30" i="11"/>
  <c r="BH30" i="11"/>
  <c r="BF30" i="11"/>
  <c r="BD30" i="11"/>
  <c r="AZ30" i="11"/>
  <c r="AX30" i="11"/>
  <c r="AX27" i="11" s="1"/>
  <c r="AS30" i="11"/>
  <c r="AQ30" i="11"/>
  <c r="BJ29" i="11"/>
  <c r="BH29" i="11"/>
  <c r="BF29" i="11"/>
  <c r="BD29" i="11"/>
  <c r="AZ29" i="11"/>
  <c r="AX29" i="11"/>
  <c r="AS29" i="11"/>
  <c r="AS27" i="11" s="1"/>
  <c r="AQ29" i="11"/>
  <c r="BJ28" i="11"/>
  <c r="BH28" i="11"/>
  <c r="BF28" i="11"/>
  <c r="BD28" i="11"/>
  <c r="BD27" i="11" s="1"/>
  <c r="AZ28" i="11"/>
  <c r="AX28" i="11"/>
  <c r="AS28" i="11"/>
  <c r="AQ28" i="11"/>
  <c r="BJ27" i="11"/>
  <c r="BF27" i="11"/>
  <c r="AQ27" i="11"/>
  <c r="BJ26" i="11"/>
  <c r="BH26" i="11"/>
  <c r="BF26" i="11"/>
  <c r="BD26" i="11"/>
  <c r="AZ26" i="11"/>
  <c r="AX26" i="11"/>
  <c r="AS26" i="11"/>
  <c r="AQ26" i="11"/>
  <c r="BJ25" i="11"/>
  <c r="BH25" i="11"/>
  <c r="BF25" i="11"/>
  <c r="BD25" i="11"/>
  <c r="AZ25" i="11"/>
  <c r="AX25" i="11"/>
  <c r="AS25" i="11"/>
  <c r="AQ25" i="11"/>
  <c r="BJ24" i="11"/>
  <c r="BH24" i="11"/>
  <c r="BF24" i="11"/>
  <c r="BD24" i="11"/>
  <c r="AZ24" i="11"/>
  <c r="AX24" i="11"/>
  <c r="AS24" i="11"/>
  <c r="AQ24" i="11"/>
  <c r="BJ23" i="11"/>
  <c r="BH23" i="11"/>
  <c r="BF23" i="11"/>
  <c r="BD23" i="11"/>
  <c r="AZ23" i="11"/>
  <c r="AX23" i="11"/>
  <c r="AS23" i="11"/>
  <c r="AQ23" i="11"/>
  <c r="BJ22" i="11"/>
  <c r="BH22" i="11"/>
  <c r="BF22" i="11"/>
  <c r="BD22" i="11"/>
  <c r="AZ22" i="11"/>
  <c r="AX22" i="11"/>
  <c r="AS22" i="11"/>
  <c r="AQ22" i="11"/>
  <c r="BJ21" i="11"/>
  <c r="BH21" i="11"/>
  <c r="BH19" i="11" s="1"/>
  <c r="BF21" i="11"/>
  <c r="BD21" i="11"/>
  <c r="BD19" i="11" s="1"/>
  <c r="AZ21" i="11"/>
  <c r="AZ19" i="11" s="1"/>
  <c r="AX21" i="11"/>
  <c r="AS21" i="11"/>
  <c r="AQ21" i="11"/>
  <c r="BJ20" i="11"/>
  <c r="BH20" i="11"/>
  <c r="BF20" i="11"/>
  <c r="BD20" i="11"/>
  <c r="AZ20" i="11"/>
  <c r="AX20" i="11"/>
  <c r="AS20" i="11"/>
  <c r="AS19" i="11" s="1"/>
  <c r="AQ20" i="11"/>
  <c r="BJ19" i="11"/>
  <c r="BF19" i="11"/>
  <c r="AX19" i="11"/>
  <c r="AQ19" i="11"/>
  <c r="BJ18" i="11"/>
  <c r="BH18" i="11"/>
  <c r="BF18" i="11"/>
  <c r="BD18" i="11"/>
  <c r="AZ18" i="11"/>
  <c r="AX18" i="11"/>
  <c r="AS18" i="11"/>
  <c r="AQ18" i="11"/>
  <c r="BJ17" i="11"/>
  <c r="BH17" i="11"/>
  <c r="BF17" i="11"/>
  <c r="BD17" i="11"/>
  <c r="AZ17" i="11"/>
  <c r="AX17" i="11"/>
  <c r="AS17" i="11"/>
  <c r="AQ17" i="11"/>
  <c r="BJ16" i="11"/>
  <c r="BH16" i="11"/>
  <c r="BF16" i="11"/>
  <c r="BD16" i="11"/>
  <c r="AZ16" i="11"/>
  <c r="AX16" i="11"/>
  <c r="AS16" i="11"/>
  <c r="AQ16" i="11"/>
  <c r="BJ15" i="11"/>
  <c r="BJ14" i="11" s="1"/>
  <c r="BH15" i="11"/>
  <c r="BH14" i="11" s="1"/>
  <c r="BF15" i="11"/>
  <c r="BF14" i="11" s="1"/>
  <c r="BD15" i="11"/>
  <c r="BD14" i="11" s="1"/>
  <c r="AZ15" i="11"/>
  <c r="AZ14" i="11" s="1"/>
  <c r="AX15" i="11"/>
  <c r="AX14" i="11" s="1"/>
  <c r="AS15" i="11"/>
  <c r="AQ15" i="11"/>
  <c r="AQ14" i="11" s="1"/>
  <c r="AS14" i="11"/>
  <c r="BJ13" i="11"/>
  <c r="BH13" i="11"/>
  <c r="BH11" i="11" s="1"/>
  <c r="BF13" i="11"/>
  <c r="BD13" i="11"/>
  <c r="BD11" i="11" s="1"/>
  <c r="AZ13" i="11"/>
  <c r="AZ11" i="11" s="1"/>
  <c r="AX13" i="11"/>
  <c r="AS13" i="11"/>
  <c r="AQ13" i="11"/>
  <c r="BJ12" i="11"/>
  <c r="BH12" i="11"/>
  <c r="BF12" i="11"/>
  <c r="BD12" i="11"/>
  <c r="AZ12" i="11"/>
  <c r="AX12" i="11"/>
  <c r="AS12" i="11"/>
  <c r="AS11" i="11" s="1"/>
  <c r="AQ12" i="11"/>
  <c r="BJ11" i="11"/>
  <c r="BF11" i="11"/>
  <c r="AX11" i="11"/>
  <c r="AQ11" i="11"/>
  <c r="BJ10" i="11"/>
  <c r="BH10" i="11"/>
  <c r="BF10" i="11"/>
  <c r="BD10" i="11"/>
  <c r="AZ10" i="11"/>
  <c r="AX10" i="11"/>
  <c r="AS10" i="11"/>
  <c r="AQ10" i="11"/>
  <c r="BJ9" i="11"/>
  <c r="BH9" i="11"/>
  <c r="BF9" i="11"/>
  <c r="BD9" i="11"/>
  <c r="AZ9" i="11"/>
  <c r="AX9" i="11"/>
  <c r="AS9" i="11"/>
  <c r="AQ9" i="11"/>
  <c r="BJ8" i="11"/>
  <c r="BH8" i="11"/>
  <c r="BF8" i="11"/>
  <c r="BD8" i="11"/>
  <c r="AZ8" i="11"/>
  <c r="AX8" i="11"/>
  <c r="AS8" i="11"/>
  <c r="AQ8" i="11"/>
  <c r="BC47" i="10" l="1"/>
  <c r="BC19" i="47"/>
  <c r="BG27" i="47"/>
  <c r="BG47" i="10"/>
  <c r="BC19" i="10"/>
  <c r="AQ19" i="10"/>
  <c r="AS47" i="11"/>
  <c r="BD47" i="11"/>
  <c r="AX47" i="11"/>
  <c r="BJ47" i="11"/>
  <c r="AZ27" i="11"/>
  <c r="AZ47" i="11" s="1"/>
  <c r="BE47" i="10"/>
  <c r="BF47" i="11"/>
  <c r="AQ47" i="11"/>
  <c r="BH27" i="11"/>
  <c r="BH47" i="11" s="1"/>
  <c r="AQ47" i="10"/>
  <c r="D30" i="48"/>
  <c r="AT20" i="47"/>
  <c r="AT19" i="47" s="1"/>
  <c r="I19" i="47"/>
  <c r="AT15" i="47"/>
  <c r="AT14" i="47" s="1"/>
  <c r="I14" i="47"/>
  <c r="BG19" i="47"/>
  <c r="BG47" i="47" s="1"/>
  <c r="BC47" i="47"/>
  <c r="BE27" i="47"/>
  <c r="BI27" i="47"/>
  <c r="AT28" i="47"/>
  <c r="AT27" i="47" s="1"/>
  <c r="I27" i="47"/>
  <c r="BI14" i="47"/>
  <c r="BI8" i="47"/>
  <c r="BI47" i="47" s="1"/>
  <c r="I8" i="47"/>
  <c r="AU9" i="47"/>
  <c r="AT9" i="47"/>
  <c r="AT8" i="47" s="1"/>
  <c r="AT12" i="47"/>
  <c r="AT11" i="47" s="1"/>
  <c r="I11" i="47"/>
  <c r="BI19" i="47"/>
  <c r="BE14" i="47"/>
  <c r="BE47" i="47" s="1"/>
  <c r="BE19" i="47"/>
  <c r="I47" i="47"/>
  <c r="AR9" i="10"/>
  <c r="AR10" i="10"/>
  <c r="AR12" i="10"/>
  <c r="AR13" i="10"/>
  <c r="AR15" i="10"/>
  <c r="AR16" i="10"/>
  <c r="AR17" i="10"/>
  <c r="AR18" i="10"/>
  <c r="AU21" i="10"/>
  <c r="AU23" i="10"/>
  <c r="AR29" i="10"/>
  <c r="AR30" i="10"/>
  <c r="AR33" i="10"/>
  <c r="AR34" i="10"/>
  <c r="AR37" i="10"/>
  <c r="AR38" i="10"/>
  <c r="AR41" i="10"/>
  <c r="AR42" i="10"/>
  <c r="AR45" i="10"/>
  <c r="AR46" i="10"/>
  <c r="AR21" i="10"/>
  <c r="AR23" i="10"/>
  <c r="AR25" i="10"/>
  <c r="AR31" i="10"/>
  <c r="AR35" i="10"/>
  <c r="AR39" i="10"/>
  <c r="AR43" i="10"/>
  <c r="AR27" i="10" l="1"/>
  <c r="AT47" i="47"/>
  <c r="AR14" i="10"/>
  <c r="AR11" i="10"/>
  <c r="AR8" i="10"/>
  <c r="I12" i="16" l="1"/>
  <c r="AT12" i="16" s="1"/>
  <c r="BJ46" i="16"/>
  <c r="BH46" i="16"/>
  <c r="BF46" i="16"/>
  <c r="BD46" i="16"/>
  <c r="AZ46" i="16"/>
  <c r="AX46" i="16"/>
  <c r="AS46" i="16"/>
  <c r="AQ46" i="16"/>
  <c r="BJ45" i="16"/>
  <c r="BH45" i="16"/>
  <c r="BF45" i="16"/>
  <c r="BD45" i="16"/>
  <c r="AZ45" i="16"/>
  <c r="AX45" i="16"/>
  <c r="AS45" i="16"/>
  <c r="AQ45" i="16"/>
  <c r="BJ44" i="16"/>
  <c r="BH44" i="16"/>
  <c r="BF44" i="16"/>
  <c r="BD44" i="16"/>
  <c r="AZ44" i="16"/>
  <c r="AX44" i="16"/>
  <c r="AS44" i="16"/>
  <c r="AQ44" i="16"/>
  <c r="BJ43" i="16"/>
  <c r="BH43" i="16"/>
  <c r="BF43" i="16"/>
  <c r="BD43" i="16"/>
  <c r="AZ43" i="16"/>
  <c r="AX43" i="16"/>
  <c r="AS43" i="16"/>
  <c r="AQ43" i="16"/>
  <c r="BJ42" i="16"/>
  <c r="BH42" i="16"/>
  <c r="BF42" i="16"/>
  <c r="BD42" i="16"/>
  <c r="AZ42" i="16"/>
  <c r="AX42" i="16"/>
  <c r="AS42" i="16"/>
  <c r="AQ42" i="16"/>
  <c r="BJ41" i="16"/>
  <c r="BH41" i="16"/>
  <c r="BF41" i="16"/>
  <c r="BD41" i="16"/>
  <c r="AZ41" i="16"/>
  <c r="AX41" i="16"/>
  <c r="AS41" i="16"/>
  <c r="AQ41" i="16"/>
  <c r="BJ40" i="16"/>
  <c r="BH40" i="16"/>
  <c r="BF40" i="16"/>
  <c r="BD40" i="16"/>
  <c r="AZ40" i="16"/>
  <c r="AX40" i="16"/>
  <c r="AW40" i="16"/>
  <c r="AS40" i="16"/>
  <c r="AQ40" i="16"/>
  <c r="BJ39" i="16"/>
  <c r="BH39" i="16"/>
  <c r="BF39" i="16"/>
  <c r="BD39" i="16"/>
  <c r="AZ39" i="16"/>
  <c r="AX39" i="16"/>
  <c r="AS39" i="16"/>
  <c r="AQ39" i="16"/>
  <c r="BJ38" i="16"/>
  <c r="BH38" i="16"/>
  <c r="BF38" i="16"/>
  <c r="BD38" i="16"/>
  <c r="AZ38" i="16"/>
  <c r="AX38" i="16"/>
  <c r="AS38" i="16"/>
  <c r="AQ38" i="16"/>
  <c r="BJ37" i="16"/>
  <c r="BH37" i="16"/>
  <c r="BF37" i="16"/>
  <c r="BD37" i="16"/>
  <c r="AZ37" i="16"/>
  <c r="AX37" i="16"/>
  <c r="AS37" i="16"/>
  <c r="AQ37" i="16"/>
  <c r="BJ36" i="16"/>
  <c r="BH36" i="16"/>
  <c r="BF36" i="16"/>
  <c r="BD36" i="16"/>
  <c r="AZ36" i="16"/>
  <c r="AX36" i="16"/>
  <c r="AS36" i="16"/>
  <c r="AQ36" i="16"/>
  <c r="BJ35" i="16"/>
  <c r="BH35" i="16"/>
  <c r="BF35" i="16"/>
  <c r="BD35" i="16"/>
  <c r="AZ35" i="16"/>
  <c r="AX35" i="16"/>
  <c r="AS35" i="16"/>
  <c r="AQ35" i="16"/>
  <c r="BJ34" i="16"/>
  <c r="BH34" i="16"/>
  <c r="BF34" i="16"/>
  <c r="BD34" i="16"/>
  <c r="AZ34" i="16"/>
  <c r="AX34" i="16"/>
  <c r="AS34" i="16"/>
  <c r="AQ34" i="16"/>
  <c r="BJ33" i="16"/>
  <c r="BH33" i="16"/>
  <c r="BF33" i="16"/>
  <c r="BD33" i="16"/>
  <c r="AZ33" i="16"/>
  <c r="AX33" i="16"/>
  <c r="AS33" i="16"/>
  <c r="AQ33" i="16"/>
  <c r="BJ32" i="16"/>
  <c r="BH32" i="16"/>
  <c r="BH27" i="16" s="1"/>
  <c r="BF32" i="16"/>
  <c r="BD32" i="16"/>
  <c r="BD27" i="16" s="1"/>
  <c r="AZ32" i="16"/>
  <c r="AZ27" i="16" s="1"/>
  <c r="AX32" i="16"/>
  <c r="AS32" i="16"/>
  <c r="AQ32" i="16"/>
  <c r="BJ31" i="16"/>
  <c r="BH31" i="16"/>
  <c r="BF31" i="16"/>
  <c r="BD31" i="16"/>
  <c r="AZ31" i="16"/>
  <c r="AX31" i="16"/>
  <c r="AS31" i="16"/>
  <c r="AQ31" i="16"/>
  <c r="AQ27" i="16" s="1"/>
  <c r="BJ30" i="16"/>
  <c r="BH30" i="16"/>
  <c r="BF30" i="16"/>
  <c r="BD30" i="16"/>
  <c r="AZ30" i="16"/>
  <c r="AX30" i="16"/>
  <c r="AS30" i="16"/>
  <c r="AQ30" i="16"/>
  <c r="BJ29" i="16"/>
  <c r="BH29" i="16"/>
  <c r="BF29" i="16"/>
  <c r="BD29" i="16"/>
  <c r="AZ29" i="16"/>
  <c r="AX29" i="16"/>
  <c r="AS29" i="16"/>
  <c r="AQ29" i="16"/>
  <c r="BJ28" i="16"/>
  <c r="BJ27" i="16" s="1"/>
  <c r="BH28" i="16"/>
  <c r="BF28" i="16"/>
  <c r="BF27" i="16" s="1"/>
  <c r="BD28" i="16"/>
  <c r="AZ28" i="16"/>
  <c r="AX28" i="16"/>
  <c r="AX27" i="16" s="1"/>
  <c r="AS28" i="16"/>
  <c r="AQ28" i="16"/>
  <c r="AS27" i="16"/>
  <c r="BJ26" i="16"/>
  <c r="BH26" i="16"/>
  <c r="BF26" i="16"/>
  <c r="BD26" i="16"/>
  <c r="AZ26" i="16"/>
  <c r="AX26" i="16"/>
  <c r="AS26" i="16"/>
  <c r="AQ26" i="16"/>
  <c r="BJ25" i="16"/>
  <c r="BH25" i="16"/>
  <c r="BF25" i="16"/>
  <c r="BD25" i="16"/>
  <c r="AZ25" i="16"/>
  <c r="AX25" i="16"/>
  <c r="AS25" i="16"/>
  <c r="AQ25" i="16"/>
  <c r="BJ24" i="16"/>
  <c r="BH24" i="16"/>
  <c r="BH19" i="16" s="1"/>
  <c r="BF24" i="16"/>
  <c r="BD24" i="16"/>
  <c r="BD19" i="16" s="1"/>
  <c r="AZ24" i="16"/>
  <c r="AZ19" i="16" s="1"/>
  <c r="AX24" i="16"/>
  <c r="AS24" i="16"/>
  <c r="AQ24" i="16"/>
  <c r="BJ23" i="16"/>
  <c r="BH23" i="16"/>
  <c r="BF23" i="16"/>
  <c r="BD23" i="16"/>
  <c r="AZ23" i="16"/>
  <c r="AX23" i="16"/>
  <c r="AS23" i="16"/>
  <c r="AQ23" i="16"/>
  <c r="AQ19" i="16" s="1"/>
  <c r="BJ22" i="16"/>
  <c r="BH22" i="16"/>
  <c r="BF22" i="16"/>
  <c r="BD22" i="16"/>
  <c r="AZ22" i="16"/>
  <c r="AX22" i="16"/>
  <c r="AS22" i="16"/>
  <c r="AQ22" i="16"/>
  <c r="BJ21" i="16"/>
  <c r="BH21" i="16"/>
  <c r="BF21" i="16"/>
  <c r="BD21" i="16"/>
  <c r="AZ21" i="16"/>
  <c r="AX21" i="16"/>
  <c r="AS21" i="16"/>
  <c r="AQ21" i="16"/>
  <c r="BJ20" i="16"/>
  <c r="BH20" i="16"/>
  <c r="BF20" i="16"/>
  <c r="BD20" i="16"/>
  <c r="AZ20" i="16"/>
  <c r="AX20" i="16"/>
  <c r="AS20" i="16"/>
  <c r="AQ20" i="16"/>
  <c r="BJ19" i="16"/>
  <c r="BF19" i="16"/>
  <c r="AX19" i="16"/>
  <c r="AS19" i="16"/>
  <c r="BJ18" i="16"/>
  <c r="BH18" i="16"/>
  <c r="BF18" i="16"/>
  <c r="BD18" i="16"/>
  <c r="AZ18" i="16"/>
  <c r="AX18" i="16"/>
  <c r="AS18" i="16"/>
  <c r="AQ18" i="16"/>
  <c r="BJ17" i="16"/>
  <c r="BH17" i="16"/>
  <c r="BF17" i="16"/>
  <c r="BD17" i="16"/>
  <c r="AZ17" i="16"/>
  <c r="AX17" i="16"/>
  <c r="AS17" i="16"/>
  <c r="AQ17" i="16"/>
  <c r="BJ16" i="16"/>
  <c r="BH16" i="16"/>
  <c r="BF16" i="16"/>
  <c r="BD16" i="16"/>
  <c r="AZ16" i="16"/>
  <c r="AX16" i="16"/>
  <c r="AS16" i="16"/>
  <c r="AQ16" i="16"/>
  <c r="BJ15" i="16"/>
  <c r="BH15" i="16"/>
  <c r="BF15" i="16"/>
  <c r="BD15" i="16"/>
  <c r="AZ15" i="16"/>
  <c r="AX15" i="16"/>
  <c r="AS15" i="16"/>
  <c r="AQ15" i="16"/>
  <c r="BJ14" i="16"/>
  <c r="BH14" i="16"/>
  <c r="BF14" i="16"/>
  <c r="BD14" i="16"/>
  <c r="AZ14" i="16"/>
  <c r="AX14" i="16"/>
  <c r="AS14" i="16"/>
  <c r="AQ14" i="16"/>
  <c r="BJ13" i="16"/>
  <c r="BH13" i="16"/>
  <c r="BF13" i="16"/>
  <c r="BD13" i="16"/>
  <c r="AZ13" i="16"/>
  <c r="AX13" i="16"/>
  <c r="AS13" i="16"/>
  <c r="AQ13" i="16"/>
  <c r="AQ11" i="16" s="1"/>
  <c r="BJ12" i="16"/>
  <c r="BH12" i="16"/>
  <c r="BF12" i="16"/>
  <c r="BD12" i="16"/>
  <c r="AZ12" i="16"/>
  <c r="AX12" i="16"/>
  <c r="AS12" i="16"/>
  <c r="AS11" i="16" s="1"/>
  <c r="AQ12" i="16"/>
  <c r="BJ11" i="16"/>
  <c r="BH11" i="16"/>
  <c r="BF11" i="16"/>
  <c r="BD11" i="16"/>
  <c r="AZ11" i="16"/>
  <c r="AX11" i="16"/>
  <c r="BJ10" i="16"/>
  <c r="BH10" i="16"/>
  <c r="BF10" i="16"/>
  <c r="BD10" i="16"/>
  <c r="AZ10" i="16"/>
  <c r="AX10" i="16"/>
  <c r="AX8" i="16" s="1"/>
  <c r="AX47" i="16" s="1"/>
  <c r="AS10" i="16"/>
  <c r="AQ10" i="16"/>
  <c r="BJ9" i="16"/>
  <c r="BJ8" i="16" s="1"/>
  <c r="BJ47" i="16" s="1"/>
  <c r="BH9" i="16"/>
  <c r="BF9" i="16"/>
  <c r="BD9" i="16"/>
  <c r="AZ9" i="16"/>
  <c r="AZ8" i="16" s="1"/>
  <c r="AZ47" i="16" s="1"/>
  <c r="AX9" i="16"/>
  <c r="AS9" i="16"/>
  <c r="AQ9" i="16"/>
  <c r="BH8" i="16"/>
  <c r="BH47" i="16" s="1"/>
  <c r="BD8" i="16"/>
  <c r="BD47" i="16" s="1"/>
  <c r="AS8" i="16"/>
  <c r="AQ8" i="16"/>
  <c r="AJ10" i="9"/>
  <c r="AJ12" i="9"/>
  <c r="AJ13" i="9"/>
  <c r="AJ15" i="9"/>
  <c r="AJ16" i="9"/>
  <c r="AJ17" i="9"/>
  <c r="AJ18" i="9"/>
  <c r="AJ20" i="9"/>
  <c r="AJ21" i="9"/>
  <c r="AJ22" i="9"/>
  <c r="AJ23" i="9"/>
  <c r="AJ24" i="9"/>
  <c r="AJ25" i="9"/>
  <c r="AJ26" i="9"/>
  <c r="AJ28" i="9"/>
  <c r="AJ29" i="9"/>
  <c r="AJ30" i="9"/>
  <c r="AJ31" i="9"/>
  <c r="AJ32" i="9"/>
  <c r="AJ33" i="9"/>
  <c r="AJ34" i="9"/>
  <c r="AJ35" i="9"/>
  <c r="AJ36" i="9"/>
  <c r="AJ37" i="9"/>
  <c r="AJ38" i="9"/>
  <c r="AJ39" i="9"/>
  <c r="AJ40" i="9"/>
  <c r="AJ41" i="9"/>
  <c r="AJ42" i="9"/>
  <c r="AJ43" i="9"/>
  <c r="AJ44" i="9"/>
  <c r="AJ45" i="9"/>
  <c r="AJ46" i="9"/>
  <c r="AJ9" i="9"/>
  <c r="AC10" i="9"/>
  <c r="AC12" i="9"/>
  <c r="AC13" i="9"/>
  <c r="AC15" i="9"/>
  <c r="AC16" i="9"/>
  <c r="AC17" i="9"/>
  <c r="AC18" i="9"/>
  <c r="AC20" i="9"/>
  <c r="AC21" i="9"/>
  <c r="AC22" i="9"/>
  <c r="AC23" i="9"/>
  <c r="AC24" i="9"/>
  <c r="AC25" i="9"/>
  <c r="AC26" i="9"/>
  <c r="AC28" i="9"/>
  <c r="AC29" i="9"/>
  <c r="AC30" i="9"/>
  <c r="AC31" i="9"/>
  <c r="AC32" i="9"/>
  <c r="AC33" i="9"/>
  <c r="AC34" i="9"/>
  <c r="AC35" i="9"/>
  <c r="AC36" i="9"/>
  <c r="AC37" i="9"/>
  <c r="AC38" i="9"/>
  <c r="AC39" i="9"/>
  <c r="AC40" i="9"/>
  <c r="AC41" i="9"/>
  <c r="AC42" i="9"/>
  <c r="AC43" i="9"/>
  <c r="AC44" i="9"/>
  <c r="AC45" i="9"/>
  <c r="AC46" i="9"/>
  <c r="AC9" i="9"/>
  <c r="AC41" i="4"/>
  <c r="AC42" i="4"/>
  <c r="AC43" i="4"/>
  <c r="AC44" i="4"/>
  <c r="AC45" i="4"/>
  <c r="AC46" i="4"/>
  <c r="AC40" i="4"/>
  <c r="AC10" i="4"/>
  <c r="AC12" i="4"/>
  <c r="AC13" i="4"/>
  <c r="BE13" i="4" s="1"/>
  <c r="AC15" i="4"/>
  <c r="BE15" i="4" s="1"/>
  <c r="AC16" i="4"/>
  <c r="AC17" i="4"/>
  <c r="BE17" i="4" s="1"/>
  <c r="AC18" i="4"/>
  <c r="AC20" i="4"/>
  <c r="AC21" i="4"/>
  <c r="BE21" i="4" s="1"/>
  <c r="AC22" i="4"/>
  <c r="AC23" i="4"/>
  <c r="BE23" i="4" s="1"/>
  <c r="AC24" i="4"/>
  <c r="AC25" i="4"/>
  <c r="BE25" i="4" s="1"/>
  <c r="AC26" i="4"/>
  <c r="AC28" i="4"/>
  <c r="AC29" i="4"/>
  <c r="BE29" i="4" s="1"/>
  <c r="AC30" i="4"/>
  <c r="AC31" i="4"/>
  <c r="BE31" i="4" s="1"/>
  <c r="AC32" i="4"/>
  <c r="AC33" i="4"/>
  <c r="BE33" i="4" s="1"/>
  <c r="AC34" i="4"/>
  <c r="AC35" i="4"/>
  <c r="BE35" i="4" s="1"/>
  <c r="AC36" i="4"/>
  <c r="AC37" i="4"/>
  <c r="BE37" i="4" s="1"/>
  <c r="AC38" i="4"/>
  <c r="AC39" i="4"/>
  <c r="BE39" i="4" s="1"/>
  <c r="BE41" i="4"/>
  <c r="BE43" i="4"/>
  <c r="BE45" i="4"/>
  <c r="AC9" i="4"/>
  <c r="AC10" i="5"/>
  <c r="AC12" i="5"/>
  <c r="AC13" i="5"/>
  <c r="AC15" i="5"/>
  <c r="AC16" i="5"/>
  <c r="AC17" i="5"/>
  <c r="AC18" i="5"/>
  <c r="AC20" i="5"/>
  <c r="AC21" i="5"/>
  <c r="AC22" i="5"/>
  <c r="AC23" i="5"/>
  <c r="AC24" i="5"/>
  <c r="AC25" i="5"/>
  <c r="AC26" i="5"/>
  <c r="AC28" i="5"/>
  <c r="AC29" i="5"/>
  <c r="AC30" i="5"/>
  <c r="AC3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C9" i="5"/>
  <c r="BJ46" i="4"/>
  <c r="BH46" i="4"/>
  <c r="BF46" i="4"/>
  <c r="BE46" i="4"/>
  <c r="BD46" i="4"/>
  <c r="BC46" i="4"/>
  <c r="AZ46" i="4"/>
  <c r="AX46" i="4"/>
  <c r="AS46" i="4"/>
  <c r="AR46" i="4"/>
  <c r="AQ46" i="4"/>
  <c r="BJ45" i="4"/>
  <c r="BH45" i="4"/>
  <c r="BF45" i="4"/>
  <c r="BD45" i="4"/>
  <c r="AZ45" i="4"/>
  <c r="AX45" i="4"/>
  <c r="AS45" i="4"/>
  <c r="AR45" i="4"/>
  <c r="AQ45" i="4"/>
  <c r="BJ44" i="4"/>
  <c r="BH44" i="4"/>
  <c r="BF44" i="4"/>
  <c r="BE44" i="4"/>
  <c r="BD44" i="4"/>
  <c r="BC44" i="4"/>
  <c r="AZ44" i="4"/>
  <c r="AX44" i="4"/>
  <c r="AS44" i="4"/>
  <c r="AR44" i="4"/>
  <c r="AQ44" i="4"/>
  <c r="BJ43" i="4"/>
  <c r="BH43" i="4"/>
  <c r="BF43" i="4"/>
  <c r="BD43" i="4"/>
  <c r="AZ43" i="4"/>
  <c r="AX43" i="4"/>
  <c r="AS43" i="4"/>
  <c r="AR43" i="4"/>
  <c r="AQ43" i="4"/>
  <c r="BJ42" i="4"/>
  <c r="BH42" i="4"/>
  <c r="BF42" i="4"/>
  <c r="BE42" i="4"/>
  <c r="BD42" i="4"/>
  <c r="BC42" i="4"/>
  <c r="AZ42" i="4"/>
  <c r="AX42" i="4"/>
  <c r="AS42" i="4"/>
  <c r="AR42" i="4"/>
  <c r="AQ42" i="4"/>
  <c r="BJ41" i="4"/>
  <c r="BH41" i="4"/>
  <c r="BF41" i="4"/>
  <c r="BD41" i="4"/>
  <c r="AZ41" i="4"/>
  <c r="AX41" i="4"/>
  <c r="AS41" i="4"/>
  <c r="AR41" i="4"/>
  <c r="AQ41" i="4"/>
  <c r="BJ40" i="4"/>
  <c r="BH40" i="4"/>
  <c r="BF40" i="4"/>
  <c r="BE40" i="4"/>
  <c r="BD40" i="4"/>
  <c r="BC40" i="4"/>
  <c r="AZ40" i="4"/>
  <c r="AX40" i="4"/>
  <c r="AS40" i="4"/>
  <c r="AR40" i="4"/>
  <c r="AQ40" i="4"/>
  <c r="BJ39" i="4"/>
  <c r="BH39" i="4"/>
  <c r="BF39" i="4"/>
  <c r="BD39" i="4"/>
  <c r="AZ39" i="4"/>
  <c r="AX39" i="4"/>
  <c r="AS39" i="4"/>
  <c r="AR39" i="4"/>
  <c r="AQ39" i="4"/>
  <c r="BJ38" i="4"/>
  <c r="BH38" i="4"/>
  <c r="BF38" i="4"/>
  <c r="BE38" i="4"/>
  <c r="BD38" i="4"/>
  <c r="BC38" i="4"/>
  <c r="AZ38" i="4"/>
  <c r="AX38" i="4"/>
  <c r="AS38" i="4"/>
  <c r="AR38" i="4"/>
  <c r="AQ38" i="4"/>
  <c r="BJ37" i="4"/>
  <c r="BH37" i="4"/>
  <c r="BF37" i="4"/>
  <c r="BD37" i="4"/>
  <c r="AZ37" i="4"/>
  <c r="AX37" i="4"/>
  <c r="AS37" i="4"/>
  <c r="AR37" i="4"/>
  <c r="AQ37" i="4"/>
  <c r="BJ36" i="4"/>
  <c r="BH36" i="4"/>
  <c r="BF36" i="4"/>
  <c r="BE36" i="4"/>
  <c r="BD36" i="4"/>
  <c r="BC36" i="4"/>
  <c r="AZ36" i="4"/>
  <c r="AX36" i="4"/>
  <c r="AS36" i="4"/>
  <c r="AR36" i="4"/>
  <c r="AQ36" i="4"/>
  <c r="BJ35" i="4"/>
  <c r="BH35" i="4"/>
  <c r="BF35" i="4"/>
  <c r="BD35" i="4"/>
  <c r="AZ35" i="4"/>
  <c r="AX35" i="4"/>
  <c r="AS35" i="4"/>
  <c r="AR35" i="4"/>
  <c r="AQ35" i="4"/>
  <c r="BJ34" i="4"/>
  <c r="BH34" i="4"/>
  <c r="BF34" i="4"/>
  <c r="BE34" i="4"/>
  <c r="BD34" i="4"/>
  <c r="BC34" i="4"/>
  <c r="AZ34" i="4"/>
  <c r="AX34" i="4"/>
  <c r="AS34" i="4"/>
  <c r="AR34" i="4"/>
  <c r="AQ34" i="4"/>
  <c r="BJ33" i="4"/>
  <c r="BH33" i="4"/>
  <c r="BF33" i="4"/>
  <c r="BD33" i="4"/>
  <c r="AZ33" i="4"/>
  <c r="AX33" i="4"/>
  <c r="AS33" i="4"/>
  <c r="AR33" i="4"/>
  <c r="AQ33" i="4"/>
  <c r="BJ32" i="4"/>
  <c r="BH32" i="4"/>
  <c r="BF32" i="4"/>
  <c r="BE32" i="4"/>
  <c r="BD32" i="4"/>
  <c r="BC32" i="4"/>
  <c r="AZ32" i="4"/>
  <c r="AX32" i="4"/>
  <c r="AS32" i="4"/>
  <c r="AR32" i="4"/>
  <c r="AQ32" i="4"/>
  <c r="BJ31" i="4"/>
  <c r="BH31" i="4"/>
  <c r="BF31" i="4"/>
  <c r="BD31" i="4"/>
  <c r="AZ31" i="4"/>
  <c r="AX31" i="4"/>
  <c r="AS31" i="4"/>
  <c r="AR31" i="4"/>
  <c r="AQ31" i="4"/>
  <c r="BJ30" i="4"/>
  <c r="BH30" i="4"/>
  <c r="BF30" i="4"/>
  <c r="BE30" i="4"/>
  <c r="BD30" i="4"/>
  <c r="BC30" i="4"/>
  <c r="AZ30" i="4"/>
  <c r="AX30" i="4"/>
  <c r="AS30" i="4"/>
  <c r="AR30" i="4"/>
  <c r="AQ30" i="4"/>
  <c r="BJ29" i="4"/>
  <c r="BH29" i="4"/>
  <c r="BF29" i="4"/>
  <c r="BD29" i="4"/>
  <c r="AZ29" i="4"/>
  <c r="AX29" i="4"/>
  <c r="AS29" i="4"/>
  <c r="AR29" i="4"/>
  <c r="AQ29" i="4"/>
  <c r="BJ28" i="4"/>
  <c r="BH28" i="4"/>
  <c r="BH27" i="4" s="1"/>
  <c r="BF28" i="4"/>
  <c r="BE28" i="4"/>
  <c r="BD28" i="4"/>
  <c r="BD27" i="4" s="1"/>
  <c r="BC28" i="4"/>
  <c r="AZ28" i="4"/>
  <c r="AX28" i="4"/>
  <c r="AS28" i="4"/>
  <c r="AR28" i="4"/>
  <c r="AQ28" i="4"/>
  <c r="BJ27" i="4"/>
  <c r="BF27" i="4"/>
  <c r="AZ27" i="4"/>
  <c r="AX27" i="4"/>
  <c r="AS27" i="4"/>
  <c r="AR27" i="4"/>
  <c r="AQ27" i="4"/>
  <c r="BJ26" i="4"/>
  <c r="BH26" i="4"/>
  <c r="BF26" i="4"/>
  <c r="BE26" i="4"/>
  <c r="BD26" i="4"/>
  <c r="BC26" i="4"/>
  <c r="AZ26" i="4"/>
  <c r="AX26" i="4"/>
  <c r="AS26" i="4"/>
  <c r="AR26" i="4"/>
  <c r="AQ26" i="4"/>
  <c r="BJ25" i="4"/>
  <c r="BH25" i="4"/>
  <c r="BF25" i="4"/>
  <c r="BD25" i="4"/>
  <c r="AZ25" i="4"/>
  <c r="AX25" i="4"/>
  <c r="AS25" i="4"/>
  <c r="AR25" i="4"/>
  <c r="AQ25" i="4"/>
  <c r="BJ24" i="4"/>
  <c r="BH24" i="4"/>
  <c r="BF24" i="4"/>
  <c r="BE24" i="4"/>
  <c r="BD24" i="4"/>
  <c r="BC24" i="4"/>
  <c r="AZ24" i="4"/>
  <c r="AX24" i="4"/>
  <c r="AS24" i="4"/>
  <c r="AR24" i="4"/>
  <c r="AQ24" i="4"/>
  <c r="BJ23" i="4"/>
  <c r="BH23" i="4"/>
  <c r="BF23" i="4"/>
  <c r="BD23" i="4"/>
  <c r="AZ23" i="4"/>
  <c r="AX23" i="4"/>
  <c r="AS23" i="4"/>
  <c r="AR23" i="4"/>
  <c r="AQ23" i="4"/>
  <c r="BJ22" i="4"/>
  <c r="BH22" i="4"/>
  <c r="BF22" i="4"/>
  <c r="BE22" i="4"/>
  <c r="BD22" i="4"/>
  <c r="BC22" i="4"/>
  <c r="AZ22" i="4"/>
  <c r="AX22" i="4"/>
  <c r="AS22" i="4"/>
  <c r="AR22" i="4"/>
  <c r="AQ22" i="4"/>
  <c r="BJ21" i="4"/>
  <c r="BH21" i="4"/>
  <c r="BF21" i="4"/>
  <c r="BD21" i="4"/>
  <c r="AZ21" i="4"/>
  <c r="AX21" i="4"/>
  <c r="AS21" i="4"/>
  <c r="AR21" i="4"/>
  <c r="AQ21" i="4"/>
  <c r="BJ20" i="4"/>
  <c r="BH20" i="4"/>
  <c r="BF20" i="4"/>
  <c r="BE20" i="4"/>
  <c r="BD20" i="4"/>
  <c r="BD19" i="4" s="1"/>
  <c r="BC20" i="4"/>
  <c r="AZ20" i="4"/>
  <c r="AX20" i="4"/>
  <c r="AS20" i="4"/>
  <c r="AR20" i="4"/>
  <c r="AQ20" i="4"/>
  <c r="BJ19" i="4"/>
  <c r="BH19" i="4"/>
  <c r="BF19" i="4"/>
  <c r="AZ19" i="4"/>
  <c r="AX19" i="4"/>
  <c r="AS19" i="4"/>
  <c r="AR19" i="4"/>
  <c r="AQ19" i="4"/>
  <c r="BJ18" i="4"/>
  <c r="BH18" i="4"/>
  <c r="BF18" i="4"/>
  <c r="BE18" i="4"/>
  <c r="BD18" i="4"/>
  <c r="BC18" i="4"/>
  <c r="AZ18" i="4"/>
  <c r="AX18" i="4"/>
  <c r="AS18" i="4"/>
  <c r="AR18" i="4"/>
  <c r="AQ18" i="4"/>
  <c r="BJ17" i="4"/>
  <c r="BH17" i="4"/>
  <c r="BF17" i="4"/>
  <c r="BD17" i="4"/>
  <c r="AZ17" i="4"/>
  <c r="AX17" i="4"/>
  <c r="AS17" i="4"/>
  <c r="AR17" i="4"/>
  <c r="AQ17" i="4"/>
  <c r="BJ16" i="4"/>
  <c r="BH16" i="4"/>
  <c r="BF16" i="4"/>
  <c r="BE16" i="4"/>
  <c r="BD16" i="4"/>
  <c r="BC16" i="4"/>
  <c r="AZ16" i="4"/>
  <c r="AX16" i="4"/>
  <c r="AS16" i="4"/>
  <c r="AR16" i="4"/>
  <c r="AQ16" i="4"/>
  <c r="BJ15" i="4"/>
  <c r="BH15" i="4"/>
  <c r="BF15" i="4"/>
  <c r="BD15" i="4"/>
  <c r="AZ15" i="4"/>
  <c r="AX15" i="4"/>
  <c r="AS15" i="4"/>
  <c r="AR15" i="4"/>
  <c r="AQ15" i="4"/>
  <c r="BJ14" i="4"/>
  <c r="BH14" i="4"/>
  <c r="BF14" i="4"/>
  <c r="BD14" i="4"/>
  <c r="AZ14" i="4"/>
  <c r="AX14" i="4"/>
  <c r="AS14" i="4"/>
  <c r="AR14" i="4"/>
  <c r="AQ14" i="4"/>
  <c r="BJ13" i="4"/>
  <c r="BH13" i="4"/>
  <c r="BF13" i="4"/>
  <c r="BD13" i="4"/>
  <c r="AZ13" i="4"/>
  <c r="AX13" i="4"/>
  <c r="AS13" i="4"/>
  <c r="AR13" i="4"/>
  <c r="AQ13" i="4"/>
  <c r="BJ12" i="4"/>
  <c r="BH12" i="4"/>
  <c r="BF12" i="4"/>
  <c r="BE12" i="4"/>
  <c r="BD12" i="4"/>
  <c r="BC12" i="4"/>
  <c r="AZ12" i="4"/>
  <c r="AX12" i="4"/>
  <c r="AS12" i="4"/>
  <c r="AR12" i="4"/>
  <c r="AQ12" i="4"/>
  <c r="BJ11" i="4"/>
  <c r="BH11" i="4"/>
  <c r="BF11" i="4"/>
  <c r="BD11" i="4"/>
  <c r="AZ11" i="4"/>
  <c r="AX11" i="4"/>
  <c r="AS11" i="4"/>
  <c r="AR11" i="4"/>
  <c r="AQ11" i="4"/>
  <c r="BJ10" i="4"/>
  <c r="BH10" i="4"/>
  <c r="BF10" i="4"/>
  <c r="BE10" i="4"/>
  <c r="BD10" i="4"/>
  <c r="BC10" i="4"/>
  <c r="AZ10" i="4"/>
  <c r="AX10" i="4"/>
  <c r="AS10" i="4"/>
  <c r="AR10" i="4"/>
  <c r="AQ10" i="4"/>
  <c r="BJ9" i="4"/>
  <c r="BH9" i="4"/>
  <c r="BH8" i="4" s="1"/>
  <c r="BH47" i="4" s="1"/>
  <c r="BF9" i="4"/>
  <c r="BE9" i="4"/>
  <c r="BD9" i="4"/>
  <c r="BD8" i="4" s="1"/>
  <c r="BD47" i="4" s="1"/>
  <c r="BC9" i="4"/>
  <c r="AZ9" i="4"/>
  <c r="AX9" i="4"/>
  <c r="AS9" i="4"/>
  <c r="AR9" i="4"/>
  <c r="AQ9" i="4"/>
  <c r="BJ8" i="4"/>
  <c r="BJ47" i="4" s="1"/>
  <c r="BF8" i="4"/>
  <c r="BF47" i="4" s="1"/>
  <c r="BE8" i="4"/>
  <c r="AZ8" i="4"/>
  <c r="AZ47" i="4" s="1"/>
  <c r="AX8" i="4"/>
  <c r="AX47" i="4" s="1"/>
  <c r="AS8" i="4"/>
  <c r="AS47" i="4" s="1"/>
  <c r="AQ8" i="4"/>
  <c r="AQ47" i="4" s="1"/>
  <c r="AJ10" i="4"/>
  <c r="BI10" i="4" s="1"/>
  <c r="AJ12" i="4"/>
  <c r="BI12" i="4" s="1"/>
  <c r="AJ13" i="4"/>
  <c r="BG13" i="4" s="1"/>
  <c r="AJ15" i="4"/>
  <c r="BI15" i="4" s="1"/>
  <c r="AJ16" i="4"/>
  <c r="BG16" i="4" s="1"/>
  <c r="AJ17" i="4"/>
  <c r="BI17" i="4" s="1"/>
  <c r="AJ18" i="4"/>
  <c r="BG18" i="4" s="1"/>
  <c r="AJ20" i="4"/>
  <c r="BG20" i="4" s="1"/>
  <c r="AJ21" i="4"/>
  <c r="BI21" i="4" s="1"/>
  <c r="AJ22" i="4"/>
  <c r="BG22" i="4" s="1"/>
  <c r="AJ23" i="4"/>
  <c r="BI23" i="4" s="1"/>
  <c r="AJ24" i="4"/>
  <c r="BG24" i="4" s="1"/>
  <c r="AJ25" i="4"/>
  <c r="BI25" i="4" s="1"/>
  <c r="AJ26" i="4"/>
  <c r="BG26" i="4" s="1"/>
  <c r="AJ28" i="4"/>
  <c r="BG28" i="4" s="1"/>
  <c r="AJ29" i="4"/>
  <c r="BI29" i="4" s="1"/>
  <c r="AJ30" i="4"/>
  <c r="BG30" i="4" s="1"/>
  <c r="AJ31" i="4"/>
  <c r="BI31" i="4" s="1"/>
  <c r="AJ32" i="4"/>
  <c r="BG32" i="4" s="1"/>
  <c r="AJ33" i="4"/>
  <c r="BI33" i="4" s="1"/>
  <c r="AJ34" i="4"/>
  <c r="BG34" i="4" s="1"/>
  <c r="AJ35" i="4"/>
  <c r="BI35" i="4" s="1"/>
  <c r="AJ36" i="4"/>
  <c r="BG36" i="4" s="1"/>
  <c r="AJ37" i="4"/>
  <c r="BI37" i="4" s="1"/>
  <c r="AJ38" i="4"/>
  <c r="BG38" i="4" s="1"/>
  <c r="AJ39" i="4"/>
  <c r="BI39" i="4" s="1"/>
  <c r="AJ40" i="4"/>
  <c r="BG40" i="4" s="1"/>
  <c r="AJ41" i="4"/>
  <c r="BI41" i="4" s="1"/>
  <c r="AJ42" i="4"/>
  <c r="BG42" i="4" s="1"/>
  <c r="AJ43" i="4"/>
  <c r="BI43" i="4" s="1"/>
  <c r="AJ44" i="4"/>
  <c r="BG44" i="4" s="1"/>
  <c r="AJ45" i="4"/>
  <c r="BI45" i="4" s="1"/>
  <c r="AJ46" i="4"/>
  <c r="BG46" i="4" s="1"/>
  <c r="AJ9" i="4"/>
  <c r="BG9" i="4" s="1"/>
  <c r="C47" i="10"/>
  <c r="BJ46" i="6"/>
  <c r="BH46" i="6"/>
  <c r="BD46" i="6"/>
  <c r="AZ46" i="6"/>
  <c r="AX46" i="6"/>
  <c r="AT46" i="6"/>
  <c r="AS46" i="6"/>
  <c r="AQ46" i="6"/>
  <c r="BJ45" i="6"/>
  <c r="BH45" i="6"/>
  <c r="BD45" i="6"/>
  <c r="AZ45" i="6"/>
  <c r="AX45" i="6"/>
  <c r="AT45" i="6"/>
  <c r="AS45" i="6"/>
  <c r="AQ45" i="6"/>
  <c r="BJ44" i="6"/>
  <c r="BH44" i="6"/>
  <c r="BD44" i="6"/>
  <c r="AZ44" i="6"/>
  <c r="AX44" i="6"/>
  <c r="AT44" i="6"/>
  <c r="AS44" i="6"/>
  <c r="AQ44" i="6"/>
  <c r="BJ43" i="6"/>
  <c r="BH43" i="6"/>
  <c r="BD43" i="6"/>
  <c r="AZ43" i="6"/>
  <c r="AX43" i="6"/>
  <c r="AT43" i="6"/>
  <c r="AS43" i="6"/>
  <c r="AQ43" i="6"/>
  <c r="BJ42" i="6"/>
  <c r="BH42" i="6"/>
  <c r="BD42" i="6"/>
  <c r="AZ42" i="6"/>
  <c r="AX42" i="6"/>
  <c r="AT42" i="6"/>
  <c r="AS42" i="6"/>
  <c r="AQ42" i="6"/>
  <c r="BJ41" i="6"/>
  <c r="BH41" i="6"/>
  <c r="BD41" i="6"/>
  <c r="AZ41" i="6"/>
  <c r="AX41" i="6"/>
  <c r="AT41" i="6"/>
  <c r="AS41" i="6"/>
  <c r="AQ41" i="6"/>
  <c r="BJ40" i="6"/>
  <c r="BH40" i="6"/>
  <c r="BD40" i="6"/>
  <c r="AZ40" i="6"/>
  <c r="AX40" i="6"/>
  <c r="AT40" i="6"/>
  <c r="AS40" i="6"/>
  <c r="AQ40" i="6"/>
  <c r="BJ39" i="6"/>
  <c r="BH39" i="6"/>
  <c r="BD39" i="6"/>
  <c r="AZ39" i="6"/>
  <c r="AX39" i="6"/>
  <c r="AT39" i="6"/>
  <c r="AS39" i="6"/>
  <c r="AQ39" i="6"/>
  <c r="BJ38" i="6"/>
  <c r="BH38" i="6"/>
  <c r="BD38" i="6"/>
  <c r="AZ38" i="6"/>
  <c r="AX38" i="6"/>
  <c r="AT38" i="6"/>
  <c r="AS38" i="6"/>
  <c r="AQ38" i="6"/>
  <c r="BJ37" i="6"/>
  <c r="BH37" i="6"/>
  <c r="BD37" i="6"/>
  <c r="AZ37" i="6"/>
  <c r="AX37" i="6"/>
  <c r="AT37" i="6"/>
  <c r="AS37" i="6"/>
  <c r="AQ37" i="6"/>
  <c r="BJ36" i="6"/>
  <c r="BH36" i="6"/>
  <c r="BD36" i="6"/>
  <c r="AZ36" i="6"/>
  <c r="AX36" i="6"/>
  <c r="AT36" i="6"/>
  <c r="AS36" i="6"/>
  <c r="AQ36" i="6"/>
  <c r="BJ35" i="6"/>
  <c r="BH35" i="6"/>
  <c r="BD35" i="6"/>
  <c r="AZ35" i="6"/>
  <c r="AX35" i="6"/>
  <c r="AT35" i="6"/>
  <c r="AS35" i="6"/>
  <c r="AQ35" i="6"/>
  <c r="BJ34" i="6"/>
  <c r="BH34" i="6"/>
  <c r="BD34" i="6"/>
  <c r="AZ34" i="6"/>
  <c r="AX34" i="6"/>
  <c r="AT34" i="6"/>
  <c r="AS34" i="6"/>
  <c r="AQ34" i="6"/>
  <c r="BJ33" i="6"/>
  <c r="BH33" i="6"/>
  <c r="BD33" i="6"/>
  <c r="AZ33" i="6"/>
  <c r="AX33" i="6"/>
  <c r="AT33" i="6"/>
  <c r="AS33" i="6"/>
  <c r="AQ33" i="6"/>
  <c r="BJ32" i="6"/>
  <c r="BH32" i="6"/>
  <c r="BD32" i="6"/>
  <c r="AZ32" i="6"/>
  <c r="AX32" i="6"/>
  <c r="AT32" i="6"/>
  <c r="AS32" i="6"/>
  <c r="AQ32" i="6"/>
  <c r="BJ31" i="6"/>
  <c r="BH31" i="6"/>
  <c r="BD31" i="6"/>
  <c r="AZ31" i="6"/>
  <c r="AX31" i="6"/>
  <c r="AT31" i="6"/>
  <c r="AS31" i="6"/>
  <c r="AQ31" i="6"/>
  <c r="BJ30" i="6"/>
  <c r="BH30" i="6"/>
  <c r="BD30" i="6"/>
  <c r="AZ30" i="6"/>
  <c r="AX30" i="6"/>
  <c r="AT30" i="6"/>
  <c r="AS30" i="6"/>
  <c r="AQ30" i="6"/>
  <c r="BJ29" i="6"/>
  <c r="BH29" i="6"/>
  <c r="BD29" i="6"/>
  <c r="AZ29" i="6"/>
  <c r="AX29" i="6"/>
  <c r="AT29" i="6"/>
  <c r="AS29" i="6"/>
  <c r="AQ29" i="6"/>
  <c r="BJ28" i="6"/>
  <c r="BH28" i="6"/>
  <c r="BD28" i="6"/>
  <c r="AZ28" i="6"/>
  <c r="AX28" i="6"/>
  <c r="AT28" i="6"/>
  <c r="AS28" i="6"/>
  <c r="AQ28" i="6"/>
  <c r="BJ27" i="6"/>
  <c r="BH27" i="6"/>
  <c r="BD27" i="6"/>
  <c r="AZ27" i="6"/>
  <c r="AX27" i="6"/>
  <c r="AT27" i="6"/>
  <c r="AS27" i="6"/>
  <c r="AQ27" i="6"/>
  <c r="BJ26" i="6"/>
  <c r="BH26" i="6"/>
  <c r="BD26" i="6"/>
  <c r="AZ26" i="6"/>
  <c r="AX26" i="6"/>
  <c r="AT26" i="6"/>
  <c r="AS26" i="6"/>
  <c r="AQ26" i="6"/>
  <c r="BJ25" i="6"/>
  <c r="BH25" i="6"/>
  <c r="BD25" i="6"/>
  <c r="AZ25" i="6"/>
  <c r="AX25" i="6"/>
  <c r="AT25" i="6"/>
  <c r="AS25" i="6"/>
  <c r="AQ25" i="6"/>
  <c r="BJ24" i="6"/>
  <c r="BH24" i="6"/>
  <c r="BD24" i="6"/>
  <c r="AZ24" i="6"/>
  <c r="AX24" i="6"/>
  <c r="AT24" i="6"/>
  <c r="AS24" i="6"/>
  <c r="AQ24" i="6"/>
  <c r="BJ23" i="6"/>
  <c r="BH23" i="6"/>
  <c r="BD23" i="6"/>
  <c r="AZ23" i="6"/>
  <c r="AX23" i="6"/>
  <c r="AT23" i="6"/>
  <c r="AS23" i="6"/>
  <c r="AQ23" i="6"/>
  <c r="BJ22" i="6"/>
  <c r="BH22" i="6"/>
  <c r="BD22" i="6"/>
  <c r="AZ22" i="6"/>
  <c r="AX22" i="6"/>
  <c r="AT22" i="6"/>
  <c r="AS22" i="6"/>
  <c r="AQ22" i="6"/>
  <c r="BJ21" i="6"/>
  <c r="BH21" i="6"/>
  <c r="BD21" i="6"/>
  <c r="AZ21" i="6"/>
  <c r="AX21" i="6"/>
  <c r="AT21" i="6"/>
  <c r="AS21" i="6"/>
  <c r="AQ21" i="6"/>
  <c r="BJ20" i="6"/>
  <c r="BH20" i="6"/>
  <c r="BD20" i="6"/>
  <c r="AZ20" i="6"/>
  <c r="AX20" i="6"/>
  <c r="AT20" i="6"/>
  <c r="AS20" i="6"/>
  <c r="AQ20" i="6"/>
  <c r="BJ19" i="6"/>
  <c r="BH19" i="6"/>
  <c r="BD19" i="6"/>
  <c r="AZ19" i="6"/>
  <c r="AX19" i="6"/>
  <c r="AT19" i="6"/>
  <c r="AS19" i="6"/>
  <c r="AQ19" i="6"/>
  <c r="BJ18" i="6"/>
  <c r="BH18" i="6"/>
  <c r="BD18" i="6"/>
  <c r="AZ18" i="6"/>
  <c r="AX18" i="6"/>
  <c r="AT18" i="6"/>
  <c r="AS18" i="6"/>
  <c r="AQ18" i="6"/>
  <c r="BJ17" i="6"/>
  <c r="BH17" i="6"/>
  <c r="BD17" i="6"/>
  <c r="AZ17" i="6"/>
  <c r="AX17" i="6"/>
  <c r="AT17" i="6"/>
  <c r="AS17" i="6"/>
  <c r="AQ17" i="6"/>
  <c r="BJ16" i="6"/>
  <c r="BH16" i="6"/>
  <c r="BD16" i="6"/>
  <c r="AZ16" i="6"/>
  <c r="AX16" i="6"/>
  <c r="AT16" i="6"/>
  <c r="AS16" i="6"/>
  <c r="AQ16" i="6"/>
  <c r="BJ15" i="6"/>
  <c r="BH15" i="6"/>
  <c r="BD15" i="6"/>
  <c r="AZ15" i="6"/>
  <c r="AX15" i="6"/>
  <c r="AT15" i="6"/>
  <c r="AS15" i="6"/>
  <c r="AQ15" i="6"/>
  <c r="BJ14" i="6"/>
  <c r="BH14" i="6"/>
  <c r="BD14" i="6"/>
  <c r="AZ14" i="6"/>
  <c r="AX14" i="6"/>
  <c r="AT14" i="6"/>
  <c r="AS14" i="6"/>
  <c r="AQ14" i="6"/>
  <c r="BJ13" i="6"/>
  <c r="BH13" i="6"/>
  <c r="BD13" i="6"/>
  <c r="AZ13" i="6"/>
  <c r="AX13" i="6"/>
  <c r="AT13" i="6"/>
  <c r="AS13" i="6"/>
  <c r="AQ13" i="6"/>
  <c r="BJ12" i="6"/>
  <c r="BH12" i="6"/>
  <c r="BD12" i="6"/>
  <c r="AZ12" i="6"/>
  <c r="AX12" i="6"/>
  <c r="AT12" i="6"/>
  <c r="AS12" i="6"/>
  <c r="AQ12" i="6"/>
  <c r="BJ11" i="6"/>
  <c r="BH11" i="6"/>
  <c r="BD11" i="6"/>
  <c r="AZ11" i="6"/>
  <c r="AX11" i="6"/>
  <c r="AT11" i="6"/>
  <c r="AS11" i="6"/>
  <c r="AQ11" i="6"/>
  <c r="BJ10" i="6"/>
  <c r="BH10" i="6"/>
  <c r="BD10" i="6"/>
  <c r="AZ10" i="6"/>
  <c r="AX10" i="6"/>
  <c r="AT10" i="6"/>
  <c r="AS10" i="6"/>
  <c r="AQ10" i="6"/>
  <c r="BJ9" i="6"/>
  <c r="BH9" i="6"/>
  <c r="BD9" i="6"/>
  <c r="AZ9" i="6"/>
  <c r="AX9" i="6"/>
  <c r="AT9" i="6"/>
  <c r="AS9" i="6"/>
  <c r="AQ9" i="6"/>
  <c r="BJ8" i="6"/>
  <c r="BJ47" i="6" s="1"/>
  <c r="BH8" i="6"/>
  <c r="BH47" i="6" s="1"/>
  <c r="BD8" i="6"/>
  <c r="BD47" i="6" s="1"/>
  <c r="AZ8" i="6"/>
  <c r="AZ47" i="6" s="1"/>
  <c r="AX8" i="6"/>
  <c r="AX47" i="6" s="1"/>
  <c r="AT8" i="6"/>
  <c r="AT47" i="6" s="1"/>
  <c r="AS8" i="6"/>
  <c r="AS47" i="6" s="1"/>
  <c r="AQ8" i="6"/>
  <c r="AQ47" i="6" s="1"/>
  <c r="C47" i="6"/>
  <c r="D47" i="36"/>
  <c r="BJ46" i="36"/>
  <c r="BH46" i="36"/>
  <c r="BF46" i="36"/>
  <c r="BD46" i="36"/>
  <c r="AZ46" i="36"/>
  <c r="AX46" i="36"/>
  <c r="AS46" i="36"/>
  <c r="BJ45" i="36"/>
  <c r="BH45" i="36"/>
  <c r="BF45" i="36"/>
  <c r="BD45" i="36"/>
  <c r="AZ45" i="36"/>
  <c r="AX45" i="36"/>
  <c r="AS45" i="36"/>
  <c r="AQ45" i="36"/>
  <c r="BJ44" i="36"/>
  <c r="BH44" i="36"/>
  <c r="BF44" i="36"/>
  <c r="BD44" i="36"/>
  <c r="AZ44" i="36"/>
  <c r="AX44" i="36"/>
  <c r="AS44" i="36"/>
  <c r="AQ44" i="36"/>
  <c r="BJ43" i="36"/>
  <c r="BH43" i="36"/>
  <c r="BF43" i="36"/>
  <c r="BD43" i="36"/>
  <c r="AZ43" i="36"/>
  <c r="AX43" i="36"/>
  <c r="AS43" i="36"/>
  <c r="AQ43" i="36"/>
  <c r="BJ42" i="36"/>
  <c r="BH42" i="36"/>
  <c r="BF42" i="36"/>
  <c r="BD42" i="36"/>
  <c r="AZ42" i="36"/>
  <c r="AX42" i="36"/>
  <c r="AS42" i="36"/>
  <c r="AQ42" i="36"/>
  <c r="BJ41" i="36"/>
  <c r="BH41" i="36"/>
  <c r="BF41" i="36"/>
  <c r="BD41" i="36"/>
  <c r="AZ41" i="36"/>
  <c r="AX41" i="36"/>
  <c r="AS41" i="36"/>
  <c r="AQ41" i="36"/>
  <c r="BJ40" i="36"/>
  <c r="BH40" i="36"/>
  <c r="BF40" i="36"/>
  <c r="BD40" i="36"/>
  <c r="AZ40" i="36"/>
  <c r="AX40" i="36"/>
  <c r="AS40" i="36"/>
  <c r="AQ40" i="36"/>
  <c r="BJ39" i="36"/>
  <c r="BH39" i="36"/>
  <c r="BF39" i="36"/>
  <c r="BD39" i="36"/>
  <c r="AZ39" i="36"/>
  <c r="AX39" i="36"/>
  <c r="AS39" i="36"/>
  <c r="AQ39" i="36"/>
  <c r="BJ38" i="36"/>
  <c r="BH38" i="36"/>
  <c r="BF38" i="36"/>
  <c r="BD38" i="36"/>
  <c r="AZ38" i="36"/>
  <c r="AX38" i="36"/>
  <c r="AS38" i="36"/>
  <c r="AQ38" i="36"/>
  <c r="BJ37" i="36"/>
  <c r="BH37" i="36"/>
  <c r="BF37" i="36"/>
  <c r="BD37" i="36"/>
  <c r="AZ37" i="36"/>
  <c r="AX37" i="36"/>
  <c r="AS37" i="36"/>
  <c r="AQ37" i="36"/>
  <c r="BJ36" i="36"/>
  <c r="BH36" i="36"/>
  <c r="BF36" i="36"/>
  <c r="BD36" i="36"/>
  <c r="AZ36" i="36"/>
  <c r="AX36" i="36"/>
  <c r="AS36" i="36"/>
  <c r="AQ36" i="36"/>
  <c r="BJ35" i="36"/>
  <c r="BH35" i="36"/>
  <c r="BF35" i="36"/>
  <c r="BD35" i="36"/>
  <c r="AZ35" i="36"/>
  <c r="AX35" i="36"/>
  <c r="AS35" i="36"/>
  <c r="AQ35" i="36"/>
  <c r="BJ34" i="36"/>
  <c r="BH34" i="36"/>
  <c r="BF34" i="36"/>
  <c r="BD34" i="36"/>
  <c r="AZ34" i="36"/>
  <c r="AX34" i="36"/>
  <c r="AS34" i="36"/>
  <c r="AQ34" i="36"/>
  <c r="BJ33" i="36"/>
  <c r="BH33" i="36"/>
  <c r="BF33" i="36"/>
  <c r="BD33" i="36"/>
  <c r="AZ33" i="36"/>
  <c r="AX33" i="36"/>
  <c r="AS33" i="36"/>
  <c r="AQ33" i="36"/>
  <c r="BJ32" i="36"/>
  <c r="BH32" i="36"/>
  <c r="BF32" i="36"/>
  <c r="BD32" i="36"/>
  <c r="AZ32" i="36"/>
  <c r="AX32" i="36"/>
  <c r="AS32" i="36"/>
  <c r="AQ32" i="36"/>
  <c r="BJ31" i="36"/>
  <c r="BH31" i="36"/>
  <c r="BF31" i="36"/>
  <c r="BD31" i="36"/>
  <c r="AZ31" i="36"/>
  <c r="AX31" i="36"/>
  <c r="AS31" i="36"/>
  <c r="AQ31" i="36"/>
  <c r="BJ30" i="36"/>
  <c r="BH30" i="36"/>
  <c r="BF30" i="36"/>
  <c r="BD30" i="36"/>
  <c r="AZ30" i="36"/>
  <c r="AX30" i="36"/>
  <c r="AS30" i="36"/>
  <c r="AQ30" i="36"/>
  <c r="BJ29" i="36"/>
  <c r="BH29" i="36"/>
  <c r="BF29" i="36"/>
  <c r="BD29" i="36"/>
  <c r="AZ29" i="36"/>
  <c r="AX29" i="36"/>
  <c r="AS29" i="36"/>
  <c r="AQ29" i="36"/>
  <c r="BJ28" i="36"/>
  <c r="BJ27" i="36" s="1"/>
  <c r="BH28" i="36"/>
  <c r="BF28" i="36"/>
  <c r="BF27" i="36" s="1"/>
  <c r="BD28" i="36"/>
  <c r="AZ28" i="36"/>
  <c r="AX28" i="36"/>
  <c r="AX27" i="36" s="1"/>
  <c r="AS28" i="36"/>
  <c r="AS27" i="36" s="1"/>
  <c r="AQ28" i="36"/>
  <c r="AQ27" i="36" s="1"/>
  <c r="BH27" i="36"/>
  <c r="BD27" i="36"/>
  <c r="AZ27" i="36"/>
  <c r="BJ26" i="36"/>
  <c r="BH26" i="36"/>
  <c r="BF26" i="36"/>
  <c r="BD26" i="36"/>
  <c r="AZ26" i="36"/>
  <c r="AX26" i="36"/>
  <c r="AS26" i="36"/>
  <c r="BJ25" i="36"/>
  <c r="BH25" i="36"/>
  <c r="BF25" i="36"/>
  <c r="BD25" i="36"/>
  <c r="AZ25" i="36"/>
  <c r="AX25" i="36"/>
  <c r="AS25" i="36"/>
  <c r="BJ24" i="36"/>
  <c r="BH24" i="36"/>
  <c r="BF24" i="36"/>
  <c r="BD24" i="36"/>
  <c r="AZ24" i="36"/>
  <c r="AX24" i="36"/>
  <c r="AS24" i="36"/>
  <c r="BJ23" i="36"/>
  <c r="BH23" i="36"/>
  <c r="BF23" i="36"/>
  <c r="BD23" i="36"/>
  <c r="AZ23" i="36"/>
  <c r="AX23" i="36"/>
  <c r="AS23" i="36"/>
  <c r="BJ22" i="36"/>
  <c r="BH22" i="36"/>
  <c r="BF22" i="36"/>
  <c r="BD22" i="36"/>
  <c r="AZ22" i="36"/>
  <c r="AX22" i="36"/>
  <c r="AS22" i="36"/>
  <c r="BJ21" i="36"/>
  <c r="BH21" i="36"/>
  <c r="BF21" i="36"/>
  <c r="BD21" i="36"/>
  <c r="AZ21" i="36"/>
  <c r="AX21" i="36"/>
  <c r="AS21" i="36"/>
  <c r="BJ20" i="36"/>
  <c r="BH20" i="36"/>
  <c r="BF20" i="36"/>
  <c r="BD20" i="36"/>
  <c r="AZ20" i="36"/>
  <c r="AX20" i="36"/>
  <c r="AS20" i="36"/>
  <c r="BJ19" i="36"/>
  <c r="BH19" i="36"/>
  <c r="BF19" i="36"/>
  <c r="BD19" i="36"/>
  <c r="AZ19" i="36"/>
  <c r="AX19" i="36"/>
  <c r="AS19" i="36"/>
  <c r="BJ18" i="36"/>
  <c r="BH18" i="36"/>
  <c r="BF18" i="36"/>
  <c r="BD18" i="36"/>
  <c r="AZ18" i="36"/>
  <c r="AX18" i="36"/>
  <c r="AS18" i="36"/>
  <c r="AQ18" i="36"/>
  <c r="BJ17" i="36"/>
  <c r="BH17" i="36"/>
  <c r="BF17" i="36"/>
  <c r="BD17" i="36"/>
  <c r="AZ17" i="36"/>
  <c r="AX17" i="36"/>
  <c r="AS17" i="36"/>
  <c r="AQ17" i="36"/>
  <c r="BJ16" i="36"/>
  <c r="BJ14" i="36" s="1"/>
  <c r="BH16" i="36"/>
  <c r="BF16" i="36"/>
  <c r="BF14" i="36" s="1"/>
  <c r="BD16" i="36"/>
  <c r="AZ16" i="36"/>
  <c r="AX16" i="36"/>
  <c r="AX14" i="36" s="1"/>
  <c r="AS16" i="36"/>
  <c r="AQ16" i="36"/>
  <c r="AQ14" i="36" s="1"/>
  <c r="BJ15" i="36"/>
  <c r="BH15" i="36"/>
  <c r="BH14" i="36" s="1"/>
  <c r="BF15" i="36"/>
  <c r="BD15" i="36"/>
  <c r="BD14" i="36" s="1"/>
  <c r="AZ15" i="36"/>
  <c r="AZ14" i="36" s="1"/>
  <c r="AX15" i="36"/>
  <c r="AS15" i="36"/>
  <c r="AS14" i="36" s="1"/>
  <c r="AQ15" i="36"/>
  <c r="BJ13" i="36"/>
  <c r="BH13" i="36"/>
  <c r="BF13" i="36"/>
  <c r="BD13" i="36"/>
  <c r="AZ13" i="36"/>
  <c r="AX13" i="36"/>
  <c r="AS13" i="36"/>
  <c r="AQ13" i="36"/>
  <c r="BJ12" i="36"/>
  <c r="BJ11" i="36" s="1"/>
  <c r="BH12" i="36"/>
  <c r="BF12" i="36"/>
  <c r="BF11" i="36" s="1"/>
  <c r="BD12" i="36"/>
  <c r="AZ12" i="36"/>
  <c r="AX12" i="36"/>
  <c r="AX11" i="36" s="1"/>
  <c r="AS12" i="36"/>
  <c r="AS11" i="36" s="1"/>
  <c r="AQ12" i="36"/>
  <c r="AQ11" i="36" s="1"/>
  <c r="BH11" i="36"/>
  <c r="BD11" i="36"/>
  <c r="AZ11" i="36"/>
  <c r="BJ10" i="36"/>
  <c r="BH10" i="36"/>
  <c r="BF10" i="36"/>
  <c r="BD10" i="36"/>
  <c r="AZ10" i="36"/>
  <c r="AX10" i="36"/>
  <c r="AS10" i="36"/>
  <c r="AQ10" i="36"/>
  <c r="BJ9" i="36"/>
  <c r="BJ8" i="36" s="1"/>
  <c r="BH9" i="36"/>
  <c r="BF9" i="36"/>
  <c r="BF8" i="36" s="1"/>
  <c r="BF47" i="36" s="1"/>
  <c r="BD9" i="36"/>
  <c r="AZ9" i="36"/>
  <c r="AX9" i="36"/>
  <c r="AX8" i="36" s="1"/>
  <c r="AX47" i="36" s="1"/>
  <c r="AS9" i="36"/>
  <c r="AQ9" i="36"/>
  <c r="AQ8" i="36" s="1"/>
  <c r="AQ47" i="36" s="1"/>
  <c r="BH8" i="36"/>
  <c r="BH47" i="36" s="1"/>
  <c r="BD8" i="36"/>
  <c r="BD47" i="36" s="1"/>
  <c r="AZ8" i="36"/>
  <c r="AZ47" i="36" s="1"/>
  <c r="AS8" i="36"/>
  <c r="AS47" i="36" s="1"/>
  <c r="BJ46" i="38"/>
  <c r="BH46" i="38"/>
  <c r="BF46" i="38"/>
  <c r="BD46" i="38"/>
  <c r="AZ46" i="38"/>
  <c r="AX46" i="38"/>
  <c r="AS46" i="38"/>
  <c r="AQ46" i="38"/>
  <c r="BJ45" i="38"/>
  <c r="BH45" i="38"/>
  <c r="BF45" i="38"/>
  <c r="BD45" i="38"/>
  <c r="AZ45" i="38"/>
  <c r="AX45" i="38"/>
  <c r="AS45" i="38"/>
  <c r="AQ45" i="38"/>
  <c r="BJ44" i="38"/>
  <c r="BH44" i="38"/>
  <c r="BF44" i="38"/>
  <c r="BD44" i="38"/>
  <c r="AZ44" i="38"/>
  <c r="AX44" i="38"/>
  <c r="AS44" i="38"/>
  <c r="AQ44" i="38"/>
  <c r="BJ43" i="38"/>
  <c r="BH43" i="38"/>
  <c r="BF43" i="38"/>
  <c r="BD43" i="38"/>
  <c r="AZ43" i="38"/>
  <c r="AX43" i="38"/>
  <c r="AS43" i="38"/>
  <c r="AQ43" i="38"/>
  <c r="BJ42" i="38"/>
  <c r="BH42" i="38"/>
  <c r="BF42" i="38"/>
  <c r="BD42" i="38"/>
  <c r="AZ42" i="38"/>
  <c r="AX42" i="38"/>
  <c r="AS42" i="38"/>
  <c r="AQ42" i="38"/>
  <c r="BJ41" i="38"/>
  <c r="BH41" i="38"/>
  <c r="BF41" i="38"/>
  <c r="BD41" i="38"/>
  <c r="AZ41" i="38"/>
  <c r="AX41" i="38"/>
  <c r="AS41" i="38"/>
  <c r="AQ41" i="38"/>
  <c r="BJ40" i="38"/>
  <c r="BH40" i="38"/>
  <c r="BF40" i="38"/>
  <c r="BD40" i="38"/>
  <c r="AZ40" i="38"/>
  <c r="AX40" i="38"/>
  <c r="AS40" i="38"/>
  <c r="AQ40" i="38"/>
  <c r="BJ39" i="38"/>
  <c r="BH39" i="38"/>
  <c r="BF39" i="38"/>
  <c r="BD39" i="38"/>
  <c r="AZ39" i="38"/>
  <c r="AX39" i="38"/>
  <c r="AS39" i="38"/>
  <c r="AQ39" i="38"/>
  <c r="BJ38" i="38"/>
  <c r="BH38" i="38"/>
  <c r="BF38" i="38"/>
  <c r="BD38" i="38"/>
  <c r="AZ38" i="38"/>
  <c r="AX38" i="38"/>
  <c r="AS38" i="38"/>
  <c r="AQ38" i="38"/>
  <c r="BJ37" i="38"/>
  <c r="BH37" i="38"/>
  <c r="BF37" i="38"/>
  <c r="BD37" i="38"/>
  <c r="AZ37" i="38"/>
  <c r="AX37" i="38"/>
  <c r="AS37" i="38"/>
  <c r="AQ37" i="38"/>
  <c r="BJ36" i="38"/>
  <c r="BH36" i="38"/>
  <c r="BF36" i="38"/>
  <c r="BD36" i="38"/>
  <c r="AZ36" i="38"/>
  <c r="AX36" i="38"/>
  <c r="AS36" i="38"/>
  <c r="AQ36" i="38"/>
  <c r="BJ35" i="38"/>
  <c r="BH35" i="38"/>
  <c r="BF35" i="38"/>
  <c r="BD35" i="38"/>
  <c r="AZ35" i="38"/>
  <c r="AX35" i="38"/>
  <c r="AS35" i="38"/>
  <c r="AQ35" i="38"/>
  <c r="BJ34" i="38"/>
  <c r="BH34" i="38"/>
  <c r="BF34" i="38"/>
  <c r="BD34" i="38"/>
  <c r="AZ34" i="38"/>
  <c r="AX34" i="38"/>
  <c r="AS34" i="38"/>
  <c r="AQ34" i="38"/>
  <c r="BJ33" i="38"/>
  <c r="BH33" i="38"/>
  <c r="BF33" i="38"/>
  <c r="BD33" i="38"/>
  <c r="AZ33" i="38"/>
  <c r="AX33" i="38"/>
  <c r="AS33" i="38"/>
  <c r="AQ33" i="38"/>
  <c r="BJ32" i="38"/>
  <c r="BH32" i="38"/>
  <c r="BF32" i="38"/>
  <c r="BD32" i="38"/>
  <c r="AZ32" i="38"/>
  <c r="AX32" i="38"/>
  <c r="AS32" i="38"/>
  <c r="AQ32" i="38"/>
  <c r="BJ31" i="38"/>
  <c r="BH31" i="38"/>
  <c r="BF31" i="38"/>
  <c r="BD31" i="38"/>
  <c r="AZ31" i="38"/>
  <c r="AX31" i="38"/>
  <c r="AS31" i="38"/>
  <c r="AQ31" i="38"/>
  <c r="BJ30" i="38"/>
  <c r="BH30" i="38"/>
  <c r="BF30" i="38"/>
  <c r="BD30" i="38"/>
  <c r="AZ30" i="38"/>
  <c r="AX30" i="38"/>
  <c r="AS30" i="38"/>
  <c r="AQ30" i="38"/>
  <c r="BJ29" i="38"/>
  <c r="BH29" i="38"/>
  <c r="BF29" i="38"/>
  <c r="BD29" i="38"/>
  <c r="AZ29" i="38"/>
  <c r="AX29" i="38"/>
  <c r="AS29" i="38"/>
  <c r="AQ29" i="38"/>
  <c r="BJ28" i="38"/>
  <c r="BH28" i="38"/>
  <c r="BF28" i="38"/>
  <c r="BD28" i="38"/>
  <c r="AZ28" i="38"/>
  <c r="AX28" i="38"/>
  <c r="AS28" i="38"/>
  <c r="AQ28" i="38"/>
  <c r="BJ27" i="38"/>
  <c r="BH27" i="38"/>
  <c r="BF27" i="38"/>
  <c r="BD27" i="38"/>
  <c r="AZ27" i="38"/>
  <c r="AX27" i="38"/>
  <c r="AS27" i="38"/>
  <c r="AQ27" i="38"/>
  <c r="BJ26" i="38"/>
  <c r="BH26" i="38"/>
  <c r="BF26" i="38"/>
  <c r="BD26" i="38"/>
  <c r="AZ26" i="38"/>
  <c r="AX26" i="38"/>
  <c r="AS26" i="38"/>
  <c r="AQ26" i="38"/>
  <c r="BJ25" i="38"/>
  <c r="BH25" i="38"/>
  <c r="BF25" i="38"/>
  <c r="BD25" i="38"/>
  <c r="AZ25" i="38"/>
  <c r="AX25" i="38"/>
  <c r="AS25" i="38"/>
  <c r="AQ25" i="38"/>
  <c r="BJ24" i="38"/>
  <c r="BH24" i="38"/>
  <c r="BF24" i="38"/>
  <c r="BD24" i="38"/>
  <c r="AZ24" i="38"/>
  <c r="AX24" i="38"/>
  <c r="AS24" i="38"/>
  <c r="AQ24" i="38"/>
  <c r="BJ23" i="38"/>
  <c r="BH23" i="38"/>
  <c r="BF23" i="38"/>
  <c r="BD23" i="38"/>
  <c r="AZ23" i="38"/>
  <c r="AX23" i="38"/>
  <c r="AS23" i="38"/>
  <c r="AQ23" i="38"/>
  <c r="BJ22" i="38"/>
  <c r="BH22" i="38"/>
  <c r="BF22" i="38"/>
  <c r="BD22" i="38"/>
  <c r="AZ22" i="38"/>
  <c r="AX22" i="38"/>
  <c r="AS22" i="38"/>
  <c r="AQ22" i="38"/>
  <c r="BJ21" i="38"/>
  <c r="BH21" i="38"/>
  <c r="BF21" i="38"/>
  <c r="BD21" i="38"/>
  <c r="AZ21" i="38"/>
  <c r="AX21" i="38"/>
  <c r="AS21" i="38"/>
  <c r="AQ21" i="38"/>
  <c r="BJ20" i="38"/>
  <c r="BH20" i="38"/>
  <c r="BF20" i="38"/>
  <c r="BD20" i="38"/>
  <c r="AZ20" i="38"/>
  <c r="AX20" i="38"/>
  <c r="AS20" i="38"/>
  <c r="AQ20" i="38"/>
  <c r="BJ19" i="38"/>
  <c r="BH19" i="38"/>
  <c r="BF19" i="38"/>
  <c r="BD19" i="38"/>
  <c r="AZ19" i="38"/>
  <c r="AX19" i="38"/>
  <c r="AS19" i="38"/>
  <c r="AQ19" i="38"/>
  <c r="BJ18" i="38"/>
  <c r="BH18" i="38"/>
  <c r="BF18" i="38"/>
  <c r="BD18" i="38"/>
  <c r="AZ18" i="38"/>
  <c r="AX18" i="38"/>
  <c r="AS18" i="38"/>
  <c r="AQ18" i="38"/>
  <c r="BJ17" i="38"/>
  <c r="BH17" i="38"/>
  <c r="BF17" i="38"/>
  <c r="BD17" i="38"/>
  <c r="AZ17" i="38"/>
  <c r="AX17" i="38"/>
  <c r="AS17" i="38"/>
  <c r="AQ17" i="38"/>
  <c r="BJ16" i="38"/>
  <c r="BH16" i="38"/>
  <c r="BF16" i="38"/>
  <c r="BD16" i="38"/>
  <c r="AZ16" i="38"/>
  <c r="AX16" i="38"/>
  <c r="AS16" i="38"/>
  <c r="AQ16" i="38"/>
  <c r="BJ15" i="38"/>
  <c r="BH15" i="38"/>
  <c r="BF15" i="38"/>
  <c r="BD15" i="38"/>
  <c r="AZ15" i="38"/>
  <c r="AX15" i="38"/>
  <c r="AS15" i="38"/>
  <c r="AQ15" i="38"/>
  <c r="BJ14" i="38"/>
  <c r="BH14" i="38"/>
  <c r="BF14" i="38"/>
  <c r="BD14" i="38"/>
  <c r="AZ14" i="38"/>
  <c r="AX14" i="38"/>
  <c r="AS14" i="38"/>
  <c r="AQ14" i="38"/>
  <c r="BJ13" i="38"/>
  <c r="BH13" i="38"/>
  <c r="BF13" i="38"/>
  <c r="BD13" i="38"/>
  <c r="AZ13" i="38"/>
  <c r="AX13" i="38"/>
  <c r="AS13" i="38"/>
  <c r="AQ13" i="38"/>
  <c r="BJ12" i="38"/>
  <c r="BH12" i="38"/>
  <c r="BF12" i="38"/>
  <c r="BD12" i="38"/>
  <c r="AZ12" i="38"/>
  <c r="AX12" i="38"/>
  <c r="AS12" i="38"/>
  <c r="AQ12" i="38"/>
  <c r="BJ11" i="38"/>
  <c r="BH11" i="38"/>
  <c r="BF11" i="38"/>
  <c r="BD11" i="38"/>
  <c r="AZ11" i="38"/>
  <c r="AX11" i="38"/>
  <c r="AS11" i="38"/>
  <c r="AQ11" i="38"/>
  <c r="BJ10" i="38"/>
  <c r="BH10" i="38"/>
  <c r="BF10" i="38"/>
  <c r="BD10" i="38"/>
  <c r="AZ10" i="38"/>
  <c r="AX10" i="38"/>
  <c r="AS10" i="38"/>
  <c r="AQ10" i="38"/>
  <c r="BJ9" i="38"/>
  <c r="BH9" i="38"/>
  <c r="BF9" i="38"/>
  <c r="BD9" i="38"/>
  <c r="AZ9" i="38"/>
  <c r="AX9" i="38"/>
  <c r="AS9" i="38"/>
  <c r="AQ9" i="38"/>
  <c r="BJ8" i="38"/>
  <c r="BJ47" i="38" s="1"/>
  <c r="BH8" i="38"/>
  <c r="BH47" i="38" s="1"/>
  <c r="BF8" i="38"/>
  <c r="BF47" i="38" s="1"/>
  <c r="BD8" i="38"/>
  <c r="BD47" i="38" s="1"/>
  <c r="AZ8" i="38"/>
  <c r="AZ47" i="38" s="1"/>
  <c r="AX8" i="38"/>
  <c r="AX47" i="38" s="1"/>
  <c r="AS8" i="38"/>
  <c r="AS47" i="38" s="1"/>
  <c r="AQ8" i="38"/>
  <c r="AQ47" i="38" s="1"/>
  <c r="E28" i="36"/>
  <c r="AR28" i="36" s="1"/>
  <c r="E29" i="36"/>
  <c r="AR29" i="36" s="1"/>
  <c r="E30" i="36"/>
  <c r="AR30" i="36" s="1"/>
  <c r="E31" i="36"/>
  <c r="AR31" i="36" s="1"/>
  <c r="E32" i="36"/>
  <c r="AR32" i="36" s="1"/>
  <c r="E33" i="36"/>
  <c r="AR33" i="36" s="1"/>
  <c r="E34" i="36"/>
  <c r="AR34" i="36" s="1"/>
  <c r="E35" i="36"/>
  <c r="AR35" i="36" s="1"/>
  <c r="E36" i="36"/>
  <c r="AR36" i="36" s="1"/>
  <c r="E37" i="36"/>
  <c r="AR37" i="36" s="1"/>
  <c r="E38" i="36"/>
  <c r="AR38" i="36" s="1"/>
  <c r="E39" i="36"/>
  <c r="AR39" i="36" s="1"/>
  <c r="E40" i="36"/>
  <c r="AR40" i="36" s="1"/>
  <c r="E41" i="36"/>
  <c r="AR41" i="36" s="1"/>
  <c r="E42" i="36"/>
  <c r="AR42" i="36" s="1"/>
  <c r="E43" i="36"/>
  <c r="AR43" i="36" s="1"/>
  <c r="E44" i="36"/>
  <c r="AR44" i="36" s="1"/>
  <c r="E45" i="36"/>
  <c r="AR45" i="36" s="1"/>
  <c r="E16" i="36"/>
  <c r="AR16" i="36" s="1"/>
  <c r="E17" i="36"/>
  <c r="AR17" i="36" s="1"/>
  <c r="E18" i="36"/>
  <c r="AR18" i="36" s="1"/>
  <c r="E15" i="36"/>
  <c r="AR15" i="36" s="1"/>
  <c r="AR14" i="36" s="1"/>
  <c r="E13" i="36"/>
  <c r="AR13" i="36" s="1"/>
  <c r="E12" i="36"/>
  <c r="AR12" i="36" s="1"/>
  <c r="AR11" i="36" s="1"/>
  <c r="E10" i="36"/>
  <c r="AR10" i="36" s="1"/>
  <c r="E9" i="36"/>
  <c r="AR9" i="36" s="1"/>
  <c r="BJ46" i="35"/>
  <c r="BH46" i="35"/>
  <c r="BF46" i="35"/>
  <c r="BD46" i="35"/>
  <c r="AZ46" i="35"/>
  <c r="AX46" i="35"/>
  <c r="AS46" i="35"/>
  <c r="AQ46" i="35"/>
  <c r="BJ45" i="35"/>
  <c r="BH45" i="35"/>
  <c r="BF45" i="35"/>
  <c r="BD45" i="35"/>
  <c r="AZ45" i="35"/>
  <c r="AX45" i="35"/>
  <c r="AS45" i="35"/>
  <c r="AQ45" i="35"/>
  <c r="BJ44" i="35"/>
  <c r="BH44" i="35"/>
  <c r="BF44" i="35"/>
  <c r="BD44" i="35"/>
  <c r="AZ44" i="35"/>
  <c r="AX44" i="35"/>
  <c r="AS44" i="35"/>
  <c r="AQ44" i="35"/>
  <c r="BJ43" i="35"/>
  <c r="BH43" i="35"/>
  <c r="BF43" i="35"/>
  <c r="BD43" i="35"/>
  <c r="AZ43" i="35"/>
  <c r="AX43" i="35"/>
  <c r="AS43" i="35"/>
  <c r="AQ43" i="35"/>
  <c r="BJ42" i="35"/>
  <c r="BH42" i="35"/>
  <c r="BF42" i="35"/>
  <c r="BD42" i="35"/>
  <c r="AZ42" i="35"/>
  <c r="AX42" i="35"/>
  <c r="AS42" i="35"/>
  <c r="AQ42" i="35"/>
  <c r="BJ41" i="35"/>
  <c r="BH41" i="35"/>
  <c r="BF41" i="35"/>
  <c r="BD41" i="35"/>
  <c r="AZ41" i="35"/>
  <c r="AX41" i="35"/>
  <c r="AS41" i="35"/>
  <c r="AQ41" i="35"/>
  <c r="BJ40" i="35"/>
  <c r="BH40" i="35"/>
  <c r="BF40" i="35"/>
  <c r="BD40" i="35"/>
  <c r="AZ40" i="35"/>
  <c r="AX40" i="35"/>
  <c r="AS40" i="35"/>
  <c r="AQ40" i="35"/>
  <c r="BJ39" i="35"/>
  <c r="BH39" i="35"/>
  <c r="BF39" i="35"/>
  <c r="BD39" i="35"/>
  <c r="AZ39" i="35"/>
  <c r="AX39" i="35"/>
  <c r="AS39" i="35"/>
  <c r="AQ39" i="35"/>
  <c r="BJ38" i="35"/>
  <c r="BH38" i="35"/>
  <c r="BF38" i="35"/>
  <c r="BD38" i="35"/>
  <c r="AZ38" i="35"/>
  <c r="AX38" i="35"/>
  <c r="AS38" i="35"/>
  <c r="AQ38" i="35"/>
  <c r="BJ37" i="35"/>
  <c r="BH37" i="35"/>
  <c r="BF37" i="35"/>
  <c r="BD37" i="35"/>
  <c r="AZ37" i="35"/>
  <c r="AX37" i="35"/>
  <c r="AS37" i="35"/>
  <c r="AQ37" i="35"/>
  <c r="BJ36" i="35"/>
  <c r="BH36" i="35"/>
  <c r="BF36" i="35"/>
  <c r="BD36" i="35"/>
  <c r="AZ36" i="35"/>
  <c r="AX36" i="35"/>
  <c r="AS36" i="35"/>
  <c r="AQ36" i="35"/>
  <c r="BJ35" i="35"/>
  <c r="BH35" i="35"/>
  <c r="BF35" i="35"/>
  <c r="BD35" i="35"/>
  <c r="AZ35" i="35"/>
  <c r="AX35" i="35"/>
  <c r="AS35" i="35"/>
  <c r="AQ35" i="35"/>
  <c r="BJ34" i="35"/>
  <c r="BH34" i="35"/>
  <c r="BF34" i="35"/>
  <c r="BD34" i="35"/>
  <c r="AZ34" i="35"/>
  <c r="AX34" i="35"/>
  <c r="AS34" i="35"/>
  <c r="AQ34" i="35"/>
  <c r="BJ33" i="35"/>
  <c r="BH33" i="35"/>
  <c r="BF33" i="35"/>
  <c r="BD33" i="35"/>
  <c r="AZ33" i="35"/>
  <c r="AX33" i="35"/>
  <c r="AS33" i="35"/>
  <c r="AQ33" i="35"/>
  <c r="BJ32" i="35"/>
  <c r="BH32" i="35"/>
  <c r="BF32" i="35"/>
  <c r="BD32" i="35"/>
  <c r="AZ32" i="35"/>
  <c r="AX32" i="35"/>
  <c r="AS32" i="35"/>
  <c r="AQ32" i="35"/>
  <c r="BJ31" i="35"/>
  <c r="BH31" i="35"/>
  <c r="BF31" i="35"/>
  <c r="BD31" i="35"/>
  <c r="AZ31" i="35"/>
  <c r="AX31" i="35"/>
  <c r="AS31" i="35"/>
  <c r="AQ31" i="35"/>
  <c r="BJ30" i="35"/>
  <c r="BH30" i="35"/>
  <c r="BF30" i="35"/>
  <c r="BF27" i="35" s="1"/>
  <c r="BD30" i="35"/>
  <c r="AZ30" i="35"/>
  <c r="AX30" i="35"/>
  <c r="AX27" i="35" s="1"/>
  <c r="AS30" i="35"/>
  <c r="AQ30" i="35"/>
  <c r="BJ29" i="35"/>
  <c r="BH29" i="35"/>
  <c r="BF29" i="35"/>
  <c r="BD29" i="35"/>
  <c r="AZ29" i="35"/>
  <c r="AX29" i="35"/>
  <c r="AS29" i="35"/>
  <c r="AQ29" i="35"/>
  <c r="BJ28" i="35"/>
  <c r="BH28" i="35"/>
  <c r="BF28" i="35"/>
  <c r="BD28" i="35"/>
  <c r="AZ28" i="35"/>
  <c r="AX28" i="35"/>
  <c r="AS28" i="35"/>
  <c r="AQ28" i="35"/>
  <c r="AQ27" i="35" s="1"/>
  <c r="BH27" i="35"/>
  <c r="BD27" i="35"/>
  <c r="AZ27" i="35"/>
  <c r="AS27" i="35"/>
  <c r="BJ26" i="35"/>
  <c r="BH26" i="35"/>
  <c r="BF26" i="35"/>
  <c r="BD26" i="35"/>
  <c r="AZ26" i="35"/>
  <c r="AX26" i="35"/>
  <c r="AS26" i="35"/>
  <c r="AQ26" i="35"/>
  <c r="BJ25" i="35"/>
  <c r="BH25" i="35"/>
  <c r="BF25" i="35"/>
  <c r="BD25" i="35"/>
  <c r="AZ25" i="35"/>
  <c r="AX25" i="35"/>
  <c r="AS25" i="35"/>
  <c r="AQ25" i="35"/>
  <c r="BJ24" i="35"/>
  <c r="BH24" i="35"/>
  <c r="BF24" i="35"/>
  <c r="BD24" i="35"/>
  <c r="AZ24" i="35"/>
  <c r="AX24" i="35"/>
  <c r="AS24" i="35"/>
  <c r="AQ24" i="35"/>
  <c r="BJ23" i="35"/>
  <c r="BH23" i="35"/>
  <c r="BF23" i="35"/>
  <c r="BD23" i="35"/>
  <c r="AZ23" i="35"/>
  <c r="AX23" i="35"/>
  <c r="AS23" i="35"/>
  <c r="AQ23" i="35"/>
  <c r="BJ22" i="35"/>
  <c r="BH22" i="35"/>
  <c r="BF22" i="35"/>
  <c r="BD22" i="35"/>
  <c r="AZ22" i="35"/>
  <c r="AX22" i="35"/>
  <c r="AS22" i="35"/>
  <c r="AQ22" i="35"/>
  <c r="BJ21" i="35"/>
  <c r="BH21" i="35"/>
  <c r="BF21" i="35"/>
  <c r="BD21" i="35"/>
  <c r="AZ21" i="35"/>
  <c r="AX21" i="35"/>
  <c r="AS21" i="35"/>
  <c r="AQ21" i="35"/>
  <c r="BJ20" i="35"/>
  <c r="BH20" i="35"/>
  <c r="BH19" i="35" s="1"/>
  <c r="BF20" i="35"/>
  <c r="BD20" i="35"/>
  <c r="AZ20" i="35"/>
  <c r="AX20" i="35"/>
  <c r="AS20" i="35"/>
  <c r="AQ20" i="35"/>
  <c r="BJ19" i="35"/>
  <c r="BF19" i="35"/>
  <c r="BD19" i="35"/>
  <c r="AZ19" i="35"/>
  <c r="AX19" i="35"/>
  <c r="AS19" i="35"/>
  <c r="AQ19" i="35"/>
  <c r="BJ18" i="35"/>
  <c r="BH18" i="35"/>
  <c r="BF18" i="35"/>
  <c r="BD18" i="35"/>
  <c r="AZ18" i="35"/>
  <c r="AX18" i="35"/>
  <c r="AS18" i="35"/>
  <c r="AQ18" i="35"/>
  <c r="BJ17" i="35"/>
  <c r="BH17" i="35"/>
  <c r="BF17" i="35"/>
  <c r="BD17" i="35"/>
  <c r="AZ17" i="35"/>
  <c r="AX17" i="35"/>
  <c r="AS17" i="35"/>
  <c r="AQ17" i="35"/>
  <c r="BJ16" i="35"/>
  <c r="BH16" i="35"/>
  <c r="BF16" i="35"/>
  <c r="BD16" i="35"/>
  <c r="AZ16" i="35"/>
  <c r="AX16" i="35"/>
  <c r="AS16" i="35"/>
  <c r="AQ16" i="35"/>
  <c r="BJ15" i="35"/>
  <c r="BH15" i="35"/>
  <c r="BF15" i="35"/>
  <c r="BD15" i="35"/>
  <c r="BD14" i="35" s="1"/>
  <c r="AZ15" i="35"/>
  <c r="AZ14" i="35" s="1"/>
  <c r="AX15" i="35"/>
  <c r="AS15" i="35"/>
  <c r="AQ15" i="35"/>
  <c r="BJ14" i="35"/>
  <c r="BH14" i="35"/>
  <c r="BF14" i="35"/>
  <c r="AX14" i="35"/>
  <c r="AS14" i="35"/>
  <c r="AQ14" i="35"/>
  <c r="BJ13" i="35"/>
  <c r="BH13" i="35"/>
  <c r="BF13" i="35"/>
  <c r="BD13" i="35"/>
  <c r="AZ13" i="35"/>
  <c r="AX13" i="35"/>
  <c r="AS13" i="35"/>
  <c r="AQ13" i="35"/>
  <c r="BJ12" i="35"/>
  <c r="BH12" i="35"/>
  <c r="BH11" i="35" s="1"/>
  <c r="BF12" i="35"/>
  <c r="BD12" i="35"/>
  <c r="AZ12" i="35"/>
  <c r="AX12" i="35"/>
  <c r="AS12" i="35"/>
  <c r="AS11" i="35" s="1"/>
  <c r="AQ12" i="35"/>
  <c r="BJ11" i="35"/>
  <c r="BF11" i="35"/>
  <c r="AX11" i="35"/>
  <c r="AQ11" i="35"/>
  <c r="BJ10" i="35"/>
  <c r="BH10" i="35"/>
  <c r="BF10" i="35"/>
  <c r="BD10" i="35"/>
  <c r="AZ10" i="35"/>
  <c r="AX10" i="35"/>
  <c r="AX8" i="35" s="1"/>
  <c r="AX47" i="35" s="1"/>
  <c r="AS10" i="35"/>
  <c r="AQ10" i="35"/>
  <c r="BJ9" i="35"/>
  <c r="BH9" i="35"/>
  <c r="BF9" i="35"/>
  <c r="BD9" i="35"/>
  <c r="AZ9" i="35"/>
  <c r="AX9" i="35"/>
  <c r="AS9" i="35"/>
  <c r="AQ9" i="35"/>
  <c r="BJ8" i="35"/>
  <c r="BH8" i="35"/>
  <c r="BF8" i="35"/>
  <c r="BF47" i="35" s="1"/>
  <c r="BD8" i="35"/>
  <c r="AZ8" i="35"/>
  <c r="AS8" i="35"/>
  <c r="AQ8" i="35"/>
  <c r="BJ46" i="18"/>
  <c r="BH46" i="18"/>
  <c r="BF46" i="18"/>
  <c r="BD46" i="18"/>
  <c r="AZ46" i="18"/>
  <c r="AX46" i="18"/>
  <c r="AS46" i="18"/>
  <c r="AQ46" i="18"/>
  <c r="BJ45" i="18"/>
  <c r="BH45" i="18"/>
  <c r="BF45" i="18"/>
  <c r="BD45" i="18"/>
  <c r="AZ45" i="18"/>
  <c r="AX45" i="18"/>
  <c r="AS45" i="18"/>
  <c r="AQ45" i="18"/>
  <c r="BJ44" i="18"/>
  <c r="BH44" i="18"/>
  <c r="BF44" i="18"/>
  <c r="BD44" i="18"/>
  <c r="AZ44" i="18"/>
  <c r="AX44" i="18"/>
  <c r="AS44" i="18"/>
  <c r="AQ44" i="18"/>
  <c r="BJ43" i="18"/>
  <c r="BH43" i="18"/>
  <c r="BF43" i="18"/>
  <c r="BD43" i="18"/>
  <c r="AZ43" i="18"/>
  <c r="AX43" i="18"/>
  <c r="AS43" i="18"/>
  <c r="AQ43" i="18"/>
  <c r="BJ42" i="18"/>
  <c r="BH42" i="18"/>
  <c r="BF42" i="18"/>
  <c r="BD42" i="18"/>
  <c r="AZ42" i="18"/>
  <c r="AX42" i="18"/>
  <c r="AS42" i="18"/>
  <c r="AQ42" i="18"/>
  <c r="BJ41" i="18"/>
  <c r="BH41" i="18"/>
  <c r="BF41" i="18"/>
  <c r="BD41" i="18"/>
  <c r="AZ41" i="18"/>
  <c r="AX41" i="18"/>
  <c r="AS41" i="18"/>
  <c r="AQ41" i="18"/>
  <c r="BJ40" i="18"/>
  <c r="BH40" i="18"/>
  <c r="BF40" i="18"/>
  <c r="BD40" i="18"/>
  <c r="AZ40" i="18"/>
  <c r="AX40" i="18"/>
  <c r="AS40" i="18"/>
  <c r="AQ40" i="18"/>
  <c r="BJ39" i="18"/>
  <c r="BH39" i="18"/>
  <c r="BF39" i="18"/>
  <c r="BD39" i="18"/>
  <c r="AZ39" i="18"/>
  <c r="AX39" i="18"/>
  <c r="AS39" i="18"/>
  <c r="AQ39" i="18"/>
  <c r="BJ38" i="18"/>
  <c r="BH38" i="18"/>
  <c r="BF38" i="18"/>
  <c r="BD38" i="18"/>
  <c r="AZ38" i="18"/>
  <c r="AX38" i="18"/>
  <c r="AS38" i="18"/>
  <c r="AQ38" i="18"/>
  <c r="BJ37" i="18"/>
  <c r="BH37" i="18"/>
  <c r="BF37" i="18"/>
  <c r="BD37" i="18"/>
  <c r="AZ37" i="18"/>
  <c r="AX37" i="18"/>
  <c r="AS37" i="18"/>
  <c r="AQ37" i="18"/>
  <c r="BJ36" i="18"/>
  <c r="BH36" i="18"/>
  <c r="BF36" i="18"/>
  <c r="BD36" i="18"/>
  <c r="AZ36" i="18"/>
  <c r="AX36" i="18"/>
  <c r="AS36" i="18"/>
  <c r="AQ36" i="18"/>
  <c r="BJ35" i="18"/>
  <c r="BH35" i="18"/>
  <c r="BF35" i="18"/>
  <c r="BD35" i="18"/>
  <c r="AZ35" i="18"/>
  <c r="AX35" i="18"/>
  <c r="AS35" i="18"/>
  <c r="AQ35" i="18"/>
  <c r="BJ34" i="18"/>
  <c r="BH34" i="18"/>
  <c r="BF34" i="18"/>
  <c r="BD34" i="18"/>
  <c r="AZ34" i="18"/>
  <c r="AX34" i="18"/>
  <c r="AS34" i="18"/>
  <c r="AQ34" i="18"/>
  <c r="BJ33" i="18"/>
  <c r="BH33" i="18"/>
  <c r="BF33" i="18"/>
  <c r="BD33" i="18"/>
  <c r="AZ33" i="18"/>
  <c r="AX33" i="18"/>
  <c r="AS33" i="18"/>
  <c r="AQ33" i="18"/>
  <c r="BJ32" i="18"/>
  <c r="BH32" i="18"/>
  <c r="BF32" i="18"/>
  <c r="BD32" i="18"/>
  <c r="AZ32" i="18"/>
  <c r="AX32" i="18"/>
  <c r="AS32" i="18"/>
  <c r="AQ32" i="18"/>
  <c r="BJ31" i="18"/>
  <c r="BH31" i="18"/>
  <c r="BF31" i="18"/>
  <c r="BD31" i="18"/>
  <c r="AZ31" i="18"/>
  <c r="AX31" i="18"/>
  <c r="AS31" i="18"/>
  <c r="AQ31" i="18"/>
  <c r="BJ30" i="18"/>
  <c r="BH30" i="18"/>
  <c r="BF30" i="18"/>
  <c r="BD30" i="18"/>
  <c r="AZ30" i="18"/>
  <c r="AX30" i="18"/>
  <c r="AS30" i="18"/>
  <c r="AQ30" i="18"/>
  <c r="BJ29" i="18"/>
  <c r="BH29" i="18"/>
  <c r="BF29" i="18"/>
  <c r="BD29" i="18"/>
  <c r="AZ29" i="18"/>
  <c r="AX29" i="18"/>
  <c r="AS29" i="18"/>
  <c r="AQ29" i="18"/>
  <c r="BJ28" i="18"/>
  <c r="BH28" i="18"/>
  <c r="BF28" i="18"/>
  <c r="BD28" i="18"/>
  <c r="BD27" i="18" s="1"/>
  <c r="AZ28" i="18"/>
  <c r="AX28" i="18"/>
  <c r="AS28" i="18"/>
  <c r="AQ28" i="18"/>
  <c r="BJ27" i="18"/>
  <c r="BH27" i="18"/>
  <c r="BF27" i="18"/>
  <c r="AZ27" i="18"/>
  <c r="AX27" i="18"/>
  <c r="AS27" i="18"/>
  <c r="AQ27" i="18"/>
  <c r="BJ26" i="18"/>
  <c r="BH26" i="18"/>
  <c r="BF26" i="18"/>
  <c r="BD26" i="18"/>
  <c r="AZ26" i="18"/>
  <c r="AX26" i="18"/>
  <c r="AS26" i="18"/>
  <c r="BJ25" i="18"/>
  <c r="BH25" i="18"/>
  <c r="BF25" i="18"/>
  <c r="BD25" i="18"/>
  <c r="AZ25" i="18"/>
  <c r="AX25" i="18"/>
  <c r="AS25" i="18"/>
  <c r="BJ24" i="18"/>
  <c r="BH24" i="18"/>
  <c r="BF24" i="18"/>
  <c r="BD24" i="18"/>
  <c r="AZ24" i="18"/>
  <c r="AX24" i="18"/>
  <c r="AS24" i="18"/>
  <c r="BJ23" i="18"/>
  <c r="BH23" i="18"/>
  <c r="BF23" i="18"/>
  <c r="BD23" i="18"/>
  <c r="AZ23" i="18"/>
  <c r="AX23" i="18"/>
  <c r="AS23" i="18"/>
  <c r="BJ22" i="18"/>
  <c r="BH22" i="18"/>
  <c r="BF22" i="18"/>
  <c r="BD22" i="18"/>
  <c r="AZ22" i="18"/>
  <c r="AX22" i="18"/>
  <c r="AS22" i="18"/>
  <c r="BJ21" i="18"/>
  <c r="BH21" i="18"/>
  <c r="BF21" i="18"/>
  <c r="BD21" i="18"/>
  <c r="BD19" i="18" s="1"/>
  <c r="AZ21" i="18"/>
  <c r="AX21" i="18"/>
  <c r="AS21" i="18"/>
  <c r="BJ20" i="18"/>
  <c r="BH20" i="18"/>
  <c r="BH19" i="18" s="1"/>
  <c r="BF20" i="18"/>
  <c r="BD20" i="18"/>
  <c r="AZ20" i="18"/>
  <c r="AX20" i="18"/>
  <c r="AS20" i="18"/>
  <c r="BJ19" i="18"/>
  <c r="BF19" i="18"/>
  <c r="AZ19" i="18"/>
  <c r="AX19" i="18"/>
  <c r="AS19" i="18"/>
  <c r="BJ18" i="18"/>
  <c r="BH18" i="18"/>
  <c r="BF18" i="18"/>
  <c r="BD18" i="18"/>
  <c r="AZ18" i="18"/>
  <c r="AX18" i="18"/>
  <c r="AS18" i="18"/>
  <c r="AQ18" i="18"/>
  <c r="BJ17" i="18"/>
  <c r="BH17" i="18"/>
  <c r="BF17" i="18"/>
  <c r="BD17" i="18"/>
  <c r="AZ17" i="18"/>
  <c r="AX17" i="18"/>
  <c r="AS17" i="18"/>
  <c r="AQ17" i="18"/>
  <c r="BJ16" i="18"/>
  <c r="BH16" i="18"/>
  <c r="BF16" i="18"/>
  <c r="BD16" i="18"/>
  <c r="AZ16" i="18"/>
  <c r="AX16" i="18"/>
  <c r="AS16" i="18"/>
  <c r="AQ16" i="18"/>
  <c r="BJ15" i="18"/>
  <c r="BH15" i="18"/>
  <c r="BF15" i="18"/>
  <c r="BD15" i="18"/>
  <c r="AZ15" i="18"/>
  <c r="AX15" i="18"/>
  <c r="AS15" i="18"/>
  <c r="AQ15" i="18"/>
  <c r="BJ14" i="18"/>
  <c r="BH14" i="18"/>
  <c r="BF14" i="18"/>
  <c r="BD14" i="18"/>
  <c r="AZ14" i="18"/>
  <c r="AX14" i="18"/>
  <c r="AS14" i="18"/>
  <c r="AQ14" i="18"/>
  <c r="BJ13" i="18"/>
  <c r="BH13" i="18"/>
  <c r="BF13" i="18"/>
  <c r="BD13" i="18"/>
  <c r="AZ13" i="18"/>
  <c r="AX13" i="18"/>
  <c r="AS13" i="18"/>
  <c r="AQ13" i="18"/>
  <c r="BJ12" i="18"/>
  <c r="BJ11" i="18" s="1"/>
  <c r="BH12" i="18"/>
  <c r="BH11" i="18" s="1"/>
  <c r="BF12" i="18"/>
  <c r="BF11" i="18" s="1"/>
  <c r="BD12" i="18"/>
  <c r="BD11" i="18" s="1"/>
  <c r="AZ12" i="18"/>
  <c r="AZ11" i="18" s="1"/>
  <c r="AX12" i="18"/>
  <c r="AX11" i="18" s="1"/>
  <c r="AS12" i="18"/>
  <c r="AS11" i="18" s="1"/>
  <c r="AQ12" i="18"/>
  <c r="AQ11" i="18" s="1"/>
  <c r="BJ10" i="18"/>
  <c r="BH10" i="18"/>
  <c r="BF10" i="18"/>
  <c r="BD10" i="18"/>
  <c r="AZ10" i="18"/>
  <c r="AX10" i="18"/>
  <c r="AS10" i="18"/>
  <c r="AQ10" i="18"/>
  <c r="BJ9" i="18"/>
  <c r="BJ8" i="18" s="1"/>
  <c r="BJ47" i="18" s="1"/>
  <c r="BH9" i="18"/>
  <c r="BH8" i="18" s="1"/>
  <c r="BH47" i="18" s="1"/>
  <c r="BF9" i="18"/>
  <c r="BF8" i="18" s="1"/>
  <c r="BF47" i="18" s="1"/>
  <c r="BD9" i="18"/>
  <c r="BD8" i="18" s="1"/>
  <c r="AZ9" i="18"/>
  <c r="AZ8" i="18" s="1"/>
  <c r="AZ47" i="18" s="1"/>
  <c r="AX9" i="18"/>
  <c r="AX8" i="18" s="1"/>
  <c r="AX47" i="18" s="1"/>
  <c r="AS9" i="18"/>
  <c r="AS8" i="18" s="1"/>
  <c r="AS47" i="18" s="1"/>
  <c r="AQ9" i="18"/>
  <c r="AQ8" i="18" s="1"/>
  <c r="BJ46" i="17"/>
  <c r="BH46" i="17"/>
  <c r="BF46" i="17"/>
  <c r="BD46" i="17"/>
  <c r="AZ46" i="17"/>
  <c r="AX46" i="17"/>
  <c r="AS46" i="17"/>
  <c r="AQ46" i="17"/>
  <c r="BJ45" i="17"/>
  <c r="BH45" i="17"/>
  <c r="BF45" i="17"/>
  <c r="BD45" i="17"/>
  <c r="AZ45" i="17"/>
  <c r="AX45" i="17"/>
  <c r="AS45" i="17"/>
  <c r="AQ45" i="17"/>
  <c r="BJ44" i="17"/>
  <c r="BH44" i="17"/>
  <c r="BF44" i="17"/>
  <c r="BD44" i="17"/>
  <c r="AZ44" i="17"/>
  <c r="AX44" i="17"/>
  <c r="AS44" i="17"/>
  <c r="AQ44" i="17"/>
  <c r="BJ43" i="17"/>
  <c r="BH43" i="17"/>
  <c r="BF43" i="17"/>
  <c r="BD43" i="17"/>
  <c r="AZ43" i="17"/>
  <c r="AX43" i="17"/>
  <c r="AS43" i="17"/>
  <c r="AQ43" i="17"/>
  <c r="BJ42" i="17"/>
  <c r="BH42" i="17"/>
  <c r="BF42" i="17"/>
  <c r="BD42" i="17"/>
  <c r="AZ42" i="17"/>
  <c r="AX42" i="17"/>
  <c r="AS42" i="17"/>
  <c r="AQ42" i="17"/>
  <c r="BJ41" i="17"/>
  <c r="BH41" i="17"/>
  <c r="BF41" i="17"/>
  <c r="BD41" i="17"/>
  <c r="AZ41" i="17"/>
  <c r="AX41" i="17"/>
  <c r="AS41" i="17"/>
  <c r="AQ41" i="17"/>
  <c r="BJ40" i="17"/>
  <c r="BH40" i="17"/>
  <c r="BF40" i="17"/>
  <c r="BD40" i="17"/>
  <c r="AZ40" i="17"/>
  <c r="AX40" i="17"/>
  <c r="AS40" i="17"/>
  <c r="AQ40" i="17"/>
  <c r="BJ39" i="17"/>
  <c r="BH39" i="17"/>
  <c r="BF39" i="17"/>
  <c r="BD39" i="17"/>
  <c r="AZ39" i="17"/>
  <c r="AX39" i="17"/>
  <c r="AS39" i="17"/>
  <c r="AQ39" i="17"/>
  <c r="BJ38" i="17"/>
  <c r="BH38" i="17"/>
  <c r="BF38" i="17"/>
  <c r="BD38" i="17"/>
  <c r="AZ38" i="17"/>
  <c r="AX38" i="17"/>
  <c r="AS38" i="17"/>
  <c r="AQ38" i="17"/>
  <c r="BJ37" i="17"/>
  <c r="BH37" i="17"/>
  <c r="BF37" i="17"/>
  <c r="BD37" i="17"/>
  <c r="AZ37" i="17"/>
  <c r="AX37" i="17"/>
  <c r="AS37" i="17"/>
  <c r="AQ37" i="17"/>
  <c r="BJ36" i="17"/>
  <c r="BH36" i="17"/>
  <c r="BF36" i="17"/>
  <c r="BD36" i="17"/>
  <c r="AZ36" i="17"/>
  <c r="AX36" i="17"/>
  <c r="AS36" i="17"/>
  <c r="AQ36" i="17"/>
  <c r="BJ35" i="17"/>
  <c r="BH35" i="17"/>
  <c r="BF35" i="17"/>
  <c r="BD35" i="17"/>
  <c r="AZ35" i="17"/>
  <c r="AX35" i="17"/>
  <c r="AS35" i="17"/>
  <c r="AQ35" i="17"/>
  <c r="BJ34" i="17"/>
  <c r="BH34" i="17"/>
  <c r="BF34" i="17"/>
  <c r="BD34" i="17"/>
  <c r="AZ34" i="17"/>
  <c r="AX34" i="17"/>
  <c r="AS34" i="17"/>
  <c r="AQ34" i="17"/>
  <c r="BJ33" i="17"/>
  <c r="BH33" i="17"/>
  <c r="BF33" i="17"/>
  <c r="BD33" i="17"/>
  <c r="AZ33" i="17"/>
  <c r="AX33" i="17"/>
  <c r="AS33" i="17"/>
  <c r="AQ33" i="17"/>
  <c r="BJ32" i="17"/>
  <c r="BH32" i="17"/>
  <c r="BF32" i="17"/>
  <c r="BD32" i="17"/>
  <c r="AZ32" i="17"/>
  <c r="AX32" i="17"/>
  <c r="AS32" i="17"/>
  <c r="AQ32" i="17"/>
  <c r="BJ31" i="17"/>
  <c r="BH31" i="17"/>
  <c r="BF31" i="17"/>
  <c r="BD31" i="17"/>
  <c r="AZ31" i="17"/>
  <c r="AX31" i="17"/>
  <c r="AS31" i="17"/>
  <c r="AQ31" i="17"/>
  <c r="BJ30" i="17"/>
  <c r="BH30" i="17"/>
  <c r="BF30" i="17"/>
  <c r="BD30" i="17"/>
  <c r="AZ30" i="17"/>
  <c r="AX30" i="17"/>
  <c r="AS30" i="17"/>
  <c r="AQ30" i="17"/>
  <c r="BJ29" i="17"/>
  <c r="BH29" i="17"/>
  <c r="BF29" i="17"/>
  <c r="BD29" i="17"/>
  <c r="AZ29" i="17"/>
  <c r="AX29" i="17"/>
  <c r="AS29" i="17"/>
  <c r="AQ29" i="17"/>
  <c r="BJ28" i="17"/>
  <c r="BH28" i="17"/>
  <c r="BF28" i="17"/>
  <c r="BD28" i="17"/>
  <c r="AZ28" i="17"/>
  <c r="AX28" i="17"/>
  <c r="AS28" i="17"/>
  <c r="AQ28" i="17"/>
  <c r="BJ27" i="17"/>
  <c r="BH27" i="17"/>
  <c r="BF27" i="17"/>
  <c r="BD27" i="17"/>
  <c r="AZ27" i="17"/>
  <c r="AX27" i="17"/>
  <c r="AS27" i="17"/>
  <c r="AQ27" i="17"/>
  <c r="BJ26" i="17"/>
  <c r="BH26" i="17"/>
  <c r="BF26" i="17"/>
  <c r="BD26" i="17"/>
  <c r="AZ26" i="17"/>
  <c r="AX26" i="17"/>
  <c r="AS26" i="17"/>
  <c r="AQ26" i="17"/>
  <c r="BJ25" i="17"/>
  <c r="BH25" i="17"/>
  <c r="BF25" i="17"/>
  <c r="BD25" i="17"/>
  <c r="AZ25" i="17"/>
  <c r="AX25" i="17"/>
  <c r="AS25" i="17"/>
  <c r="AQ25" i="17"/>
  <c r="BJ24" i="17"/>
  <c r="BH24" i="17"/>
  <c r="BF24" i="17"/>
  <c r="BD24" i="17"/>
  <c r="AZ24" i="17"/>
  <c r="AX24" i="17"/>
  <c r="AS24" i="17"/>
  <c r="AQ24" i="17"/>
  <c r="BJ23" i="17"/>
  <c r="BH23" i="17"/>
  <c r="BF23" i="17"/>
  <c r="BD23" i="17"/>
  <c r="AZ23" i="17"/>
  <c r="AX23" i="17"/>
  <c r="AS23" i="17"/>
  <c r="AQ23" i="17"/>
  <c r="BJ22" i="17"/>
  <c r="BH22" i="17"/>
  <c r="BF22" i="17"/>
  <c r="BD22" i="17"/>
  <c r="AZ22" i="17"/>
  <c r="AX22" i="17"/>
  <c r="AS22" i="17"/>
  <c r="AQ22" i="17"/>
  <c r="BJ21" i="17"/>
  <c r="BH21" i="17"/>
  <c r="BF21" i="17"/>
  <c r="BD21" i="17"/>
  <c r="AZ21" i="17"/>
  <c r="AX21" i="17"/>
  <c r="AS21" i="17"/>
  <c r="AQ21" i="17"/>
  <c r="BJ20" i="17"/>
  <c r="BH20" i="17"/>
  <c r="BF20" i="17"/>
  <c r="BD20" i="17"/>
  <c r="AZ20" i="17"/>
  <c r="AX20" i="17"/>
  <c r="AS20" i="17"/>
  <c r="AQ20" i="17"/>
  <c r="BJ19" i="17"/>
  <c r="BH19" i="17"/>
  <c r="BF19" i="17"/>
  <c r="BD19" i="17"/>
  <c r="AZ19" i="17"/>
  <c r="AX19" i="17"/>
  <c r="AS19" i="17"/>
  <c r="AQ19" i="17"/>
  <c r="BJ18" i="17"/>
  <c r="BH18" i="17"/>
  <c r="BF18" i="17"/>
  <c r="BD18" i="17"/>
  <c r="AZ18" i="17"/>
  <c r="AX18" i="17"/>
  <c r="AS18" i="17"/>
  <c r="AQ18" i="17"/>
  <c r="BJ17" i="17"/>
  <c r="BH17" i="17"/>
  <c r="BF17" i="17"/>
  <c r="BD17" i="17"/>
  <c r="AZ17" i="17"/>
  <c r="AX17" i="17"/>
  <c r="AS17" i="17"/>
  <c r="AQ17" i="17"/>
  <c r="BJ16" i="17"/>
  <c r="BH16" i="17"/>
  <c r="BF16" i="17"/>
  <c r="BD16" i="17"/>
  <c r="AZ16" i="17"/>
  <c r="AX16" i="17"/>
  <c r="AS16" i="17"/>
  <c r="AQ16" i="17"/>
  <c r="BJ15" i="17"/>
  <c r="BH15" i="17"/>
  <c r="BF15" i="17"/>
  <c r="BD15" i="17"/>
  <c r="AZ15" i="17"/>
  <c r="AX15" i="17"/>
  <c r="AS15" i="17"/>
  <c r="AQ15" i="17"/>
  <c r="BJ14" i="17"/>
  <c r="BH14" i="17"/>
  <c r="BF14" i="17"/>
  <c r="BD14" i="17"/>
  <c r="AZ14" i="17"/>
  <c r="AX14" i="17"/>
  <c r="AS14" i="17"/>
  <c r="AQ14" i="17"/>
  <c r="BJ13" i="17"/>
  <c r="BJ11" i="17" s="1"/>
  <c r="BH13" i="17"/>
  <c r="BF13" i="17"/>
  <c r="BF11" i="17" s="1"/>
  <c r="BD13" i="17"/>
  <c r="AZ13" i="17"/>
  <c r="AX13" i="17"/>
  <c r="AX11" i="17" s="1"/>
  <c r="AS13" i="17"/>
  <c r="AQ13" i="17"/>
  <c r="AQ11" i="17" s="1"/>
  <c r="BJ12" i="17"/>
  <c r="BH12" i="17"/>
  <c r="BF12" i="17"/>
  <c r="BD12" i="17"/>
  <c r="AZ12" i="17"/>
  <c r="AX12" i="17"/>
  <c r="AS12" i="17"/>
  <c r="AS11" i="17" s="1"/>
  <c r="AQ12" i="17"/>
  <c r="BH11" i="17"/>
  <c r="BD11" i="17"/>
  <c r="AZ11" i="17"/>
  <c r="BJ10" i="17"/>
  <c r="BH10" i="17"/>
  <c r="BF10" i="17"/>
  <c r="BD10" i="17"/>
  <c r="AZ10" i="17"/>
  <c r="AX10" i="17"/>
  <c r="AS10" i="17"/>
  <c r="AQ10" i="17"/>
  <c r="BJ9" i="17"/>
  <c r="BH9" i="17"/>
  <c r="BF9" i="17"/>
  <c r="BF8" i="17" s="1"/>
  <c r="BF47" i="17" s="1"/>
  <c r="BD9" i="17"/>
  <c r="AZ9" i="17"/>
  <c r="AX9" i="17"/>
  <c r="AX8" i="17" s="1"/>
  <c r="AX47" i="17" s="1"/>
  <c r="AS9" i="17"/>
  <c r="AQ9" i="17"/>
  <c r="BJ8" i="17"/>
  <c r="BJ47" i="17" s="1"/>
  <c r="BH8" i="17"/>
  <c r="BD8" i="17"/>
  <c r="AZ8" i="17"/>
  <c r="AS8" i="17"/>
  <c r="AQ8" i="17"/>
  <c r="BJ46" i="8"/>
  <c r="BH46" i="8"/>
  <c r="BD46" i="8"/>
  <c r="AZ46" i="8"/>
  <c r="AX46" i="8"/>
  <c r="AS46" i="8"/>
  <c r="AR46" i="8"/>
  <c r="AQ46" i="8"/>
  <c r="BJ45" i="8"/>
  <c r="BH45" i="8"/>
  <c r="BD45" i="8"/>
  <c r="AZ45" i="8"/>
  <c r="AX45" i="8"/>
  <c r="AS45" i="8"/>
  <c r="AR45" i="8"/>
  <c r="AQ45" i="8"/>
  <c r="BJ44" i="8"/>
  <c r="BH44" i="8"/>
  <c r="BD44" i="8"/>
  <c r="AZ44" i="8"/>
  <c r="AX44" i="8"/>
  <c r="AS44" i="8"/>
  <c r="AR44" i="8"/>
  <c r="AQ44" i="8"/>
  <c r="BJ43" i="8"/>
  <c r="BH43" i="8"/>
  <c r="BD43" i="8"/>
  <c r="BB43" i="8"/>
  <c r="AZ43" i="8"/>
  <c r="AY43" i="8"/>
  <c r="AX43" i="8"/>
  <c r="AW43" i="8"/>
  <c r="AS43" i="8"/>
  <c r="AR43" i="8"/>
  <c r="AQ43" i="8"/>
  <c r="BJ42" i="8"/>
  <c r="BH42" i="8"/>
  <c r="BD42" i="8"/>
  <c r="AZ42" i="8"/>
  <c r="AX42" i="8"/>
  <c r="AS42" i="8"/>
  <c r="AR42" i="8"/>
  <c r="AQ42" i="8"/>
  <c r="BJ41" i="8"/>
  <c r="BH41" i="8"/>
  <c r="BD41" i="8"/>
  <c r="AZ41" i="8"/>
  <c r="AX41" i="8"/>
  <c r="AS41" i="8"/>
  <c r="AR41" i="8"/>
  <c r="AQ41" i="8"/>
  <c r="BJ40" i="8"/>
  <c r="BH40" i="8"/>
  <c r="BD40" i="8"/>
  <c r="AZ40" i="8"/>
  <c r="AX40" i="8"/>
  <c r="AW40" i="8"/>
  <c r="AS40" i="8"/>
  <c r="AR40" i="8"/>
  <c r="AQ40" i="8"/>
  <c r="BJ39" i="8"/>
  <c r="BH39" i="8"/>
  <c r="BD39" i="8"/>
  <c r="AZ39" i="8"/>
  <c r="AX39" i="8"/>
  <c r="AS39" i="8"/>
  <c r="AR39" i="8"/>
  <c r="AQ39" i="8"/>
  <c r="BJ38" i="8"/>
  <c r="BH38" i="8"/>
  <c r="BD38" i="8"/>
  <c r="AZ38" i="8"/>
  <c r="AX38" i="8"/>
  <c r="AS38" i="8"/>
  <c r="AR38" i="8"/>
  <c r="AQ38" i="8"/>
  <c r="BJ37" i="8"/>
  <c r="BH37" i="8"/>
  <c r="BD37" i="8"/>
  <c r="AZ37" i="8"/>
  <c r="AX37" i="8"/>
  <c r="AS37" i="8"/>
  <c r="AR37" i="8"/>
  <c r="AQ37" i="8"/>
  <c r="BJ36" i="8"/>
  <c r="BH36" i="8"/>
  <c r="BD36" i="8"/>
  <c r="AZ36" i="8"/>
  <c r="AX36" i="8"/>
  <c r="AS36" i="8"/>
  <c r="AR36" i="8"/>
  <c r="AQ36" i="8"/>
  <c r="BJ35" i="8"/>
  <c r="BH35" i="8"/>
  <c r="BD35" i="8"/>
  <c r="AZ35" i="8"/>
  <c r="AX35" i="8"/>
  <c r="AS35" i="8"/>
  <c r="AR35" i="8"/>
  <c r="AQ35" i="8"/>
  <c r="BJ34" i="8"/>
  <c r="BH34" i="8"/>
  <c r="BD34" i="8"/>
  <c r="AZ34" i="8"/>
  <c r="AX34" i="8"/>
  <c r="AS34" i="8"/>
  <c r="AR34" i="8"/>
  <c r="AQ34" i="8"/>
  <c r="BJ33" i="8"/>
  <c r="BH33" i="8"/>
  <c r="BD33" i="8"/>
  <c r="AZ33" i="8"/>
  <c r="AX33" i="8"/>
  <c r="AS33" i="8"/>
  <c r="AR33" i="8"/>
  <c r="AQ33" i="8"/>
  <c r="BJ32" i="8"/>
  <c r="BH32" i="8"/>
  <c r="BD32" i="8"/>
  <c r="AZ32" i="8"/>
  <c r="AX32" i="8"/>
  <c r="AS32" i="8"/>
  <c r="AR32" i="8"/>
  <c r="AQ32" i="8"/>
  <c r="BJ31" i="8"/>
  <c r="BH31" i="8"/>
  <c r="BD31" i="8"/>
  <c r="AZ31" i="8"/>
  <c r="AX31" i="8"/>
  <c r="AS31" i="8"/>
  <c r="AR31" i="8"/>
  <c r="AQ31" i="8"/>
  <c r="BJ30" i="8"/>
  <c r="BH30" i="8"/>
  <c r="BD30" i="8"/>
  <c r="AZ30" i="8"/>
  <c r="AX30" i="8"/>
  <c r="AS30" i="8"/>
  <c r="AR30" i="8"/>
  <c r="AQ30" i="8"/>
  <c r="BJ29" i="8"/>
  <c r="BH29" i="8"/>
  <c r="BD29" i="8"/>
  <c r="AZ29" i="8"/>
  <c r="AX29" i="8"/>
  <c r="AS29" i="8"/>
  <c r="AR29" i="8"/>
  <c r="AQ29" i="8"/>
  <c r="BJ28" i="8"/>
  <c r="BH28" i="8"/>
  <c r="BD28" i="8"/>
  <c r="AZ28" i="8"/>
  <c r="AX28" i="8"/>
  <c r="AS28" i="8"/>
  <c r="AR28" i="8"/>
  <c r="AQ28" i="8"/>
  <c r="BJ27" i="8"/>
  <c r="BH27" i="8"/>
  <c r="BD27" i="8"/>
  <c r="AZ27" i="8"/>
  <c r="AX27" i="8"/>
  <c r="AS27" i="8"/>
  <c r="AR27" i="8"/>
  <c r="AQ27" i="8"/>
  <c r="BJ26" i="8"/>
  <c r="BH26" i="8"/>
  <c r="BD26" i="8"/>
  <c r="AZ26" i="8"/>
  <c r="AX26" i="8"/>
  <c r="AW26" i="8"/>
  <c r="AS26" i="8"/>
  <c r="AR26" i="8"/>
  <c r="AQ26" i="8"/>
  <c r="BJ25" i="8"/>
  <c r="BH25" i="8"/>
  <c r="BD25" i="8"/>
  <c r="AZ25" i="8"/>
  <c r="AX25" i="8"/>
  <c r="AW25" i="8"/>
  <c r="AS25" i="8"/>
  <c r="AR25" i="8"/>
  <c r="AQ25" i="8"/>
  <c r="BJ24" i="8"/>
  <c r="BH24" i="8"/>
  <c r="BD24" i="8"/>
  <c r="AZ24" i="8"/>
  <c r="AX24" i="8"/>
  <c r="AX19" i="8" s="1"/>
  <c r="AW24" i="8"/>
  <c r="AS24" i="8"/>
  <c r="AR24" i="8"/>
  <c r="AQ24" i="8"/>
  <c r="BJ23" i="8"/>
  <c r="BH23" i="8"/>
  <c r="BD23" i="8"/>
  <c r="AZ23" i="8"/>
  <c r="AX23" i="8"/>
  <c r="AW23" i="8"/>
  <c r="AS23" i="8"/>
  <c r="AR23" i="8"/>
  <c r="AQ23" i="8"/>
  <c r="BJ22" i="8"/>
  <c r="BH22" i="8"/>
  <c r="BD22" i="8"/>
  <c r="AZ22" i="8"/>
  <c r="AX22" i="8"/>
  <c r="AW22" i="8"/>
  <c r="AS22" i="8"/>
  <c r="AR22" i="8"/>
  <c r="AQ22" i="8"/>
  <c r="BJ21" i="8"/>
  <c r="BH21" i="8"/>
  <c r="BH19" i="8" s="1"/>
  <c r="BD21" i="8"/>
  <c r="BD19" i="8" s="1"/>
  <c r="AZ21" i="8"/>
  <c r="AZ19" i="8" s="1"/>
  <c r="AX21" i="8"/>
  <c r="AW21" i="8"/>
  <c r="AS21" i="8"/>
  <c r="AR21" i="8"/>
  <c r="AQ21" i="8"/>
  <c r="BJ20" i="8"/>
  <c r="BH20" i="8"/>
  <c r="BD20" i="8"/>
  <c r="AZ20" i="8"/>
  <c r="AX20" i="8"/>
  <c r="AW20" i="8"/>
  <c r="AS20" i="8"/>
  <c r="AR20" i="8"/>
  <c r="AQ20" i="8"/>
  <c r="AQ19" i="8" s="1"/>
  <c r="BJ19" i="8"/>
  <c r="AW19" i="8"/>
  <c r="AS19" i="8"/>
  <c r="AR19" i="8"/>
  <c r="BJ18" i="8"/>
  <c r="BH18" i="8"/>
  <c r="BD18" i="8"/>
  <c r="AZ18" i="8"/>
  <c r="AX18" i="8"/>
  <c r="AS18" i="8"/>
  <c r="AR18" i="8"/>
  <c r="AQ18" i="8"/>
  <c r="BJ17" i="8"/>
  <c r="BH17" i="8"/>
  <c r="BD17" i="8"/>
  <c r="AZ17" i="8"/>
  <c r="AX17" i="8"/>
  <c r="AS17" i="8"/>
  <c r="AR17" i="8"/>
  <c r="AQ17" i="8"/>
  <c r="BJ16" i="8"/>
  <c r="BH16" i="8"/>
  <c r="BD16" i="8"/>
  <c r="AZ16" i="8"/>
  <c r="AX16" i="8"/>
  <c r="AS16" i="8"/>
  <c r="AR16" i="8"/>
  <c r="AQ16" i="8"/>
  <c r="BJ15" i="8"/>
  <c r="BH15" i="8"/>
  <c r="BD15" i="8"/>
  <c r="AZ15" i="8"/>
  <c r="AX15" i="8"/>
  <c r="AS15" i="8"/>
  <c r="AR15" i="8"/>
  <c r="AQ15" i="8"/>
  <c r="BJ14" i="8"/>
  <c r="BH14" i="8"/>
  <c r="BD14" i="8"/>
  <c r="AZ14" i="8"/>
  <c r="AX14" i="8"/>
  <c r="AS14" i="8"/>
  <c r="AR14" i="8"/>
  <c r="AQ14" i="8"/>
  <c r="BJ13" i="8"/>
  <c r="BH13" i="8"/>
  <c r="BD13" i="8"/>
  <c r="AZ13" i="8"/>
  <c r="AX13" i="8"/>
  <c r="AS13" i="8"/>
  <c r="AR13" i="8"/>
  <c r="AQ13" i="8"/>
  <c r="BJ12" i="8"/>
  <c r="BH12" i="8"/>
  <c r="BD12" i="8"/>
  <c r="AZ12" i="8"/>
  <c r="AX12" i="8"/>
  <c r="AS12" i="8"/>
  <c r="AR12" i="8"/>
  <c r="AQ12" i="8"/>
  <c r="BJ11" i="8"/>
  <c r="BH11" i="8"/>
  <c r="BD11" i="8"/>
  <c r="AZ11" i="8"/>
  <c r="AX11" i="8"/>
  <c r="AS11" i="8"/>
  <c r="AR11" i="8"/>
  <c r="AQ11" i="8"/>
  <c r="BJ10" i="8"/>
  <c r="BH10" i="8"/>
  <c r="BD10" i="8"/>
  <c r="AZ10" i="8"/>
  <c r="AX10" i="8"/>
  <c r="AS10" i="8"/>
  <c r="AR10" i="8"/>
  <c r="AQ10" i="8"/>
  <c r="BJ9" i="8"/>
  <c r="BJ8" i="8" s="1"/>
  <c r="BJ47" i="8" s="1"/>
  <c r="BH9" i="8"/>
  <c r="BD9" i="8"/>
  <c r="AZ9" i="8"/>
  <c r="AZ8" i="8" s="1"/>
  <c r="AZ47" i="8" s="1"/>
  <c r="AX9" i="8"/>
  <c r="AS9" i="8"/>
  <c r="AS8" i="8" s="1"/>
  <c r="AS47" i="8" s="1"/>
  <c r="AR9" i="8"/>
  <c r="AR8" i="8" s="1"/>
  <c r="AQ9" i="8"/>
  <c r="BH8" i="8"/>
  <c r="BD8" i="8"/>
  <c r="AX8" i="8"/>
  <c r="AQ8" i="8"/>
  <c r="AQ47" i="8" s="1"/>
  <c r="D19" i="8"/>
  <c r="E19" i="8"/>
  <c r="F19" i="8"/>
  <c r="G19" i="8"/>
  <c r="H19" i="8"/>
  <c r="J19" i="8"/>
  <c r="K19" i="8"/>
  <c r="L19" i="8"/>
  <c r="M19" i="8"/>
  <c r="N19" i="8"/>
  <c r="O19" i="8"/>
  <c r="P19" i="8"/>
  <c r="Q19" i="8"/>
  <c r="S19" i="8"/>
  <c r="T19" i="8"/>
  <c r="U19" i="8"/>
  <c r="W19" i="8"/>
  <c r="X19" i="8"/>
  <c r="Z19" i="8"/>
  <c r="AA19" i="8"/>
  <c r="AB19" i="8"/>
  <c r="AD19" i="8"/>
  <c r="AF19" i="8"/>
  <c r="AG19" i="8"/>
  <c r="AH19" i="8"/>
  <c r="AI19" i="8"/>
  <c r="AK19" i="8"/>
  <c r="AL19" i="8"/>
  <c r="AM19" i="8"/>
  <c r="AN19" i="8"/>
  <c r="AO19" i="8"/>
  <c r="AP19" i="8"/>
  <c r="C19" i="8"/>
  <c r="D27" i="8"/>
  <c r="E27" i="8"/>
  <c r="F27" i="8"/>
  <c r="G27" i="8"/>
  <c r="H27" i="8"/>
  <c r="J27" i="8"/>
  <c r="K27" i="8"/>
  <c r="L27" i="8"/>
  <c r="N27" i="8"/>
  <c r="O27" i="8"/>
  <c r="P27" i="8"/>
  <c r="Q27" i="8"/>
  <c r="S27" i="8"/>
  <c r="T27" i="8"/>
  <c r="U27" i="8"/>
  <c r="W27" i="8"/>
  <c r="X27" i="8"/>
  <c r="Z27" i="8"/>
  <c r="AA27" i="8"/>
  <c r="AB27" i="8"/>
  <c r="AD27" i="8"/>
  <c r="AF27" i="8"/>
  <c r="AG27" i="8"/>
  <c r="AH27" i="8"/>
  <c r="AI27" i="8"/>
  <c r="AK27" i="8"/>
  <c r="AL27" i="8"/>
  <c r="AM27" i="8"/>
  <c r="AN27" i="8"/>
  <c r="AO27" i="8"/>
  <c r="AP27" i="8"/>
  <c r="C27" i="8"/>
  <c r="D14" i="8"/>
  <c r="E14" i="8"/>
  <c r="F14" i="8"/>
  <c r="G14" i="8"/>
  <c r="H14" i="8"/>
  <c r="J14" i="8"/>
  <c r="K14" i="8"/>
  <c r="L14" i="8"/>
  <c r="N14" i="8"/>
  <c r="O14" i="8"/>
  <c r="P14" i="8"/>
  <c r="Q14" i="8"/>
  <c r="S14" i="8"/>
  <c r="T14" i="8"/>
  <c r="U14" i="8"/>
  <c r="W14" i="8"/>
  <c r="X14" i="8"/>
  <c r="Z14" i="8"/>
  <c r="AA14" i="8"/>
  <c r="AB14" i="8"/>
  <c r="AD14" i="8"/>
  <c r="AF14" i="8"/>
  <c r="AG14" i="8"/>
  <c r="AH14" i="8"/>
  <c r="AI14" i="8"/>
  <c r="AK14" i="8"/>
  <c r="AL14" i="8"/>
  <c r="AM14" i="8"/>
  <c r="AN14" i="8"/>
  <c r="AO14" i="8"/>
  <c r="AP14" i="8"/>
  <c r="C14" i="8"/>
  <c r="D11" i="8"/>
  <c r="E11" i="8"/>
  <c r="F11" i="8"/>
  <c r="G11" i="8"/>
  <c r="H11" i="8"/>
  <c r="J11" i="8"/>
  <c r="K11" i="8"/>
  <c r="L11" i="8"/>
  <c r="N11" i="8"/>
  <c r="O11" i="8"/>
  <c r="P11" i="8"/>
  <c r="Q11" i="8"/>
  <c r="S11" i="8"/>
  <c r="T11" i="8"/>
  <c r="U11" i="8"/>
  <c r="W11" i="8"/>
  <c r="X11" i="8"/>
  <c r="Z11" i="8"/>
  <c r="AA11" i="8"/>
  <c r="AB11" i="8"/>
  <c r="AD11" i="8"/>
  <c r="AF11" i="8"/>
  <c r="AG11" i="8"/>
  <c r="AH11" i="8"/>
  <c r="AI11" i="8"/>
  <c r="AK11" i="8"/>
  <c r="AL11" i="8"/>
  <c r="AM11" i="8"/>
  <c r="AN11" i="8"/>
  <c r="AO11" i="8"/>
  <c r="AP11" i="8"/>
  <c r="C11" i="8"/>
  <c r="D8" i="8"/>
  <c r="D47" i="8" s="1"/>
  <c r="E8" i="8"/>
  <c r="E47" i="8" s="1"/>
  <c r="F8" i="8"/>
  <c r="F47" i="8" s="1"/>
  <c r="G8" i="8"/>
  <c r="H8" i="8"/>
  <c r="H47" i="8" s="1"/>
  <c r="J8" i="8"/>
  <c r="J47" i="8" s="1"/>
  <c r="K8" i="8"/>
  <c r="L8" i="8"/>
  <c r="L47" i="8" s="1"/>
  <c r="N8" i="8"/>
  <c r="O8" i="8"/>
  <c r="O47" i="8" s="1"/>
  <c r="P8" i="8"/>
  <c r="P47" i="8" s="1"/>
  <c r="Q8" i="8"/>
  <c r="S8" i="8"/>
  <c r="S47" i="8" s="1"/>
  <c r="T8" i="8"/>
  <c r="T47" i="8" s="1"/>
  <c r="U8" i="8"/>
  <c r="W8" i="8"/>
  <c r="W47" i="8" s="1"/>
  <c r="X8" i="8"/>
  <c r="X47" i="8" s="1"/>
  <c r="Z8" i="8"/>
  <c r="Z47" i="8" s="1"/>
  <c r="AA8" i="8"/>
  <c r="AA47" i="8" s="1"/>
  <c r="AB8" i="8"/>
  <c r="AB47" i="8" s="1"/>
  <c r="AD8" i="8"/>
  <c r="AD47" i="8" s="1"/>
  <c r="AF8" i="8"/>
  <c r="AF47" i="8" s="1"/>
  <c r="AG8" i="8"/>
  <c r="AG47" i="8" s="1"/>
  <c r="AH8" i="8"/>
  <c r="AH47" i="8" s="1"/>
  <c r="AI8" i="8"/>
  <c r="AI47" i="8" s="1"/>
  <c r="AK8" i="8"/>
  <c r="AK47" i="8" s="1"/>
  <c r="AL8" i="8"/>
  <c r="AL47" i="8" s="1"/>
  <c r="AM8" i="8"/>
  <c r="AM47" i="8" s="1"/>
  <c r="AN8" i="8"/>
  <c r="AN47" i="8" s="1"/>
  <c r="AO8" i="8"/>
  <c r="AO47" i="8" s="1"/>
  <c r="AP8" i="8"/>
  <c r="AP47" i="8" s="1"/>
  <c r="C8" i="8"/>
  <c r="C47" i="8" s="1"/>
  <c r="N47" i="8" l="1"/>
  <c r="U47" i="8"/>
  <c r="Q47" i="8"/>
  <c r="G47" i="8"/>
  <c r="AR47" i="8" s="1"/>
  <c r="K47" i="8"/>
  <c r="BD47" i="8"/>
  <c r="BH47" i="8"/>
  <c r="BD47" i="18"/>
  <c r="AZ11" i="35"/>
  <c r="AQ47" i="17"/>
  <c r="BJ47" i="35"/>
  <c r="BD11" i="35"/>
  <c r="BD47" i="35" s="1"/>
  <c r="BJ27" i="35"/>
  <c r="AS47" i="17"/>
  <c r="AZ47" i="17"/>
  <c r="BD47" i="17"/>
  <c r="BH47" i="17"/>
  <c r="AS47" i="35"/>
  <c r="BJ47" i="36"/>
  <c r="AQ47" i="35"/>
  <c r="AZ47" i="35"/>
  <c r="BH47" i="35"/>
  <c r="AR8" i="36"/>
  <c r="AR47" i="36" s="1"/>
  <c r="BG8" i="4"/>
  <c r="BI9" i="4"/>
  <c r="BI8" i="4" s="1"/>
  <c r="BI13" i="4"/>
  <c r="BI11" i="4" s="1"/>
  <c r="BG15" i="4"/>
  <c r="BG14" i="4" s="1"/>
  <c r="BG17" i="4"/>
  <c r="BG21" i="4"/>
  <c r="BG19" i="4" s="1"/>
  <c r="BG23" i="4"/>
  <c r="BG25" i="4"/>
  <c r="BG29" i="4"/>
  <c r="BG31" i="4"/>
  <c r="BG27" i="4" s="1"/>
  <c r="BG33" i="4"/>
  <c r="BG35" i="4"/>
  <c r="BG37" i="4"/>
  <c r="BG39" i="4"/>
  <c r="BG41" i="4"/>
  <c r="BG43" i="4"/>
  <c r="BG45" i="4"/>
  <c r="BG10" i="4"/>
  <c r="BG12" i="4"/>
  <c r="BG11" i="4" s="1"/>
  <c r="BI16" i="4"/>
  <c r="BI14" i="4" s="1"/>
  <c r="BI18" i="4"/>
  <c r="BI20" i="4"/>
  <c r="BI22" i="4"/>
  <c r="BI24" i="4"/>
  <c r="BI26" i="4"/>
  <c r="BI28" i="4"/>
  <c r="BI30" i="4"/>
  <c r="BI32" i="4"/>
  <c r="BI34" i="4"/>
  <c r="BI36" i="4"/>
  <c r="BI38" i="4"/>
  <c r="BI40" i="4"/>
  <c r="BI42" i="4"/>
  <c r="BI44" i="4"/>
  <c r="BI46" i="4"/>
  <c r="BE14" i="4"/>
  <c r="BF8" i="16"/>
  <c r="BF47" i="16" s="1"/>
  <c r="BE11" i="4"/>
  <c r="BE47" i="4" s="1"/>
  <c r="AR8" i="4"/>
  <c r="AQ47" i="16"/>
  <c r="AS47" i="16"/>
  <c r="AX47" i="8"/>
  <c r="AR27" i="36"/>
  <c r="BE27" i="4"/>
  <c r="BE19" i="4"/>
  <c r="BC13" i="4"/>
  <c r="BC11" i="4" s="1"/>
  <c r="BC15" i="4"/>
  <c r="BC14" i="4" s="1"/>
  <c r="BC17" i="4"/>
  <c r="BC21" i="4"/>
  <c r="BC23" i="4"/>
  <c r="BC25" i="4"/>
  <c r="BC29" i="4"/>
  <c r="BC31" i="4"/>
  <c r="BC33" i="4"/>
  <c r="BC35" i="4"/>
  <c r="BC37" i="4"/>
  <c r="BC39" i="4"/>
  <c r="BC41" i="4"/>
  <c r="BC43" i="4"/>
  <c r="BC45" i="4"/>
  <c r="E10" i="45"/>
  <c r="E12" i="45"/>
  <c r="E15" i="45"/>
  <c r="E16" i="45"/>
  <c r="E17" i="45"/>
  <c r="E18" i="45"/>
  <c r="E20" i="45"/>
  <c r="E21" i="45"/>
  <c r="E22" i="45"/>
  <c r="E23" i="45"/>
  <c r="E24" i="45"/>
  <c r="E25" i="45"/>
  <c r="E26" i="45"/>
  <c r="E28" i="45"/>
  <c r="E29" i="45"/>
  <c r="E30" i="45"/>
  <c r="E31" i="45"/>
  <c r="E32" i="45"/>
  <c r="E33" i="45"/>
  <c r="E34" i="45"/>
  <c r="E35" i="45"/>
  <c r="E36" i="45"/>
  <c r="E37" i="45"/>
  <c r="E38" i="45"/>
  <c r="E39" i="45"/>
  <c r="E40" i="45"/>
  <c r="E41" i="45"/>
  <c r="E42" i="45"/>
  <c r="E43" i="45"/>
  <c r="E44" i="45"/>
  <c r="E45" i="45"/>
  <c r="E46" i="45"/>
  <c r="E9" i="45"/>
  <c r="D47" i="45"/>
  <c r="C47" i="45"/>
  <c r="F8" i="45"/>
  <c r="F47" i="45" s="1"/>
  <c r="G8" i="45"/>
  <c r="H8" i="45"/>
  <c r="H47" i="45" s="1"/>
  <c r="J8" i="45"/>
  <c r="J47" i="45" s="1"/>
  <c r="K8" i="45"/>
  <c r="L8" i="45"/>
  <c r="L47" i="45" s="1"/>
  <c r="N8" i="45"/>
  <c r="N47" i="45" s="1"/>
  <c r="O8" i="45"/>
  <c r="O47" i="45" s="1"/>
  <c r="P8" i="45"/>
  <c r="P47" i="45" s="1"/>
  <c r="Q8" i="45"/>
  <c r="Q47" i="45" s="1"/>
  <c r="S8" i="45"/>
  <c r="S47" i="45" s="1"/>
  <c r="T8" i="45"/>
  <c r="T47" i="45" s="1"/>
  <c r="U8" i="45"/>
  <c r="U47" i="45" s="1"/>
  <c r="W8" i="45"/>
  <c r="X8" i="45"/>
  <c r="X47" i="45" s="1"/>
  <c r="Z8" i="45"/>
  <c r="AA8" i="45"/>
  <c r="AA47" i="45" s="1"/>
  <c r="AB8" i="45"/>
  <c r="AD8" i="45"/>
  <c r="AE8" i="45"/>
  <c r="AE47" i="45" s="1"/>
  <c r="AF8" i="45"/>
  <c r="AG8" i="45"/>
  <c r="AG47" i="45" s="1"/>
  <c r="AH8" i="45"/>
  <c r="AI8" i="45"/>
  <c r="AI47" i="45" s="1"/>
  <c r="AK8" i="45"/>
  <c r="AK47" i="45" s="1"/>
  <c r="AL8" i="45"/>
  <c r="AM8" i="45"/>
  <c r="AM47" i="45" s="1"/>
  <c r="AN8" i="45"/>
  <c r="AO8" i="45"/>
  <c r="AO47" i="45" s="1"/>
  <c r="AP8" i="45"/>
  <c r="F11" i="45"/>
  <c r="G11" i="45"/>
  <c r="H11" i="45"/>
  <c r="J11" i="45"/>
  <c r="K11" i="45"/>
  <c r="K47" i="45" s="1"/>
  <c r="L11" i="45"/>
  <c r="N11" i="45"/>
  <c r="O11" i="45"/>
  <c r="P11" i="45"/>
  <c r="Q11" i="45"/>
  <c r="S11" i="45"/>
  <c r="T11" i="45"/>
  <c r="U11" i="45"/>
  <c r="W11" i="45"/>
  <c r="X11" i="45"/>
  <c r="Z11" i="45"/>
  <c r="Z47" i="45" s="1"/>
  <c r="AA11" i="45"/>
  <c r="AB11" i="45"/>
  <c r="AD11" i="45"/>
  <c r="AD47" i="45" s="1"/>
  <c r="AE11" i="45"/>
  <c r="AF11" i="45"/>
  <c r="AG11" i="45"/>
  <c r="AH11" i="45"/>
  <c r="AH47" i="45" s="1"/>
  <c r="AI11" i="45"/>
  <c r="AK11" i="45"/>
  <c r="AL11" i="45"/>
  <c r="AL47" i="45" s="1"/>
  <c r="AM11" i="45"/>
  <c r="AN11" i="45"/>
  <c r="AO11" i="45"/>
  <c r="AP11" i="45"/>
  <c r="AP47" i="45" s="1"/>
  <c r="F14" i="45"/>
  <c r="E14" i="45" s="1"/>
  <c r="G14" i="45"/>
  <c r="H14" i="45"/>
  <c r="J14" i="45"/>
  <c r="K14" i="45"/>
  <c r="L14" i="45"/>
  <c r="N14" i="45"/>
  <c r="O14" i="45"/>
  <c r="P14" i="45"/>
  <c r="Q14" i="45"/>
  <c r="S14" i="45"/>
  <c r="T14" i="45"/>
  <c r="U14" i="45"/>
  <c r="W14" i="45"/>
  <c r="W47" i="45" s="1"/>
  <c r="X14" i="45"/>
  <c r="Z14" i="45"/>
  <c r="AA14" i="45"/>
  <c r="AB14" i="45"/>
  <c r="AB47" i="45" s="1"/>
  <c r="AD14" i="45"/>
  <c r="AE14" i="45"/>
  <c r="AF14" i="45"/>
  <c r="AF47" i="45" s="1"/>
  <c r="AG14" i="45"/>
  <c r="AH14" i="45"/>
  <c r="AI14" i="45"/>
  <c r="AK14" i="45"/>
  <c r="AL14" i="45"/>
  <c r="AM14" i="45"/>
  <c r="AN14" i="45"/>
  <c r="AN47" i="45" s="1"/>
  <c r="AO14" i="45"/>
  <c r="AP14" i="45"/>
  <c r="F19" i="45"/>
  <c r="E19" i="45" s="1"/>
  <c r="G19" i="45"/>
  <c r="H19" i="45"/>
  <c r="J19" i="45"/>
  <c r="K19" i="45"/>
  <c r="L19" i="45"/>
  <c r="N19" i="45"/>
  <c r="O19" i="45"/>
  <c r="P19" i="45"/>
  <c r="Q19" i="45"/>
  <c r="S19" i="45"/>
  <c r="T19" i="45"/>
  <c r="U19" i="45"/>
  <c r="W19" i="45"/>
  <c r="X19" i="45"/>
  <c r="Z19" i="45"/>
  <c r="AA19" i="45"/>
  <c r="AB19" i="45"/>
  <c r="AD19" i="45"/>
  <c r="AE19" i="45"/>
  <c r="AF19" i="45"/>
  <c r="AG19" i="45"/>
  <c r="AH19" i="45"/>
  <c r="AI19" i="45"/>
  <c r="AK19" i="45"/>
  <c r="AL19" i="45"/>
  <c r="AM19" i="45"/>
  <c r="AN19" i="45"/>
  <c r="AO19" i="45"/>
  <c r="AP19" i="45"/>
  <c r="F27" i="45"/>
  <c r="E27" i="45" s="1"/>
  <c r="G27" i="45"/>
  <c r="H27" i="45"/>
  <c r="J27" i="45"/>
  <c r="K27" i="45"/>
  <c r="L27" i="45"/>
  <c r="N27" i="45"/>
  <c r="O27" i="45"/>
  <c r="P27" i="45"/>
  <c r="Q27" i="45"/>
  <c r="S27" i="45"/>
  <c r="T27" i="45"/>
  <c r="U27" i="45"/>
  <c r="W27" i="45"/>
  <c r="X27" i="45"/>
  <c r="Z27" i="45"/>
  <c r="AA27" i="45"/>
  <c r="AB27" i="45"/>
  <c r="AD27" i="45"/>
  <c r="AE27" i="45"/>
  <c r="AF27" i="45"/>
  <c r="AG27" i="45"/>
  <c r="AH27" i="45"/>
  <c r="AI27" i="45"/>
  <c r="AK27" i="45"/>
  <c r="AL27" i="45"/>
  <c r="AM27" i="45"/>
  <c r="AN27" i="45"/>
  <c r="AO27" i="45"/>
  <c r="AP27" i="45"/>
  <c r="AJ10" i="45"/>
  <c r="AJ12" i="45"/>
  <c r="AJ13" i="45"/>
  <c r="AJ15" i="45"/>
  <c r="AJ16" i="45"/>
  <c r="AJ17" i="45"/>
  <c r="AJ18" i="45"/>
  <c r="AJ20" i="45"/>
  <c r="AJ21" i="45"/>
  <c r="AJ22" i="45"/>
  <c r="AJ23" i="45"/>
  <c r="AJ24" i="45"/>
  <c r="AJ25" i="45"/>
  <c r="AJ26" i="45"/>
  <c r="AJ28" i="45"/>
  <c r="AJ29" i="45"/>
  <c r="AJ30" i="45"/>
  <c r="AJ31" i="45"/>
  <c r="AJ32" i="45"/>
  <c r="AJ33" i="45"/>
  <c r="AJ34" i="45"/>
  <c r="AJ35" i="45"/>
  <c r="AJ36" i="45"/>
  <c r="AJ37" i="45"/>
  <c r="AJ38" i="45"/>
  <c r="AJ39" i="45"/>
  <c r="AJ40" i="45"/>
  <c r="AJ41" i="45"/>
  <c r="AJ42" i="45"/>
  <c r="AJ43" i="45"/>
  <c r="AJ44" i="45"/>
  <c r="AJ45" i="45"/>
  <c r="AJ46" i="45"/>
  <c r="AJ9" i="45"/>
  <c r="AC10" i="45"/>
  <c r="AC12" i="45"/>
  <c r="AC13" i="45"/>
  <c r="AC15" i="45"/>
  <c r="AC14" i="45" s="1"/>
  <c r="AC16" i="45"/>
  <c r="AC17" i="45"/>
  <c r="AC18" i="45"/>
  <c r="AC20" i="45"/>
  <c r="AC19" i="45" s="1"/>
  <c r="AC21" i="45"/>
  <c r="AC22" i="45"/>
  <c r="AC23" i="45"/>
  <c r="AC24" i="45"/>
  <c r="AC25" i="45"/>
  <c r="AC26" i="45"/>
  <c r="AC28" i="45"/>
  <c r="AC29" i="45"/>
  <c r="AC30" i="45"/>
  <c r="AC31" i="45"/>
  <c r="AC32" i="45"/>
  <c r="AC33" i="45"/>
  <c r="AC34" i="45"/>
  <c r="AC35" i="45"/>
  <c r="AC36" i="45"/>
  <c r="AC37" i="45"/>
  <c r="AC38" i="45"/>
  <c r="AC39" i="45"/>
  <c r="AC40" i="45"/>
  <c r="AC41" i="45"/>
  <c r="AC42" i="45"/>
  <c r="AC43" i="45"/>
  <c r="AC44" i="45"/>
  <c r="AC45" i="45"/>
  <c r="AC46" i="45"/>
  <c r="AC9" i="45"/>
  <c r="R10" i="45"/>
  <c r="AY10" i="45" s="1"/>
  <c r="R12" i="45"/>
  <c r="AY12" i="45" s="1"/>
  <c r="R13" i="45"/>
  <c r="AY13" i="45" s="1"/>
  <c r="R15" i="45"/>
  <c r="AY15" i="45" s="1"/>
  <c r="R16" i="45"/>
  <c r="AY16" i="45" s="1"/>
  <c r="R17" i="45"/>
  <c r="AY17" i="45" s="1"/>
  <c r="R18" i="45"/>
  <c r="AY18" i="45" s="1"/>
  <c r="R20" i="45"/>
  <c r="AY20" i="45" s="1"/>
  <c r="R21" i="45"/>
  <c r="AY21" i="45" s="1"/>
  <c r="R22" i="45"/>
  <c r="AY22" i="45" s="1"/>
  <c r="R23" i="45"/>
  <c r="AY23" i="45" s="1"/>
  <c r="R24" i="45"/>
  <c r="AY24" i="45" s="1"/>
  <c r="R25" i="45"/>
  <c r="AY25" i="45" s="1"/>
  <c r="R26" i="45"/>
  <c r="AY26" i="45" s="1"/>
  <c r="R28" i="45"/>
  <c r="AY28" i="45" s="1"/>
  <c r="R29" i="45"/>
  <c r="AY29" i="45" s="1"/>
  <c r="R30" i="45"/>
  <c r="AY30" i="45" s="1"/>
  <c r="R31" i="45"/>
  <c r="AY31" i="45" s="1"/>
  <c r="R32" i="45"/>
  <c r="AY32" i="45" s="1"/>
  <c r="R33" i="45"/>
  <c r="AY33" i="45" s="1"/>
  <c r="R34" i="45"/>
  <c r="AY34" i="45" s="1"/>
  <c r="R35" i="45"/>
  <c r="AY35" i="45" s="1"/>
  <c r="R36" i="45"/>
  <c r="AY36" i="45" s="1"/>
  <c r="R37" i="45"/>
  <c r="AY37" i="45" s="1"/>
  <c r="R38" i="45"/>
  <c r="AY38" i="45" s="1"/>
  <c r="R39" i="45"/>
  <c r="AY39" i="45" s="1"/>
  <c r="R40" i="45"/>
  <c r="AY40" i="45" s="1"/>
  <c r="R41" i="45"/>
  <c r="AY41" i="45" s="1"/>
  <c r="R42" i="45"/>
  <c r="AY42" i="45" s="1"/>
  <c r="R43" i="45"/>
  <c r="AY43" i="45" s="1"/>
  <c r="R44" i="45"/>
  <c r="AY44" i="45" s="1"/>
  <c r="R45" i="45"/>
  <c r="AY45" i="45" s="1"/>
  <c r="R46" i="45"/>
  <c r="AY46" i="45" s="1"/>
  <c r="R9" i="45"/>
  <c r="AY9" i="45" s="1"/>
  <c r="AY8" i="45" s="1"/>
  <c r="M10" i="45"/>
  <c r="V10" i="45" s="1"/>
  <c r="M12" i="45"/>
  <c r="M13" i="45"/>
  <c r="M15" i="45"/>
  <c r="M14" i="45" s="1"/>
  <c r="M16" i="45"/>
  <c r="V16" i="45" s="1"/>
  <c r="M17" i="45"/>
  <c r="M18" i="45"/>
  <c r="M20" i="45"/>
  <c r="M19" i="45" s="1"/>
  <c r="M21" i="45"/>
  <c r="V21" i="45" s="1"/>
  <c r="M22" i="45"/>
  <c r="M23" i="45"/>
  <c r="M24" i="45"/>
  <c r="V24" i="45" s="1"/>
  <c r="M25" i="45"/>
  <c r="V25" i="45" s="1"/>
  <c r="M26" i="45"/>
  <c r="M28" i="45"/>
  <c r="M29" i="45"/>
  <c r="V29" i="45" s="1"/>
  <c r="M30" i="45"/>
  <c r="V30" i="45" s="1"/>
  <c r="M31" i="45"/>
  <c r="M32" i="45"/>
  <c r="M33" i="45"/>
  <c r="V33" i="45" s="1"/>
  <c r="M34" i="45"/>
  <c r="V34" i="45" s="1"/>
  <c r="M35" i="45"/>
  <c r="M36" i="45"/>
  <c r="M37" i="45"/>
  <c r="V37" i="45" s="1"/>
  <c r="M38" i="45"/>
  <c r="V38" i="45" s="1"/>
  <c r="M39" i="45"/>
  <c r="M40" i="45"/>
  <c r="M41" i="45"/>
  <c r="M42" i="45"/>
  <c r="M43" i="45"/>
  <c r="M44" i="45"/>
  <c r="M45" i="45"/>
  <c r="M46" i="45"/>
  <c r="M9" i="45"/>
  <c r="I10" i="45"/>
  <c r="AT10" i="45" s="1"/>
  <c r="I12" i="45"/>
  <c r="AT12" i="45" s="1"/>
  <c r="I13" i="45"/>
  <c r="I15" i="45"/>
  <c r="AT15" i="45" s="1"/>
  <c r="I16" i="45"/>
  <c r="AT16" i="45" s="1"/>
  <c r="I17" i="45"/>
  <c r="AT17" i="45" s="1"/>
  <c r="I18" i="45"/>
  <c r="AT18" i="45" s="1"/>
  <c r="I20" i="45"/>
  <c r="AT20" i="45" s="1"/>
  <c r="I21" i="45"/>
  <c r="AT21" i="45" s="1"/>
  <c r="I22" i="45"/>
  <c r="AT22" i="45" s="1"/>
  <c r="I23" i="45"/>
  <c r="AT23" i="45" s="1"/>
  <c r="I24" i="45"/>
  <c r="AT24" i="45" s="1"/>
  <c r="I25" i="45"/>
  <c r="AT25" i="45" s="1"/>
  <c r="I26" i="45"/>
  <c r="AT26" i="45" s="1"/>
  <c r="I28" i="45"/>
  <c r="AT28" i="45" s="1"/>
  <c r="I29" i="45"/>
  <c r="AT29" i="45" s="1"/>
  <c r="I30" i="45"/>
  <c r="AT30" i="45" s="1"/>
  <c r="I31" i="45"/>
  <c r="AT31" i="45" s="1"/>
  <c r="I32" i="45"/>
  <c r="AT32" i="45" s="1"/>
  <c r="I33" i="45"/>
  <c r="AT33" i="45" s="1"/>
  <c r="I34" i="45"/>
  <c r="AT34" i="45" s="1"/>
  <c r="I35" i="45"/>
  <c r="AT35" i="45" s="1"/>
  <c r="I36" i="45"/>
  <c r="AT36" i="45" s="1"/>
  <c r="I37" i="45"/>
  <c r="AT37" i="45" s="1"/>
  <c r="I38" i="45"/>
  <c r="AT38" i="45" s="1"/>
  <c r="I39" i="45"/>
  <c r="AT39" i="45" s="1"/>
  <c r="I40" i="45"/>
  <c r="AT40" i="45" s="1"/>
  <c r="I41" i="45"/>
  <c r="AT41" i="45" s="1"/>
  <c r="I42" i="45"/>
  <c r="AT42" i="45" s="1"/>
  <c r="I43" i="45"/>
  <c r="AT43" i="45" s="1"/>
  <c r="I44" i="45"/>
  <c r="AT44" i="45" s="1"/>
  <c r="I45" i="45"/>
  <c r="AT45" i="45" s="1"/>
  <c r="I46" i="45"/>
  <c r="AT46" i="45" s="1"/>
  <c r="I9" i="45"/>
  <c r="AT9" i="45" s="1"/>
  <c r="AT8" i="45" s="1"/>
  <c r="C47" i="44"/>
  <c r="D14" i="44"/>
  <c r="F14" i="44"/>
  <c r="G14" i="44"/>
  <c r="H14" i="44"/>
  <c r="J14" i="44"/>
  <c r="K14" i="44"/>
  <c r="L14" i="44"/>
  <c r="N14" i="44"/>
  <c r="O14" i="44"/>
  <c r="P14" i="44"/>
  <c r="Q14" i="44"/>
  <c r="S14" i="44"/>
  <c r="T14" i="44"/>
  <c r="U14" i="44"/>
  <c r="W14" i="44"/>
  <c r="X14" i="44"/>
  <c r="Z14" i="44"/>
  <c r="AA14" i="44"/>
  <c r="AB14" i="44"/>
  <c r="AD14" i="44"/>
  <c r="AE14" i="44"/>
  <c r="AF14" i="44"/>
  <c r="AG14" i="44"/>
  <c r="AH14" i="44"/>
  <c r="AI14" i="44"/>
  <c r="AK14" i="44"/>
  <c r="AL14" i="44"/>
  <c r="AM14" i="44"/>
  <c r="AN14" i="44"/>
  <c r="AO14" i="44"/>
  <c r="AP14" i="44"/>
  <c r="D11" i="44"/>
  <c r="F11" i="44"/>
  <c r="G11" i="44"/>
  <c r="H11" i="44"/>
  <c r="J11" i="44"/>
  <c r="K11" i="44"/>
  <c r="L11" i="44"/>
  <c r="N11" i="44"/>
  <c r="O11" i="44"/>
  <c r="P11" i="44"/>
  <c r="Q11" i="44"/>
  <c r="S11" i="44"/>
  <c r="T11" i="44"/>
  <c r="U11" i="44"/>
  <c r="W11" i="44"/>
  <c r="X11" i="44"/>
  <c r="Z11" i="44"/>
  <c r="AA11" i="44"/>
  <c r="AB11" i="44"/>
  <c r="AD11" i="44"/>
  <c r="AE11" i="44"/>
  <c r="AF11" i="44"/>
  <c r="AG11" i="44"/>
  <c r="AH11" i="44"/>
  <c r="AI11" i="44"/>
  <c r="AK11" i="44"/>
  <c r="AL11" i="44"/>
  <c r="AM11" i="44"/>
  <c r="AN11" i="44"/>
  <c r="AO11" i="44"/>
  <c r="AP11" i="44"/>
  <c r="D8" i="44"/>
  <c r="D47" i="44" s="1"/>
  <c r="F8" i="44"/>
  <c r="F47" i="44" s="1"/>
  <c r="G8" i="44"/>
  <c r="G47" i="44" s="1"/>
  <c r="H8" i="44"/>
  <c r="H47" i="44" s="1"/>
  <c r="J8" i="44"/>
  <c r="J47" i="44" s="1"/>
  <c r="K8" i="44"/>
  <c r="K47" i="44" s="1"/>
  <c r="L8" i="44"/>
  <c r="N8" i="44"/>
  <c r="N47" i="44" s="1"/>
  <c r="O8" i="44"/>
  <c r="O47" i="44" s="1"/>
  <c r="P8" i="44"/>
  <c r="P47" i="44" s="1"/>
  <c r="Q8" i="44"/>
  <c r="Q47" i="44" s="1"/>
  <c r="S8" i="44"/>
  <c r="S47" i="44" s="1"/>
  <c r="T8" i="44"/>
  <c r="T47" i="44" s="1"/>
  <c r="U8" i="44"/>
  <c r="U47" i="44" s="1"/>
  <c r="W8" i="44"/>
  <c r="W47" i="44" s="1"/>
  <c r="X8" i="44"/>
  <c r="X47" i="44" s="1"/>
  <c r="Z8" i="44"/>
  <c r="Z47" i="44" s="1"/>
  <c r="AA8" i="44"/>
  <c r="AA47" i="44" s="1"/>
  <c r="AB8" i="44"/>
  <c r="AB47" i="44" s="1"/>
  <c r="AD8" i="44"/>
  <c r="AD47" i="44" s="1"/>
  <c r="AE8" i="44"/>
  <c r="AE47" i="44" s="1"/>
  <c r="AF8" i="44"/>
  <c r="AF47" i="44" s="1"/>
  <c r="AG8" i="44"/>
  <c r="AG47" i="44" s="1"/>
  <c r="AH8" i="44"/>
  <c r="AH47" i="44" s="1"/>
  <c r="AI8" i="44"/>
  <c r="AI47" i="44" s="1"/>
  <c r="AK8" i="44"/>
  <c r="AK47" i="44" s="1"/>
  <c r="AL8" i="44"/>
  <c r="AL47" i="44" s="1"/>
  <c r="AM8" i="44"/>
  <c r="AM47" i="44" s="1"/>
  <c r="AN8" i="44"/>
  <c r="AN47" i="44" s="1"/>
  <c r="AO8" i="44"/>
  <c r="AO47" i="44" s="1"/>
  <c r="AP8" i="44"/>
  <c r="AP47" i="44" s="1"/>
  <c r="D19" i="44"/>
  <c r="F19" i="44"/>
  <c r="G19" i="44"/>
  <c r="H19" i="44"/>
  <c r="J19" i="44"/>
  <c r="K19" i="44"/>
  <c r="L19" i="44"/>
  <c r="N19" i="44"/>
  <c r="O19" i="44"/>
  <c r="P19" i="44"/>
  <c r="Q19" i="44"/>
  <c r="S19" i="44"/>
  <c r="T19" i="44"/>
  <c r="U19" i="44"/>
  <c r="W19" i="44"/>
  <c r="X19" i="44"/>
  <c r="Z19" i="44"/>
  <c r="AA19" i="44"/>
  <c r="AB19" i="44"/>
  <c r="AD19" i="44"/>
  <c r="AE19" i="44"/>
  <c r="AF19" i="44"/>
  <c r="AG19" i="44"/>
  <c r="AH19" i="44"/>
  <c r="AI19" i="44"/>
  <c r="AK19" i="44"/>
  <c r="AL19" i="44"/>
  <c r="AM19" i="44"/>
  <c r="AN19" i="44"/>
  <c r="AO19" i="44"/>
  <c r="AP19" i="44"/>
  <c r="D27" i="44"/>
  <c r="F27" i="44"/>
  <c r="G27" i="44"/>
  <c r="H27" i="44"/>
  <c r="J27" i="44"/>
  <c r="K27" i="44"/>
  <c r="L27" i="44"/>
  <c r="N27" i="44"/>
  <c r="O27" i="44"/>
  <c r="P27" i="44"/>
  <c r="Q27" i="44"/>
  <c r="S27" i="44"/>
  <c r="T27" i="44"/>
  <c r="U27" i="44"/>
  <c r="W27" i="44"/>
  <c r="X27" i="44"/>
  <c r="Z27" i="44"/>
  <c r="AA27" i="44"/>
  <c r="AB27" i="44"/>
  <c r="AD27" i="44"/>
  <c r="AE27" i="44"/>
  <c r="AF27" i="44"/>
  <c r="AG27" i="44"/>
  <c r="AH27" i="44"/>
  <c r="AI27" i="44"/>
  <c r="AK27" i="44"/>
  <c r="AL27" i="44"/>
  <c r="AM27" i="44"/>
  <c r="AN27" i="44"/>
  <c r="AO27" i="44"/>
  <c r="AP27" i="44"/>
  <c r="AJ10" i="44"/>
  <c r="AJ12" i="44"/>
  <c r="AJ11" i="44" s="1"/>
  <c r="AJ13" i="44"/>
  <c r="AJ15" i="44"/>
  <c r="AJ14" i="44" s="1"/>
  <c r="AJ16" i="44"/>
  <c r="AJ17" i="44"/>
  <c r="AJ18" i="44"/>
  <c r="AJ20" i="44"/>
  <c r="AJ19" i="44" s="1"/>
  <c r="AJ21" i="44"/>
  <c r="AJ22" i="44"/>
  <c r="AJ23" i="44"/>
  <c r="AJ24" i="44"/>
  <c r="AJ25" i="44"/>
  <c r="AJ26" i="44"/>
  <c r="AJ28" i="44"/>
  <c r="AJ27" i="44" s="1"/>
  <c r="AJ29" i="44"/>
  <c r="AJ30" i="44"/>
  <c r="AJ31" i="44"/>
  <c r="AJ32" i="44"/>
  <c r="AJ33" i="44"/>
  <c r="AJ34" i="44"/>
  <c r="AJ35" i="44"/>
  <c r="AJ36" i="44"/>
  <c r="AJ37" i="44"/>
  <c r="AJ38" i="44"/>
  <c r="AJ39" i="44"/>
  <c r="AJ40" i="44"/>
  <c r="AJ41" i="44"/>
  <c r="AJ42" i="44"/>
  <c r="AJ43" i="44"/>
  <c r="AJ44" i="44"/>
  <c r="AJ45" i="44"/>
  <c r="AJ46" i="44"/>
  <c r="AJ9" i="44"/>
  <c r="AJ8" i="44" s="1"/>
  <c r="AJ47" i="44" s="1"/>
  <c r="AC10" i="44"/>
  <c r="AC12" i="44"/>
  <c r="AC11" i="44" s="1"/>
  <c r="AC13" i="44"/>
  <c r="AC15" i="44"/>
  <c r="AC14" i="44" s="1"/>
  <c r="AC16" i="44"/>
  <c r="AC17" i="44"/>
  <c r="AC18" i="44"/>
  <c r="AC20" i="44"/>
  <c r="AC19" i="44" s="1"/>
  <c r="AC21" i="44"/>
  <c r="AC22" i="44"/>
  <c r="AC23" i="44"/>
  <c r="AC24" i="44"/>
  <c r="AC25" i="44"/>
  <c r="AC26" i="44"/>
  <c r="AC28" i="44"/>
  <c r="AC27" i="44" s="1"/>
  <c r="AC29" i="44"/>
  <c r="AC30" i="44"/>
  <c r="AC31" i="44"/>
  <c r="AC32" i="44"/>
  <c r="AC33" i="44"/>
  <c r="AC34" i="44"/>
  <c r="AC35" i="44"/>
  <c r="AC36" i="44"/>
  <c r="AC37" i="44"/>
  <c r="AC38" i="44"/>
  <c r="AC39" i="44"/>
  <c r="AC40" i="44"/>
  <c r="AC41" i="44"/>
  <c r="AC42" i="44"/>
  <c r="AC43" i="44"/>
  <c r="AC44" i="44"/>
  <c r="AC45" i="44"/>
  <c r="AC46" i="44"/>
  <c r="AC9" i="44"/>
  <c r="AC8" i="44" s="1"/>
  <c r="R10" i="44"/>
  <c r="R12" i="44"/>
  <c r="R11" i="44" s="1"/>
  <c r="R13" i="44"/>
  <c r="R15" i="44"/>
  <c r="R14" i="44" s="1"/>
  <c r="R16" i="44"/>
  <c r="R17" i="44"/>
  <c r="R18" i="44"/>
  <c r="R20" i="44"/>
  <c r="R19" i="44" s="1"/>
  <c r="R21" i="44"/>
  <c r="R22" i="44"/>
  <c r="R23" i="44"/>
  <c r="R24" i="44"/>
  <c r="R25" i="44"/>
  <c r="R26" i="44"/>
  <c r="R28" i="44"/>
  <c r="R27" i="44" s="1"/>
  <c r="R29" i="44"/>
  <c r="R30" i="44"/>
  <c r="R31" i="44"/>
  <c r="R32" i="44"/>
  <c r="R33" i="44"/>
  <c r="R34" i="44"/>
  <c r="R35" i="44"/>
  <c r="R36" i="44"/>
  <c r="R37" i="44"/>
  <c r="R38" i="44"/>
  <c r="R39" i="44"/>
  <c r="R40" i="44"/>
  <c r="R41" i="44"/>
  <c r="R42" i="44"/>
  <c r="R43" i="44"/>
  <c r="R44" i="44"/>
  <c r="R45" i="44"/>
  <c r="R46" i="44"/>
  <c r="R9" i="44"/>
  <c r="R8" i="44" s="1"/>
  <c r="R47" i="44" s="1"/>
  <c r="M10" i="44"/>
  <c r="V10" i="44" s="1"/>
  <c r="M12" i="44"/>
  <c r="V12" i="44" s="1"/>
  <c r="V11" i="44" s="1"/>
  <c r="M13" i="44"/>
  <c r="V13" i="44" s="1"/>
  <c r="M15" i="44"/>
  <c r="V15" i="44" s="1"/>
  <c r="V14" i="44" s="1"/>
  <c r="M16" i="44"/>
  <c r="V16" i="44" s="1"/>
  <c r="M17" i="44"/>
  <c r="V17" i="44" s="1"/>
  <c r="M18" i="44"/>
  <c r="V18" i="44" s="1"/>
  <c r="M20" i="44"/>
  <c r="V20" i="44" s="1"/>
  <c r="V19" i="44" s="1"/>
  <c r="M21" i="44"/>
  <c r="V21" i="44" s="1"/>
  <c r="M22" i="44"/>
  <c r="V22" i="44" s="1"/>
  <c r="M23" i="44"/>
  <c r="V23" i="44" s="1"/>
  <c r="M24" i="44"/>
  <c r="V24" i="44" s="1"/>
  <c r="M25" i="44"/>
  <c r="V25" i="44" s="1"/>
  <c r="M26" i="44"/>
  <c r="V26" i="44" s="1"/>
  <c r="M28" i="44"/>
  <c r="V28" i="44" s="1"/>
  <c r="V27" i="44" s="1"/>
  <c r="M29" i="44"/>
  <c r="V29" i="44" s="1"/>
  <c r="M30" i="44"/>
  <c r="V30" i="44" s="1"/>
  <c r="M31" i="44"/>
  <c r="V31" i="44" s="1"/>
  <c r="M32" i="44"/>
  <c r="V32" i="44" s="1"/>
  <c r="M33" i="44"/>
  <c r="V33" i="44" s="1"/>
  <c r="M34" i="44"/>
  <c r="V34" i="44" s="1"/>
  <c r="M35" i="44"/>
  <c r="V35" i="44" s="1"/>
  <c r="M36" i="44"/>
  <c r="V36" i="44" s="1"/>
  <c r="M37" i="44"/>
  <c r="V37" i="44" s="1"/>
  <c r="M38" i="44"/>
  <c r="V38" i="44" s="1"/>
  <c r="M39" i="44"/>
  <c r="V39" i="44" s="1"/>
  <c r="M40" i="44"/>
  <c r="V40" i="44" s="1"/>
  <c r="M41" i="44"/>
  <c r="V41" i="44" s="1"/>
  <c r="M42" i="44"/>
  <c r="V42" i="44" s="1"/>
  <c r="M43" i="44"/>
  <c r="V43" i="44" s="1"/>
  <c r="M44" i="44"/>
  <c r="V44" i="44" s="1"/>
  <c r="M45" i="44"/>
  <c r="V45" i="44" s="1"/>
  <c r="M46" i="44"/>
  <c r="V46" i="44" s="1"/>
  <c r="M9" i="44"/>
  <c r="V9" i="44" s="1"/>
  <c r="V8" i="44" s="1"/>
  <c r="I10" i="44"/>
  <c r="I12" i="44"/>
  <c r="I11" i="44" s="1"/>
  <c r="I13" i="44"/>
  <c r="I15" i="44"/>
  <c r="I14" i="44" s="1"/>
  <c r="I16" i="44"/>
  <c r="I17" i="44"/>
  <c r="I18" i="44"/>
  <c r="I20" i="44"/>
  <c r="I19" i="44" s="1"/>
  <c r="I21" i="44"/>
  <c r="I22" i="44"/>
  <c r="I23" i="44"/>
  <c r="I24" i="44"/>
  <c r="I25" i="44"/>
  <c r="I26" i="44"/>
  <c r="I28" i="44"/>
  <c r="I27" i="44" s="1"/>
  <c r="I29" i="44"/>
  <c r="I30" i="44"/>
  <c r="I31" i="44"/>
  <c r="I32" i="44"/>
  <c r="I33" i="44"/>
  <c r="I34" i="44"/>
  <c r="I35" i="44"/>
  <c r="I36" i="44"/>
  <c r="I37" i="44"/>
  <c r="I38" i="44"/>
  <c r="I39" i="44"/>
  <c r="I40" i="44"/>
  <c r="I41" i="44"/>
  <c r="I42" i="44"/>
  <c r="I43" i="44"/>
  <c r="I44" i="44"/>
  <c r="I45" i="44"/>
  <c r="I46" i="44"/>
  <c r="I9" i="44"/>
  <c r="I8" i="44" s="1"/>
  <c r="I47" i="44" s="1"/>
  <c r="E28" i="44"/>
  <c r="Y28" i="44" s="1"/>
  <c r="E29" i="44"/>
  <c r="Y29" i="44" s="1"/>
  <c r="E30" i="44"/>
  <c r="Y30" i="44" s="1"/>
  <c r="E31" i="44"/>
  <c r="Y31" i="44" s="1"/>
  <c r="E32" i="44"/>
  <c r="Y32" i="44" s="1"/>
  <c r="E33" i="44"/>
  <c r="Y33" i="44" s="1"/>
  <c r="E34" i="44"/>
  <c r="Y34" i="44" s="1"/>
  <c r="E35" i="44"/>
  <c r="Y35" i="44" s="1"/>
  <c r="E36" i="44"/>
  <c r="Y36" i="44" s="1"/>
  <c r="E37" i="44"/>
  <c r="Y37" i="44" s="1"/>
  <c r="E38" i="44"/>
  <c r="Y38" i="44" s="1"/>
  <c r="E39" i="44"/>
  <c r="Y39" i="44" s="1"/>
  <c r="E40" i="44"/>
  <c r="Y40" i="44" s="1"/>
  <c r="E41" i="44"/>
  <c r="Y41" i="44" s="1"/>
  <c r="E42" i="44"/>
  <c r="Y42" i="44" s="1"/>
  <c r="E43" i="44"/>
  <c r="Y43" i="44" s="1"/>
  <c r="E44" i="44"/>
  <c r="Y44" i="44" s="1"/>
  <c r="E45" i="44"/>
  <c r="Y45" i="44" s="1"/>
  <c r="E10" i="44"/>
  <c r="Y10" i="44" s="1"/>
  <c r="E12" i="44"/>
  <c r="Y12" i="44" s="1"/>
  <c r="E13" i="44"/>
  <c r="Y13" i="44" s="1"/>
  <c r="E15" i="44"/>
  <c r="Y15" i="44" s="1"/>
  <c r="E16" i="44"/>
  <c r="Y16" i="44" s="1"/>
  <c r="E17" i="44"/>
  <c r="Y17" i="44" s="1"/>
  <c r="E18" i="44"/>
  <c r="Y18" i="44" s="1"/>
  <c r="E46" i="44"/>
  <c r="Y46" i="44" s="1"/>
  <c r="E9" i="44"/>
  <c r="E8" i="44" s="1"/>
  <c r="C47" i="41"/>
  <c r="D27" i="41"/>
  <c r="F27" i="41"/>
  <c r="G27" i="41"/>
  <c r="H27" i="41"/>
  <c r="J27" i="41"/>
  <c r="K27" i="41"/>
  <c r="L27" i="41"/>
  <c r="N27" i="41"/>
  <c r="O27" i="41"/>
  <c r="P27" i="41"/>
  <c r="Q27" i="41"/>
  <c r="S27" i="41"/>
  <c r="T27" i="41"/>
  <c r="U27" i="41"/>
  <c r="W27" i="41"/>
  <c r="X27" i="41"/>
  <c r="Z27" i="41"/>
  <c r="AA27" i="41"/>
  <c r="AB27" i="41"/>
  <c r="AD27" i="41"/>
  <c r="AE27" i="41"/>
  <c r="AF27" i="41"/>
  <c r="AG27" i="41"/>
  <c r="AH27" i="41"/>
  <c r="AI27" i="41"/>
  <c r="AK27" i="41"/>
  <c r="AL27" i="41"/>
  <c r="AM27" i="41"/>
  <c r="AN27" i="41"/>
  <c r="AO27" i="41"/>
  <c r="AP27" i="41"/>
  <c r="D19" i="41"/>
  <c r="F19" i="41"/>
  <c r="G19" i="41"/>
  <c r="H19" i="41"/>
  <c r="J19" i="41"/>
  <c r="K19" i="41"/>
  <c r="L19" i="41"/>
  <c r="N19" i="41"/>
  <c r="O19" i="41"/>
  <c r="P19" i="41"/>
  <c r="Q19" i="41"/>
  <c r="S19" i="41"/>
  <c r="T19" i="41"/>
  <c r="U19" i="41"/>
  <c r="W19" i="41"/>
  <c r="X19" i="41"/>
  <c r="Z19" i="41"/>
  <c r="AA19" i="41"/>
  <c r="AB19" i="41"/>
  <c r="AD19" i="41"/>
  <c r="AE19" i="41"/>
  <c r="AF19" i="41"/>
  <c r="AG19" i="41"/>
  <c r="AH19" i="41"/>
  <c r="AI19" i="41"/>
  <c r="AK19" i="41"/>
  <c r="AL19" i="41"/>
  <c r="AM19" i="41"/>
  <c r="AN19" i="41"/>
  <c r="AO19" i="41"/>
  <c r="AP19" i="41"/>
  <c r="D14" i="41"/>
  <c r="F14" i="41"/>
  <c r="G14" i="41"/>
  <c r="H14" i="41"/>
  <c r="J14" i="41"/>
  <c r="K14" i="41"/>
  <c r="L14" i="41"/>
  <c r="N14" i="41"/>
  <c r="O14" i="41"/>
  <c r="P14" i="41"/>
  <c r="Q14" i="41"/>
  <c r="S14" i="41"/>
  <c r="T14" i="41"/>
  <c r="U14" i="41"/>
  <c r="W14" i="41"/>
  <c r="X14" i="41"/>
  <c r="Z14" i="41"/>
  <c r="AA14" i="41"/>
  <c r="AB14" i="41"/>
  <c r="AD14" i="41"/>
  <c r="AE14" i="41"/>
  <c r="AF14" i="41"/>
  <c r="AG14" i="41"/>
  <c r="AH14" i="41"/>
  <c r="AI14" i="41"/>
  <c r="AK14" i="41"/>
  <c r="AL14" i="41"/>
  <c r="AM14" i="41"/>
  <c r="AN14" i="41"/>
  <c r="AO14" i="41"/>
  <c r="AP14" i="41"/>
  <c r="D11" i="41"/>
  <c r="F11" i="41"/>
  <c r="G11" i="41"/>
  <c r="H11" i="41"/>
  <c r="J11" i="41"/>
  <c r="K11" i="41"/>
  <c r="L11" i="41"/>
  <c r="N11" i="41"/>
  <c r="O11" i="41"/>
  <c r="P11" i="41"/>
  <c r="Q11" i="41"/>
  <c r="S11" i="41"/>
  <c r="T11" i="41"/>
  <c r="U11" i="41"/>
  <c r="W11" i="41"/>
  <c r="X11" i="41"/>
  <c r="Z11" i="41"/>
  <c r="AA11" i="41"/>
  <c r="AB11" i="41"/>
  <c r="AD11" i="41"/>
  <c r="AE11" i="41"/>
  <c r="AF11" i="41"/>
  <c r="AG11" i="41"/>
  <c r="AH11" i="41"/>
  <c r="AI11" i="41"/>
  <c r="AK11" i="41"/>
  <c r="AL11" i="41"/>
  <c r="AM11" i="41"/>
  <c r="AN11" i="41"/>
  <c r="AO11" i="41"/>
  <c r="AP11" i="41"/>
  <c r="D8" i="41"/>
  <c r="D47" i="41" s="1"/>
  <c r="F8" i="41"/>
  <c r="F47" i="41" s="1"/>
  <c r="G8" i="41"/>
  <c r="G47" i="41" s="1"/>
  <c r="H8" i="41"/>
  <c r="J8" i="41"/>
  <c r="J47" i="41" s="1"/>
  <c r="K8" i="41"/>
  <c r="L8" i="41"/>
  <c r="L47" i="41" s="1"/>
  <c r="N8" i="41"/>
  <c r="N47" i="41" s="1"/>
  <c r="O8" i="41"/>
  <c r="O47" i="41" s="1"/>
  <c r="P8" i="41"/>
  <c r="P47" i="41" s="1"/>
  <c r="Q8" i="41"/>
  <c r="Q47" i="41" s="1"/>
  <c r="S8" i="41"/>
  <c r="S47" i="41" s="1"/>
  <c r="T8" i="41"/>
  <c r="T47" i="41" s="1"/>
  <c r="U8" i="41"/>
  <c r="U47" i="41" s="1"/>
  <c r="W8" i="41"/>
  <c r="W47" i="41" s="1"/>
  <c r="X8" i="41"/>
  <c r="X47" i="41" s="1"/>
  <c r="Z8" i="41"/>
  <c r="Z47" i="41" s="1"/>
  <c r="AA8" i="41"/>
  <c r="AA47" i="41" s="1"/>
  <c r="AB8" i="41"/>
  <c r="AB47" i="41" s="1"/>
  <c r="AD8" i="41"/>
  <c r="AD47" i="41" s="1"/>
  <c r="AE8" i="41"/>
  <c r="AE47" i="41" s="1"/>
  <c r="AF8" i="41"/>
  <c r="AF47" i="41" s="1"/>
  <c r="AG8" i="41"/>
  <c r="AG47" i="41" s="1"/>
  <c r="AH8" i="41"/>
  <c r="AH47" i="41" s="1"/>
  <c r="AI8" i="41"/>
  <c r="AI47" i="41" s="1"/>
  <c r="AK8" i="41"/>
  <c r="AK47" i="41" s="1"/>
  <c r="AL8" i="41"/>
  <c r="AL47" i="41" s="1"/>
  <c r="AM8" i="41"/>
  <c r="AM47" i="41" s="1"/>
  <c r="AN8" i="41"/>
  <c r="AN47" i="41" s="1"/>
  <c r="AO8" i="41"/>
  <c r="AO47" i="41" s="1"/>
  <c r="AP8" i="41"/>
  <c r="AP47" i="41" s="1"/>
  <c r="AJ10" i="41"/>
  <c r="AJ12" i="41"/>
  <c r="AJ11" i="41" s="1"/>
  <c r="AJ13" i="41"/>
  <c r="AJ15" i="41"/>
  <c r="AJ14" i="41" s="1"/>
  <c r="AJ16" i="41"/>
  <c r="AJ17" i="41"/>
  <c r="AJ18" i="41"/>
  <c r="AJ20" i="41"/>
  <c r="AJ19" i="41" s="1"/>
  <c r="AJ21" i="41"/>
  <c r="AJ22" i="41"/>
  <c r="AJ23" i="41"/>
  <c r="AJ24" i="41"/>
  <c r="AJ25" i="41"/>
  <c r="AJ26" i="41"/>
  <c r="AJ28" i="41"/>
  <c r="AJ27" i="41" s="1"/>
  <c r="AJ29" i="41"/>
  <c r="AJ30" i="41"/>
  <c r="AJ31" i="41"/>
  <c r="AJ32" i="41"/>
  <c r="AJ33" i="41"/>
  <c r="AJ34" i="41"/>
  <c r="AJ35" i="41"/>
  <c r="AJ36" i="41"/>
  <c r="AJ37" i="41"/>
  <c r="AJ38" i="41"/>
  <c r="AJ39" i="41"/>
  <c r="AJ40" i="41"/>
  <c r="AJ41" i="41"/>
  <c r="AJ42" i="41"/>
  <c r="AJ43" i="41"/>
  <c r="AJ44" i="41"/>
  <c r="AJ45" i="41"/>
  <c r="AJ46" i="41"/>
  <c r="AJ9" i="41"/>
  <c r="AJ8" i="41" s="1"/>
  <c r="AC10" i="41"/>
  <c r="AC12" i="41"/>
  <c r="AC11" i="41" s="1"/>
  <c r="AC13" i="41"/>
  <c r="AC15" i="41"/>
  <c r="AC14" i="41" s="1"/>
  <c r="AC16" i="41"/>
  <c r="AC17" i="41"/>
  <c r="AC18" i="41"/>
  <c r="AC20" i="41"/>
  <c r="AC19" i="41" s="1"/>
  <c r="AC21" i="41"/>
  <c r="AC22" i="41"/>
  <c r="AC23" i="41"/>
  <c r="AC24" i="41"/>
  <c r="AC25" i="41"/>
  <c r="AC26" i="41"/>
  <c r="AC28" i="41"/>
  <c r="AC27" i="41" s="1"/>
  <c r="AC29" i="41"/>
  <c r="AC30" i="41"/>
  <c r="AC31" i="41"/>
  <c r="AC32" i="41"/>
  <c r="AC33" i="41"/>
  <c r="AC34" i="41"/>
  <c r="AC35" i="41"/>
  <c r="AC36" i="41"/>
  <c r="AC37" i="41"/>
  <c r="AC38" i="41"/>
  <c r="AC39" i="41"/>
  <c r="AC40" i="41"/>
  <c r="AC41" i="41"/>
  <c r="AC42" i="41"/>
  <c r="AC43" i="41"/>
  <c r="AC44" i="41"/>
  <c r="AC45" i="41"/>
  <c r="AC46" i="41"/>
  <c r="AC9" i="41"/>
  <c r="AC8" i="41" s="1"/>
  <c r="R10" i="41"/>
  <c r="R12" i="41"/>
  <c r="R11" i="41" s="1"/>
  <c r="R13" i="41"/>
  <c r="R15" i="41"/>
  <c r="R14" i="41" s="1"/>
  <c r="R16" i="41"/>
  <c r="R17" i="41"/>
  <c r="R18" i="41"/>
  <c r="R20" i="41"/>
  <c r="R19" i="41" s="1"/>
  <c r="R21" i="41"/>
  <c r="R22" i="41"/>
  <c r="R23" i="41"/>
  <c r="R24" i="41"/>
  <c r="R25" i="41"/>
  <c r="R26" i="41"/>
  <c r="R28" i="41"/>
  <c r="R27" i="41" s="1"/>
  <c r="R29" i="41"/>
  <c r="R30" i="41"/>
  <c r="R31" i="41"/>
  <c r="R32" i="41"/>
  <c r="R33" i="41"/>
  <c r="R34" i="41"/>
  <c r="R35" i="41"/>
  <c r="R36" i="41"/>
  <c r="R37" i="41"/>
  <c r="R38" i="41"/>
  <c r="R39" i="41"/>
  <c r="R40" i="41"/>
  <c r="R41" i="41"/>
  <c r="R42" i="41"/>
  <c r="R43" i="41"/>
  <c r="R44" i="41"/>
  <c r="R45" i="41"/>
  <c r="R46" i="41"/>
  <c r="R9" i="41"/>
  <c r="R8" i="41" s="1"/>
  <c r="M10" i="41"/>
  <c r="V10" i="41" s="1"/>
  <c r="M12" i="41"/>
  <c r="M11" i="41" s="1"/>
  <c r="M13" i="41"/>
  <c r="V13" i="41" s="1"/>
  <c r="M15" i="41"/>
  <c r="M14" i="41" s="1"/>
  <c r="M16" i="41"/>
  <c r="V16" i="41" s="1"/>
  <c r="M17" i="41"/>
  <c r="V17" i="41" s="1"/>
  <c r="M18" i="41"/>
  <c r="V18" i="41" s="1"/>
  <c r="M20" i="41"/>
  <c r="V20" i="41" s="1"/>
  <c r="M21" i="41"/>
  <c r="V21" i="41" s="1"/>
  <c r="M22" i="41"/>
  <c r="V22" i="41" s="1"/>
  <c r="M23" i="41"/>
  <c r="V23" i="41" s="1"/>
  <c r="M24" i="41"/>
  <c r="V24" i="41" s="1"/>
  <c r="M25" i="41"/>
  <c r="V25" i="41" s="1"/>
  <c r="M26" i="41"/>
  <c r="V26" i="41" s="1"/>
  <c r="M28" i="41"/>
  <c r="V28" i="41" s="1"/>
  <c r="M29" i="41"/>
  <c r="V29" i="41" s="1"/>
  <c r="M30" i="41"/>
  <c r="V30" i="41" s="1"/>
  <c r="M31" i="41"/>
  <c r="V31" i="41" s="1"/>
  <c r="M32" i="41"/>
  <c r="V32" i="41" s="1"/>
  <c r="M33" i="41"/>
  <c r="V33" i="41" s="1"/>
  <c r="M34" i="41"/>
  <c r="V34" i="41" s="1"/>
  <c r="M35" i="41"/>
  <c r="V35" i="41" s="1"/>
  <c r="M36" i="41"/>
  <c r="V36" i="41" s="1"/>
  <c r="M37" i="41"/>
  <c r="V37" i="41" s="1"/>
  <c r="M38" i="41"/>
  <c r="V38" i="41" s="1"/>
  <c r="M39" i="41"/>
  <c r="V39" i="41" s="1"/>
  <c r="M40" i="41"/>
  <c r="V40" i="41" s="1"/>
  <c r="M41" i="41"/>
  <c r="V41" i="41" s="1"/>
  <c r="M42" i="41"/>
  <c r="V42" i="41" s="1"/>
  <c r="M43" i="41"/>
  <c r="V43" i="41" s="1"/>
  <c r="M44" i="41"/>
  <c r="V44" i="41" s="1"/>
  <c r="M45" i="41"/>
  <c r="V45" i="41" s="1"/>
  <c r="M46" i="41"/>
  <c r="V46" i="41" s="1"/>
  <c r="M9" i="41"/>
  <c r="M8" i="41" s="1"/>
  <c r="I10" i="41"/>
  <c r="I12" i="41"/>
  <c r="I11" i="41" s="1"/>
  <c r="I13" i="41"/>
  <c r="I15" i="41"/>
  <c r="I14" i="41" s="1"/>
  <c r="I16" i="41"/>
  <c r="I17" i="41"/>
  <c r="I18" i="41"/>
  <c r="I20" i="41"/>
  <c r="I19" i="41" s="1"/>
  <c r="I21" i="41"/>
  <c r="I22" i="41"/>
  <c r="I23" i="41"/>
  <c r="I24" i="41"/>
  <c r="I25" i="41"/>
  <c r="I26" i="41"/>
  <c r="I28" i="41"/>
  <c r="I29" i="41"/>
  <c r="I30" i="41"/>
  <c r="I31" i="41"/>
  <c r="I32" i="41"/>
  <c r="I33" i="41"/>
  <c r="I34" i="41"/>
  <c r="I35" i="41"/>
  <c r="I36" i="41"/>
  <c r="I37" i="41"/>
  <c r="I38" i="41"/>
  <c r="I39" i="41"/>
  <c r="I40" i="41"/>
  <c r="I41" i="41"/>
  <c r="I42" i="41"/>
  <c r="I43" i="41"/>
  <c r="I44" i="41"/>
  <c r="I45" i="41"/>
  <c r="I46" i="41"/>
  <c r="I9" i="41"/>
  <c r="I8" i="41" s="1"/>
  <c r="E39" i="41"/>
  <c r="E40" i="41"/>
  <c r="E41" i="41"/>
  <c r="E42" i="41"/>
  <c r="E43" i="41"/>
  <c r="E44" i="41"/>
  <c r="E45" i="41"/>
  <c r="E46" i="41"/>
  <c r="E10" i="41"/>
  <c r="E12" i="41"/>
  <c r="E13" i="41"/>
  <c r="E15" i="41"/>
  <c r="E14" i="41" s="1"/>
  <c r="E16" i="41"/>
  <c r="E17" i="41"/>
  <c r="Y17" i="41" s="1"/>
  <c r="E18" i="41"/>
  <c r="E20" i="41"/>
  <c r="Y20" i="41" s="1"/>
  <c r="E21" i="41"/>
  <c r="E22" i="41"/>
  <c r="Y22" i="41" s="1"/>
  <c r="E23" i="41"/>
  <c r="E24" i="41"/>
  <c r="Y24" i="41" s="1"/>
  <c r="E25" i="41"/>
  <c r="E26" i="41"/>
  <c r="Y26" i="41" s="1"/>
  <c r="E28" i="41"/>
  <c r="E29" i="41"/>
  <c r="Y29" i="41" s="1"/>
  <c r="E30" i="41"/>
  <c r="E31" i="41"/>
  <c r="Y31" i="41" s="1"/>
  <c r="E32" i="41"/>
  <c r="E33" i="41"/>
  <c r="Y33" i="41" s="1"/>
  <c r="E34" i="41"/>
  <c r="E35" i="41"/>
  <c r="Y35" i="41" s="1"/>
  <c r="E36" i="41"/>
  <c r="E37" i="41"/>
  <c r="Y37" i="41" s="1"/>
  <c r="E9" i="41"/>
  <c r="E8" i="41" s="1"/>
  <c r="C47" i="40"/>
  <c r="D8" i="40"/>
  <c r="D47" i="40" s="1"/>
  <c r="F8" i="40"/>
  <c r="F47" i="40" s="1"/>
  <c r="G8" i="40"/>
  <c r="G47" i="40" s="1"/>
  <c r="H8" i="40"/>
  <c r="H47" i="40" s="1"/>
  <c r="J8" i="40"/>
  <c r="J47" i="40" s="1"/>
  <c r="K8" i="40"/>
  <c r="K47" i="40" s="1"/>
  <c r="L8" i="40"/>
  <c r="L47" i="40" s="1"/>
  <c r="N8" i="40"/>
  <c r="N47" i="40" s="1"/>
  <c r="O8" i="40"/>
  <c r="O47" i="40" s="1"/>
  <c r="P8" i="40"/>
  <c r="P47" i="40" s="1"/>
  <c r="Q8" i="40"/>
  <c r="Q47" i="40" s="1"/>
  <c r="S8" i="40"/>
  <c r="S47" i="40" s="1"/>
  <c r="T8" i="40"/>
  <c r="T47" i="40" s="1"/>
  <c r="U8" i="40"/>
  <c r="U47" i="40" s="1"/>
  <c r="W8" i="40"/>
  <c r="W47" i="40" s="1"/>
  <c r="X8" i="40"/>
  <c r="X47" i="40" s="1"/>
  <c r="Z8" i="40"/>
  <c r="Z47" i="40" s="1"/>
  <c r="AA8" i="40"/>
  <c r="AA47" i="40" s="1"/>
  <c r="AB8" i="40"/>
  <c r="AB47" i="40" s="1"/>
  <c r="AD8" i="40"/>
  <c r="AD47" i="40" s="1"/>
  <c r="AE8" i="40"/>
  <c r="AE47" i="40" s="1"/>
  <c r="AF8" i="40"/>
  <c r="AF47" i="40" s="1"/>
  <c r="AG8" i="40"/>
  <c r="AG47" i="40" s="1"/>
  <c r="AH8" i="40"/>
  <c r="AH47" i="40" s="1"/>
  <c r="AI8" i="40"/>
  <c r="AI47" i="40" s="1"/>
  <c r="AK8" i="40"/>
  <c r="AK47" i="40" s="1"/>
  <c r="AL8" i="40"/>
  <c r="AL47" i="40" s="1"/>
  <c r="AM8" i="40"/>
  <c r="AM47" i="40" s="1"/>
  <c r="AN8" i="40"/>
  <c r="AN47" i="40" s="1"/>
  <c r="AO8" i="40"/>
  <c r="AO47" i="40" s="1"/>
  <c r="AP8" i="40"/>
  <c r="AP47" i="40" s="1"/>
  <c r="D11" i="40"/>
  <c r="F11" i="40"/>
  <c r="G11" i="40"/>
  <c r="H11" i="40"/>
  <c r="J11" i="40"/>
  <c r="K11" i="40"/>
  <c r="L11" i="40"/>
  <c r="N11" i="40"/>
  <c r="O11" i="40"/>
  <c r="P11" i="40"/>
  <c r="Q11" i="40"/>
  <c r="S11" i="40"/>
  <c r="T11" i="40"/>
  <c r="U11" i="40"/>
  <c r="W11" i="40"/>
  <c r="X11" i="40"/>
  <c r="Z11" i="40"/>
  <c r="AA11" i="40"/>
  <c r="AB11" i="40"/>
  <c r="AD11" i="40"/>
  <c r="AE11" i="40"/>
  <c r="AF11" i="40"/>
  <c r="AG11" i="40"/>
  <c r="AH11" i="40"/>
  <c r="AI11" i="40"/>
  <c r="AK11" i="40"/>
  <c r="AL11" i="40"/>
  <c r="AM11" i="40"/>
  <c r="AN11" i="40"/>
  <c r="AO11" i="40"/>
  <c r="AP11" i="40"/>
  <c r="D14" i="40"/>
  <c r="F14" i="40"/>
  <c r="G14" i="40"/>
  <c r="H14" i="40"/>
  <c r="J14" i="40"/>
  <c r="K14" i="40"/>
  <c r="L14" i="40"/>
  <c r="N14" i="40"/>
  <c r="O14" i="40"/>
  <c r="P14" i="40"/>
  <c r="Q14" i="40"/>
  <c r="S14" i="40"/>
  <c r="T14" i="40"/>
  <c r="U14" i="40"/>
  <c r="W14" i="40"/>
  <c r="X14" i="40"/>
  <c r="Z14" i="40"/>
  <c r="AA14" i="40"/>
  <c r="AB14" i="40"/>
  <c r="AD14" i="40"/>
  <c r="AE14" i="40"/>
  <c r="AF14" i="40"/>
  <c r="AG14" i="40"/>
  <c r="AH14" i="40"/>
  <c r="AI14" i="40"/>
  <c r="AK14" i="40"/>
  <c r="AL14" i="40"/>
  <c r="AM14" i="40"/>
  <c r="AN14" i="40"/>
  <c r="AO14" i="40"/>
  <c r="AP14" i="40"/>
  <c r="D19" i="40"/>
  <c r="F19" i="40"/>
  <c r="G19" i="40"/>
  <c r="H19" i="40"/>
  <c r="J19" i="40"/>
  <c r="K19" i="40"/>
  <c r="L19" i="40"/>
  <c r="N19" i="40"/>
  <c r="O19" i="40"/>
  <c r="P19" i="40"/>
  <c r="Q19" i="40"/>
  <c r="S19" i="40"/>
  <c r="T19" i="40"/>
  <c r="U19" i="40"/>
  <c r="W19" i="40"/>
  <c r="X19" i="40"/>
  <c r="Z19" i="40"/>
  <c r="AA19" i="40"/>
  <c r="AB19" i="40"/>
  <c r="AD19" i="40"/>
  <c r="AE19" i="40"/>
  <c r="AF19" i="40"/>
  <c r="AG19" i="40"/>
  <c r="AH19" i="40"/>
  <c r="AI19" i="40"/>
  <c r="AK19" i="40"/>
  <c r="AL19" i="40"/>
  <c r="AM19" i="40"/>
  <c r="AN19" i="40"/>
  <c r="AO19" i="40"/>
  <c r="AP19" i="40"/>
  <c r="D27" i="40"/>
  <c r="F27" i="40"/>
  <c r="G27" i="40"/>
  <c r="H27" i="40"/>
  <c r="J27" i="40"/>
  <c r="K27" i="40"/>
  <c r="L27" i="40"/>
  <c r="N27" i="40"/>
  <c r="O27" i="40"/>
  <c r="P27" i="40"/>
  <c r="Q27" i="40"/>
  <c r="S27" i="40"/>
  <c r="T27" i="40"/>
  <c r="U27" i="40"/>
  <c r="W27" i="40"/>
  <c r="X27" i="40"/>
  <c r="Z27" i="40"/>
  <c r="AA27" i="40"/>
  <c r="AB27" i="40"/>
  <c r="AD27" i="40"/>
  <c r="AE27" i="40"/>
  <c r="AF27" i="40"/>
  <c r="AG27" i="40"/>
  <c r="AH27" i="40"/>
  <c r="AI27" i="40"/>
  <c r="AK27" i="40"/>
  <c r="AL27" i="40"/>
  <c r="AM27" i="40"/>
  <c r="AN27" i="40"/>
  <c r="AO27" i="40"/>
  <c r="AP27" i="40"/>
  <c r="AJ10" i="40"/>
  <c r="AJ12" i="40"/>
  <c r="AJ11" i="40" s="1"/>
  <c r="AJ13" i="40"/>
  <c r="AJ15" i="40"/>
  <c r="AJ14" i="40" s="1"/>
  <c r="AJ16" i="40"/>
  <c r="AJ17" i="40"/>
  <c r="AJ18" i="40"/>
  <c r="AJ20" i="40"/>
  <c r="AJ19" i="40" s="1"/>
  <c r="AJ21" i="40"/>
  <c r="AJ22" i="40"/>
  <c r="AJ23" i="40"/>
  <c r="AJ24" i="40"/>
  <c r="AJ25" i="40"/>
  <c r="AJ26" i="40"/>
  <c r="AJ28" i="40"/>
  <c r="AJ27" i="40" s="1"/>
  <c r="AJ29" i="40"/>
  <c r="AJ30" i="40"/>
  <c r="AJ31" i="40"/>
  <c r="AJ32" i="40"/>
  <c r="AJ33" i="40"/>
  <c r="AJ34" i="40"/>
  <c r="AJ35" i="40"/>
  <c r="AJ36" i="40"/>
  <c r="AJ37" i="40"/>
  <c r="AJ38" i="40"/>
  <c r="AJ39" i="40"/>
  <c r="AJ40" i="40"/>
  <c r="AJ41" i="40"/>
  <c r="AJ42" i="40"/>
  <c r="AJ43" i="40"/>
  <c r="AJ44" i="40"/>
  <c r="AJ45" i="40"/>
  <c r="AJ46" i="40"/>
  <c r="AJ9" i="40"/>
  <c r="AJ8" i="40" s="1"/>
  <c r="AJ47" i="40" s="1"/>
  <c r="AC10" i="40"/>
  <c r="AC12" i="40"/>
  <c r="AC11" i="40" s="1"/>
  <c r="AC13" i="40"/>
  <c r="AC15" i="40"/>
  <c r="AC14" i="40" s="1"/>
  <c r="AC16" i="40"/>
  <c r="AC17" i="40"/>
  <c r="AC18" i="40"/>
  <c r="AC20" i="40"/>
  <c r="AC19" i="40" s="1"/>
  <c r="AC21" i="40"/>
  <c r="AC22" i="40"/>
  <c r="AC23" i="40"/>
  <c r="AC24" i="40"/>
  <c r="AC25" i="40"/>
  <c r="AC26" i="40"/>
  <c r="AC28" i="40"/>
  <c r="AC27" i="40" s="1"/>
  <c r="AC29" i="40"/>
  <c r="AC30" i="40"/>
  <c r="AC31" i="40"/>
  <c r="AC32" i="40"/>
  <c r="AC33" i="40"/>
  <c r="AC34" i="40"/>
  <c r="AC35" i="40"/>
  <c r="AC36" i="40"/>
  <c r="AC37" i="40"/>
  <c r="AC38" i="40"/>
  <c r="AC39" i="40"/>
  <c r="AC40" i="40"/>
  <c r="AC41" i="40"/>
  <c r="AC42" i="40"/>
  <c r="AC43" i="40"/>
  <c r="AC44" i="40"/>
  <c r="AC45" i="40"/>
  <c r="AC46" i="40"/>
  <c r="AC9" i="40"/>
  <c r="AC8" i="40" s="1"/>
  <c r="R10" i="40"/>
  <c r="R12" i="40"/>
  <c r="R11" i="40" s="1"/>
  <c r="R13" i="40"/>
  <c r="R15" i="40"/>
  <c r="R14" i="40" s="1"/>
  <c r="R16" i="40"/>
  <c r="R17" i="40"/>
  <c r="R18" i="40"/>
  <c r="R20" i="40"/>
  <c r="R19" i="40" s="1"/>
  <c r="R21" i="40"/>
  <c r="R22" i="40"/>
  <c r="R23" i="40"/>
  <c r="R24" i="40"/>
  <c r="R25" i="40"/>
  <c r="R26" i="40"/>
  <c r="R28" i="40"/>
  <c r="R27" i="40" s="1"/>
  <c r="R29" i="40"/>
  <c r="R30" i="40"/>
  <c r="R31" i="40"/>
  <c r="R32" i="40"/>
  <c r="R33" i="40"/>
  <c r="R34" i="40"/>
  <c r="R35" i="40"/>
  <c r="R36" i="40"/>
  <c r="R37" i="40"/>
  <c r="R38" i="40"/>
  <c r="R39" i="40"/>
  <c r="R40" i="40"/>
  <c r="R41" i="40"/>
  <c r="R42" i="40"/>
  <c r="R43" i="40"/>
  <c r="R44" i="40"/>
  <c r="R45" i="40"/>
  <c r="R46" i="40"/>
  <c r="R9" i="40"/>
  <c r="R8" i="40" s="1"/>
  <c r="R47" i="40" s="1"/>
  <c r="M10" i="40"/>
  <c r="V10" i="40" s="1"/>
  <c r="M12" i="40"/>
  <c r="M11" i="40" s="1"/>
  <c r="M13" i="40"/>
  <c r="V13" i="40" s="1"/>
  <c r="M15" i="40"/>
  <c r="M14" i="40" s="1"/>
  <c r="M16" i="40"/>
  <c r="V16" i="40" s="1"/>
  <c r="M17" i="40"/>
  <c r="V17" i="40" s="1"/>
  <c r="M18" i="40"/>
  <c r="V18" i="40" s="1"/>
  <c r="M20" i="40"/>
  <c r="M19" i="40" s="1"/>
  <c r="M21" i="40"/>
  <c r="V21" i="40" s="1"/>
  <c r="M22" i="40"/>
  <c r="V22" i="40" s="1"/>
  <c r="M23" i="40"/>
  <c r="V23" i="40" s="1"/>
  <c r="M24" i="40"/>
  <c r="V24" i="40" s="1"/>
  <c r="M25" i="40"/>
  <c r="V25" i="40" s="1"/>
  <c r="M26" i="40"/>
  <c r="V26" i="40" s="1"/>
  <c r="M28" i="40"/>
  <c r="V28" i="40" s="1"/>
  <c r="M29" i="40"/>
  <c r="V29" i="40" s="1"/>
  <c r="M30" i="40"/>
  <c r="V30" i="40" s="1"/>
  <c r="M31" i="40"/>
  <c r="V31" i="40" s="1"/>
  <c r="M32" i="40"/>
  <c r="V32" i="40" s="1"/>
  <c r="M33" i="40"/>
  <c r="V33" i="40" s="1"/>
  <c r="M34" i="40"/>
  <c r="V34" i="40" s="1"/>
  <c r="M35" i="40"/>
  <c r="V35" i="40" s="1"/>
  <c r="M36" i="40"/>
  <c r="V36" i="40" s="1"/>
  <c r="M37" i="40"/>
  <c r="V37" i="40" s="1"/>
  <c r="M38" i="40"/>
  <c r="V38" i="40" s="1"/>
  <c r="M39" i="40"/>
  <c r="V39" i="40" s="1"/>
  <c r="M40" i="40"/>
  <c r="V40" i="40" s="1"/>
  <c r="M41" i="40"/>
  <c r="V41" i="40" s="1"/>
  <c r="M42" i="40"/>
  <c r="V42" i="40" s="1"/>
  <c r="M43" i="40"/>
  <c r="V43" i="40" s="1"/>
  <c r="M44" i="40"/>
  <c r="V44" i="40" s="1"/>
  <c r="M45" i="40"/>
  <c r="V45" i="40" s="1"/>
  <c r="M46" i="40"/>
  <c r="V46" i="40" s="1"/>
  <c r="M9" i="40"/>
  <c r="V9" i="40" s="1"/>
  <c r="V8" i="40" s="1"/>
  <c r="I10" i="40"/>
  <c r="I12" i="40"/>
  <c r="I11" i="40" s="1"/>
  <c r="I13" i="40"/>
  <c r="I15" i="40"/>
  <c r="I14" i="40" s="1"/>
  <c r="I16" i="40"/>
  <c r="I17" i="40"/>
  <c r="I18" i="40"/>
  <c r="I20" i="40"/>
  <c r="I19" i="40" s="1"/>
  <c r="I21" i="40"/>
  <c r="I22" i="40"/>
  <c r="I23" i="40"/>
  <c r="I24" i="40"/>
  <c r="I25" i="40"/>
  <c r="I26" i="40"/>
  <c r="I28" i="40"/>
  <c r="I27" i="40" s="1"/>
  <c r="I29" i="40"/>
  <c r="I30" i="40"/>
  <c r="I31" i="40"/>
  <c r="I32" i="40"/>
  <c r="I33" i="40"/>
  <c r="I34" i="40"/>
  <c r="I35" i="40"/>
  <c r="I36" i="40"/>
  <c r="I37" i="40"/>
  <c r="I38" i="40"/>
  <c r="I39" i="40"/>
  <c r="I40" i="40"/>
  <c r="I41" i="40"/>
  <c r="I42" i="40"/>
  <c r="I43" i="40"/>
  <c r="I44" i="40"/>
  <c r="I45" i="40"/>
  <c r="I46" i="40"/>
  <c r="I9" i="40"/>
  <c r="I8" i="40" s="1"/>
  <c r="I47" i="40" s="1"/>
  <c r="E10" i="40"/>
  <c r="E12" i="40"/>
  <c r="E13" i="40"/>
  <c r="E15" i="40"/>
  <c r="E16" i="40"/>
  <c r="E17" i="40"/>
  <c r="E25" i="40"/>
  <c r="E38" i="40"/>
  <c r="E39" i="40"/>
  <c r="E41" i="40"/>
  <c r="E42" i="40"/>
  <c r="E43" i="40"/>
  <c r="E44" i="40"/>
  <c r="E45" i="40"/>
  <c r="E9" i="40"/>
  <c r="E8" i="40" s="1"/>
  <c r="C47" i="39"/>
  <c r="D8" i="39"/>
  <c r="D47" i="39" s="1"/>
  <c r="F8" i="39"/>
  <c r="F47" i="39" s="1"/>
  <c r="G8" i="39"/>
  <c r="G47" i="39" s="1"/>
  <c r="H8" i="39"/>
  <c r="H47" i="39" s="1"/>
  <c r="J8" i="39"/>
  <c r="J47" i="39" s="1"/>
  <c r="K8" i="39"/>
  <c r="L8" i="39"/>
  <c r="L47" i="39" s="1"/>
  <c r="N8" i="39"/>
  <c r="N47" i="39" s="1"/>
  <c r="O8" i="39"/>
  <c r="O47" i="39" s="1"/>
  <c r="P8" i="39"/>
  <c r="P47" i="39" s="1"/>
  <c r="Q8" i="39"/>
  <c r="Q47" i="39" s="1"/>
  <c r="S8" i="39"/>
  <c r="S47" i="39" s="1"/>
  <c r="T8" i="39"/>
  <c r="T47" i="39" s="1"/>
  <c r="U8" i="39"/>
  <c r="U47" i="39" s="1"/>
  <c r="W8" i="39"/>
  <c r="W47" i="39" s="1"/>
  <c r="X8" i="39"/>
  <c r="X47" i="39" s="1"/>
  <c r="Z8" i="39"/>
  <c r="Z47" i="39" s="1"/>
  <c r="AA8" i="39"/>
  <c r="AA47" i="39" s="1"/>
  <c r="AB8" i="39"/>
  <c r="AB47" i="39" s="1"/>
  <c r="AD8" i="39"/>
  <c r="AD47" i="39" s="1"/>
  <c r="AE8" i="39"/>
  <c r="AE47" i="39" s="1"/>
  <c r="AF8" i="39"/>
  <c r="AF47" i="39" s="1"/>
  <c r="AG8" i="39"/>
  <c r="AG47" i="39" s="1"/>
  <c r="AH8" i="39"/>
  <c r="AH47" i="39" s="1"/>
  <c r="AI8" i="39"/>
  <c r="AI47" i="39" s="1"/>
  <c r="AK8" i="39"/>
  <c r="AK47" i="39" s="1"/>
  <c r="AL8" i="39"/>
  <c r="AL47" i="39" s="1"/>
  <c r="AM8" i="39"/>
  <c r="AM47" i="39" s="1"/>
  <c r="AN8" i="39"/>
  <c r="AN47" i="39" s="1"/>
  <c r="AO8" i="39"/>
  <c r="AO47" i="39" s="1"/>
  <c r="AP8" i="39"/>
  <c r="AP47" i="39" s="1"/>
  <c r="D11" i="39"/>
  <c r="F11" i="39"/>
  <c r="G11" i="39"/>
  <c r="H11" i="39"/>
  <c r="J11" i="39"/>
  <c r="K11" i="39"/>
  <c r="L11" i="39"/>
  <c r="N11" i="39"/>
  <c r="O11" i="39"/>
  <c r="P11" i="39"/>
  <c r="Q11" i="39"/>
  <c r="S11" i="39"/>
  <c r="T11" i="39"/>
  <c r="U11" i="39"/>
  <c r="W11" i="39"/>
  <c r="X11" i="39"/>
  <c r="Z11" i="39"/>
  <c r="AA11" i="39"/>
  <c r="AB11" i="39"/>
  <c r="AD11" i="39"/>
  <c r="AE11" i="39"/>
  <c r="AF11" i="39"/>
  <c r="AG11" i="39"/>
  <c r="AH11" i="39"/>
  <c r="AI11" i="39"/>
  <c r="AK11" i="39"/>
  <c r="AL11" i="39"/>
  <c r="AM11" i="39"/>
  <c r="AN11" i="39"/>
  <c r="AO11" i="39"/>
  <c r="AP11" i="39"/>
  <c r="D14" i="39"/>
  <c r="F14" i="39"/>
  <c r="G14" i="39"/>
  <c r="H14" i="39"/>
  <c r="J14" i="39"/>
  <c r="K14" i="39"/>
  <c r="L14" i="39"/>
  <c r="N14" i="39"/>
  <c r="O14" i="39"/>
  <c r="P14" i="39"/>
  <c r="Q14" i="39"/>
  <c r="S14" i="39"/>
  <c r="T14" i="39"/>
  <c r="U14" i="39"/>
  <c r="W14" i="39"/>
  <c r="X14" i="39"/>
  <c r="Z14" i="39"/>
  <c r="AA14" i="39"/>
  <c r="AB14" i="39"/>
  <c r="AD14" i="39"/>
  <c r="AE14" i="39"/>
  <c r="AF14" i="39"/>
  <c r="AG14" i="39"/>
  <c r="AH14" i="39"/>
  <c r="AI14" i="39"/>
  <c r="AK14" i="39"/>
  <c r="AL14" i="39"/>
  <c r="AM14" i="39"/>
  <c r="AN14" i="39"/>
  <c r="AO14" i="39"/>
  <c r="AP14" i="39"/>
  <c r="D19" i="39"/>
  <c r="F19" i="39"/>
  <c r="G19" i="39"/>
  <c r="H19" i="39"/>
  <c r="J19" i="39"/>
  <c r="K19" i="39"/>
  <c r="L19" i="39"/>
  <c r="N19" i="39"/>
  <c r="O19" i="39"/>
  <c r="P19" i="39"/>
  <c r="Q19" i="39"/>
  <c r="S19" i="39"/>
  <c r="T19" i="39"/>
  <c r="U19" i="39"/>
  <c r="W19" i="39"/>
  <c r="X19" i="39"/>
  <c r="Z19" i="39"/>
  <c r="AA19" i="39"/>
  <c r="AB19" i="39"/>
  <c r="AD19" i="39"/>
  <c r="AE19" i="39"/>
  <c r="AF19" i="39"/>
  <c r="AG19" i="39"/>
  <c r="AH19" i="39"/>
  <c r="AI19" i="39"/>
  <c r="AK19" i="39"/>
  <c r="AL19" i="39"/>
  <c r="AM19" i="39"/>
  <c r="AN19" i="39"/>
  <c r="AO19" i="39"/>
  <c r="AP19" i="39"/>
  <c r="D27" i="39"/>
  <c r="F27" i="39"/>
  <c r="G27" i="39"/>
  <c r="H27" i="39"/>
  <c r="J27" i="39"/>
  <c r="K27" i="39"/>
  <c r="L27" i="39"/>
  <c r="N27" i="39"/>
  <c r="O27" i="39"/>
  <c r="P27" i="39"/>
  <c r="Q27" i="39"/>
  <c r="S27" i="39"/>
  <c r="T27" i="39"/>
  <c r="U27" i="39"/>
  <c r="W27" i="39"/>
  <c r="X27" i="39"/>
  <c r="Z27" i="39"/>
  <c r="AA27" i="39"/>
  <c r="AB27" i="39"/>
  <c r="AD27" i="39"/>
  <c r="AE27" i="39"/>
  <c r="AF27" i="39"/>
  <c r="AG27" i="39"/>
  <c r="AH27" i="39"/>
  <c r="AI27" i="39"/>
  <c r="AK27" i="39"/>
  <c r="AL27" i="39"/>
  <c r="AM27" i="39"/>
  <c r="AN27" i="39"/>
  <c r="AO27" i="39"/>
  <c r="AP27" i="39"/>
  <c r="AJ10" i="39"/>
  <c r="AJ12" i="39"/>
  <c r="AJ11" i="39" s="1"/>
  <c r="AJ13" i="39"/>
  <c r="AJ15" i="39"/>
  <c r="AJ14" i="39" s="1"/>
  <c r="AJ16" i="39"/>
  <c r="AJ17" i="39"/>
  <c r="AJ18" i="39"/>
  <c r="AJ20" i="39"/>
  <c r="AJ19" i="39" s="1"/>
  <c r="AJ21" i="39"/>
  <c r="AJ22" i="39"/>
  <c r="AJ23" i="39"/>
  <c r="AJ24" i="39"/>
  <c r="AJ25" i="39"/>
  <c r="AJ26" i="39"/>
  <c r="AJ28" i="39"/>
  <c r="AJ27" i="39" s="1"/>
  <c r="AJ29" i="39"/>
  <c r="AJ30" i="39"/>
  <c r="AJ31" i="39"/>
  <c r="AJ32" i="39"/>
  <c r="AJ33" i="39"/>
  <c r="AJ34" i="39"/>
  <c r="AJ35" i="39"/>
  <c r="AJ36" i="39"/>
  <c r="AJ37" i="39"/>
  <c r="AJ38" i="39"/>
  <c r="AJ39" i="39"/>
  <c r="AJ40" i="39"/>
  <c r="AJ41" i="39"/>
  <c r="AJ42" i="39"/>
  <c r="AJ43" i="39"/>
  <c r="AJ44" i="39"/>
  <c r="AJ45" i="39"/>
  <c r="AJ46" i="39"/>
  <c r="AJ9" i="39"/>
  <c r="AJ8" i="39" s="1"/>
  <c r="AC10" i="39"/>
  <c r="AC12" i="39"/>
  <c r="AC11" i="39" s="1"/>
  <c r="AC13" i="39"/>
  <c r="AC15" i="39"/>
  <c r="AC14" i="39" s="1"/>
  <c r="AC16" i="39"/>
  <c r="AC17" i="39"/>
  <c r="AC18" i="39"/>
  <c r="AC20" i="39"/>
  <c r="AC19" i="39" s="1"/>
  <c r="AC21" i="39"/>
  <c r="AC22" i="39"/>
  <c r="AC23" i="39"/>
  <c r="AC24" i="39"/>
  <c r="AC25" i="39"/>
  <c r="AC26" i="39"/>
  <c r="AC28" i="39"/>
  <c r="AC27" i="39" s="1"/>
  <c r="AC29" i="39"/>
  <c r="AC30" i="39"/>
  <c r="AC31" i="39"/>
  <c r="AC32" i="39"/>
  <c r="AC33" i="39"/>
  <c r="AC34" i="39"/>
  <c r="AC35" i="39"/>
  <c r="AC36" i="39"/>
  <c r="AC37" i="39"/>
  <c r="AC38" i="39"/>
  <c r="AC39" i="39"/>
  <c r="AC40" i="39"/>
  <c r="AC41" i="39"/>
  <c r="AC42" i="39"/>
  <c r="AC43" i="39"/>
  <c r="AC44" i="39"/>
  <c r="AC45" i="39"/>
  <c r="AC46" i="39"/>
  <c r="AC9" i="39"/>
  <c r="AC8" i="39" s="1"/>
  <c r="R10" i="39"/>
  <c r="R12" i="39"/>
  <c r="R11" i="39" s="1"/>
  <c r="R13" i="39"/>
  <c r="R15" i="39"/>
  <c r="R14" i="39" s="1"/>
  <c r="R16" i="39"/>
  <c r="R17" i="39"/>
  <c r="R18" i="39"/>
  <c r="R20" i="39"/>
  <c r="R19" i="39" s="1"/>
  <c r="R21" i="39"/>
  <c r="R22" i="39"/>
  <c r="R23" i="39"/>
  <c r="R24" i="39"/>
  <c r="R25" i="39"/>
  <c r="R26" i="39"/>
  <c r="R28" i="39"/>
  <c r="R27" i="39" s="1"/>
  <c r="R29" i="39"/>
  <c r="R30" i="39"/>
  <c r="R31" i="39"/>
  <c r="R32" i="39"/>
  <c r="R33" i="39"/>
  <c r="R34" i="39"/>
  <c r="R35" i="39"/>
  <c r="R36" i="39"/>
  <c r="R37" i="39"/>
  <c r="R38" i="39"/>
  <c r="R39" i="39"/>
  <c r="R40" i="39"/>
  <c r="R41" i="39"/>
  <c r="R42" i="39"/>
  <c r="R43" i="39"/>
  <c r="R44" i="39"/>
  <c r="R45" i="39"/>
  <c r="R46" i="39"/>
  <c r="R9" i="39"/>
  <c r="R8" i="39" s="1"/>
  <c r="M10" i="39"/>
  <c r="V10" i="39" s="1"/>
  <c r="M12" i="39"/>
  <c r="M11" i="39" s="1"/>
  <c r="M13" i="39"/>
  <c r="V13" i="39" s="1"/>
  <c r="M15" i="39"/>
  <c r="M14" i="39" s="1"/>
  <c r="M16" i="39"/>
  <c r="V16" i="39" s="1"/>
  <c r="M17" i="39"/>
  <c r="V17" i="39" s="1"/>
  <c r="M18" i="39"/>
  <c r="V18" i="39" s="1"/>
  <c r="M20" i="39"/>
  <c r="M19" i="39" s="1"/>
  <c r="M21" i="39"/>
  <c r="V21" i="39" s="1"/>
  <c r="M22" i="39"/>
  <c r="V22" i="39" s="1"/>
  <c r="M23" i="39"/>
  <c r="V23" i="39" s="1"/>
  <c r="M24" i="39"/>
  <c r="V24" i="39" s="1"/>
  <c r="M25" i="39"/>
  <c r="V25" i="39" s="1"/>
  <c r="M26" i="39"/>
  <c r="V26" i="39" s="1"/>
  <c r="M28" i="39"/>
  <c r="V28" i="39" s="1"/>
  <c r="M29" i="39"/>
  <c r="V29" i="39" s="1"/>
  <c r="M30" i="39"/>
  <c r="V30" i="39" s="1"/>
  <c r="M31" i="39"/>
  <c r="V31" i="39" s="1"/>
  <c r="M32" i="39"/>
  <c r="V32" i="39" s="1"/>
  <c r="M33" i="39"/>
  <c r="V33" i="39" s="1"/>
  <c r="M34" i="39"/>
  <c r="V34" i="39" s="1"/>
  <c r="M35" i="39"/>
  <c r="V35" i="39" s="1"/>
  <c r="M36" i="39"/>
  <c r="V36" i="39" s="1"/>
  <c r="M37" i="39"/>
  <c r="V37" i="39" s="1"/>
  <c r="M38" i="39"/>
  <c r="V38" i="39" s="1"/>
  <c r="M39" i="39"/>
  <c r="V39" i="39" s="1"/>
  <c r="M40" i="39"/>
  <c r="V40" i="39" s="1"/>
  <c r="M41" i="39"/>
  <c r="V41" i="39" s="1"/>
  <c r="M42" i="39"/>
  <c r="V42" i="39" s="1"/>
  <c r="M43" i="39"/>
  <c r="V43" i="39" s="1"/>
  <c r="M44" i="39"/>
  <c r="V44" i="39" s="1"/>
  <c r="M45" i="39"/>
  <c r="V45" i="39" s="1"/>
  <c r="M46" i="39"/>
  <c r="V46" i="39" s="1"/>
  <c r="M9" i="39"/>
  <c r="V9" i="39" s="1"/>
  <c r="I10" i="39"/>
  <c r="I12" i="39"/>
  <c r="I11" i="39" s="1"/>
  <c r="I13" i="39"/>
  <c r="I15" i="39"/>
  <c r="I14" i="39" s="1"/>
  <c r="I16" i="39"/>
  <c r="I17" i="39"/>
  <c r="I18" i="39"/>
  <c r="I20" i="39"/>
  <c r="I19" i="39" s="1"/>
  <c r="I21" i="39"/>
  <c r="I22" i="39"/>
  <c r="I23" i="39"/>
  <c r="I24" i="39"/>
  <c r="I25" i="39"/>
  <c r="I26" i="39"/>
  <c r="I28" i="39"/>
  <c r="I27" i="39" s="1"/>
  <c r="I29" i="39"/>
  <c r="I30" i="39"/>
  <c r="I31" i="39"/>
  <c r="I32" i="39"/>
  <c r="I33" i="39"/>
  <c r="I34" i="39"/>
  <c r="I35" i="39"/>
  <c r="I36" i="39"/>
  <c r="I37" i="39"/>
  <c r="I38" i="39"/>
  <c r="I39" i="39"/>
  <c r="I40" i="39"/>
  <c r="I41" i="39"/>
  <c r="I42" i="39"/>
  <c r="I43" i="39"/>
  <c r="I44" i="39"/>
  <c r="I45" i="39"/>
  <c r="I46" i="39"/>
  <c r="I9" i="39"/>
  <c r="I8" i="39" s="1"/>
  <c r="E28" i="39"/>
  <c r="E29" i="39"/>
  <c r="E30" i="39"/>
  <c r="E31" i="39"/>
  <c r="E32" i="39"/>
  <c r="E33" i="39"/>
  <c r="E34" i="39"/>
  <c r="E35" i="39"/>
  <c r="E36" i="39"/>
  <c r="E37" i="39"/>
  <c r="E38" i="39"/>
  <c r="E39" i="39"/>
  <c r="E40" i="39"/>
  <c r="E41" i="39"/>
  <c r="E42" i="39"/>
  <c r="E43" i="39"/>
  <c r="E44" i="39"/>
  <c r="E45" i="39"/>
  <c r="E46" i="39"/>
  <c r="E10" i="39"/>
  <c r="E12" i="39"/>
  <c r="E13" i="39"/>
  <c r="E15" i="39"/>
  <c r="E16" i="39"/>
  <c r="E17" i="39"/>
  <c r="E18" i="39"/>
  <c r="E9" i="39"/>
  <c r="E8" i="39" s="1"/>
  <c r="C47" i="38"/>
  <c r="E42" i="38"/>
  <c r="AP14" i="38"/>
  <c r="D14" i="38"/>
  <c r="F14" i="38"/>
  <c r="G14" i="38"/>
  <c r="H14" i="38"/>
  <c r="J14" i="38"/>
  <c r="K14" i="38"/>
  <c r="L14" i="38"/>
  <c r="N14" i="38"/>
  <c r="O14" i="38"/>
  <c r="P14" i="38"/>
  <c r="Q14" i="38"/>
  <c r="S14" i="38"/>
  <c r="T14" i="38"/>
  <c r="U14" i="38"/>
  <c r="W14" i="38"/>
  <c r="X14" i="38"/>
  <c r="Z14" i="38"/>
  <c r="AA14" i="38"/>
  <c r="AB14" i="38"/>
  <c r="AD14" i="38"/>
  <c r="AE14" i="38"/>
  <c r="AF14" i="38"/>
  <c r="AG14" i="38"/>
  <c r="AH14" i="38"/>
  <c r="AI14" i="38"/>
  <c r="AK14" i="38"/>
  <c r="AL14" i="38"/>
  <c r="AM14" i="38"/>
  <c r="AN14" i="38"/>
  <c r="AO14" i="38"/>
  <c r="D11" i="38"/>
  <c r="F11" i="38"/>
  <c r="G11" i="38"/>
  <c r="H11" i="38"/>
  <c r="J11" i="38"/>
  <c r="K11" i="38"/>
  <c r="L11" i="38"/>
  <c r="N11" i="38"/>
  <c r="O11" i="38"/>
  <c r="P11" i="38"/>
  <c r="Q11" i="38"/>
  <c r="S11" i="38"/>
  <c r="T11" i="38"/>
  <c r="U11" i="38"/>
  <c r="W11" i="38"/>
  <c r="X11" i="38"/>
  <c r="Z11" i="38"/>
  <c r="AA11" i="38"/>
  <c r="AB11" i="38"/>
  <c r="AD11" i="38"/>
  <c r="AE11" i="38"/>
  <c r="AF11" i="38"/>
  <c r="AG11" i="38"/>
  <c r="AH11" i="38"/>
  <c r="AI11" i="38"/>
  <c r="AK11" i="38"/>
  <c r="AL11" i="38"/>
  <c r="AM11" i="38"/>
  <c r="AN11" i="38"/>
  <c r="AO11" i="38"/>
  <c r="AP11" i="38"/>
  <c r="D8" i="38"/>
  <c r="F8" i="38"/>
  <c r="F47" i="38" s="1"/>
  <c r="G8" i="38"/>
  <c r="G47" i="38" s="1"/>
  <c r="H8" i="38"/>
  <c r="H47" i="38" s="1"/>
  <c r="J8" i="38"/>
  <c r="J47" i="38" s="1"/>
  <c r="K8" i="38"/>
  <c r="K47" i="38" s="1"/>
  <c r="L8" i="38"/>
  <c r="L47" i="38" s="1"/>
  <c r="N8" i="38"/>
  <c r="N47" i="38" s="1"/>
  <c r="O8" i="38"/>
  <c r="O47" i="38" s="1"/>
  <c r="P8" i="38"/>
  <c r="P47" i="38" s="1"/>
  <c r="Q8" i="38"/>
  <c r="Q47" i="38" s="1"/>
  <c r="S8" i="38"/>
  <c r="S47" i="38" s="1"/>
  <c r="T8" i="38"/>
  <c r="T47" i="38" s="1"/>
  <c r="U8" i="38"/>
  <c r="U47" i="38" s="1"/>
  <c r="W8" i="38"/>
  <c r="W47" i="38" s="1"/>
  <c r="X8" i="38"/>
  <c r="X47" i="38" s="1"/>
  <c r="Z8" i="38"/>
  <c r="Z47" i="38" s="1"/>
  <c r="AA8" i="38"/>
  <c r="AA47" i="38" s="1"/>
  <c r="AB8" i="38"/>
  <c r="AB47" i="38" s="1"/>
  <c r="AD8" i="38"/>
  <c r="AD47" i="38" s="1"/>
  <c r="AE8" i="38"/>
  <c r="AE47" i="38" s="1"/>
  <c r="AF8" i="38"/>
  <c r="AF47" i="38" s="1"/>
  <c r="AG8" i="38"/>
  <c r="AG47" i="38" s="1"/>
  <c r="AH8" i="38"/>
  <c r="AH47" i="38" s="1"/>
  <c r="AI8" i="38"/>
  <c r="AI47" i="38" s="1"/>
  <c r="AK8" i="38"/>
  <c r="AK47" i="38" s="1"/>
  <c r="AL8" i="38"/>
  <c r="AL47" i="38" s="1"/>
  <c r="AM8" i="38"/>
  <c r="AM47" i="38" s="1"/>
  <c r="AN8" i="38"/>
  <c r="AN47" i="38" s="1"/>
  <c r="AO8" i="38"/>
  <c r="AO47" i="38" s="1"/>
  <c r="AP8" i="38"/>
  <c r="AP47" i="38" s="1"/>
  <c r="D19" i="38"/>
  <c r="F19" i="38"/>
  <c r="G19" i="38"/>
  <c r="H19" i="38"/>
  <c r="J19" i="38"/>
  <c r="K19" i="38"/>
  <c r="L19" i="38"/>
  <c r="N19" i="38"/>
  <c r="O19" i="38"/>
  <c r="P19" i="38"/>
  <c r="Q19" i="38"/>
  <c r="S19" i="38"/>
  <c r="T19" i="38"/>
  <c r="U19" i="38"/>
  <c r="W19" i="38"/>
  <c r="X19" i="38"/>
  <c r="Z19" i="38"/>
  <c r="AA19" i="38"/>
  <c r="AB19" i="38"/>
  <c r="AD19" i="38"/>
  <c r="AE19" i="38"/>
  <c r="AF19" i="38"/>
  <c r="AG19" i="38"/>
  <c r="AH19" i="38"/>
  <c r="AI19" i="38"/>
  <c r="AK19" i="38"/>
  <c r="AL19" i="38"/>
  <c r="AM19" i="38"/>
  <c r="AN19" i="38"/>
  <c r="AO19" i="38"/>
  <c r="AP19" i="38"/>
  <c r="D27" i="38"/>
  <c r="F27" i="38"/>
  <c r="G27" i="38"/>
  <c r="H27" i="38"/>
  <c r="J27" i="38"/>
  <c r="K27" i="38"/>
  <c r="L27" i="38"/>
  <c r="N27" i="38"/>
  <c r="O27" i="38"/>
  <c r="P27" i="38"/>
  <c r="Q27" i="38"/>
  <c r="S27" i="38"/>
  <c r="T27" i="38"/>
  <c r="U27" i="38"/>
  <c r="W27" i="38"/>
  <c r="X27" i="38"/>
  <c r="Z27" i="38"/>
  <c r="AA27" i="38"/>
  <c r="AB27" i="38"/>
  <c r="AD27" i="38"/>
  <c r="AE27" i="38"/>
  <c r="AF27" i="38"/>
  <c r="AG27" i="38"/>
  <c r="AH27" i="38"/>
  <c r="AI27" i="38"/>
  <c r="AK27" i="38"/>
  <c r="AL27" i="38"/>
  <c r="AM27" i="38"/>
  <c r="AN27" i="38"/>
  <c r="AO27" i="38"/>
  <c r="AP27" i="38"/>
  <c r="AJ10" i="38"/>
  <c r="AJ12" i="38"/>
  <c r="AJ13" i="38"/>
  <c r="AJ15" i="38"/>
  <c r="AJ16" i="38"/>
  <c r="AJ17" i="38"/>
  <c r="AJ18" i="38"/>
  <c r="AJ20" i="38"/>
  <c r="AJ19" i="38" s="1"/>
  <c r="AJ21" i="38"/>
  <c r="AJ22" i="38"/>
  <c r="AJ23" i="38"/>
  <c r="AJ24" i="38"/>
  <c r="AJ25" i="38"/>
  <c r="AJ26" i="38"/>
  <c r="AJ28" i="38"/>
  <c r="AJ27" i="38" s="1"/>
  <c r="AJ29" i="38"/>
  <c r="AJ30" i="38"/>
  <c r="AJ31" i="38"/>
  <c r="AJ32" i="38"/>
  <c r="AJ33" i="38"/>
  <c r="AJ34" i="38"/>
  <c r="AJ35" i="38"/>
  <c r="AJ36" i="38"/>
  <c r="AJ37" i="38"/>
  <c r="AJ38" i="38"/>
  <c r="AJ39" i="38"/>
  <c r="AJ40" i="38"/>
  <c r="AJ41" i="38"/>
  <c r="AJ42" i="38"/>
  <c r="AJ43" i="38"/>
  <c r="AJ44" i="38"/>
  <c r="AJ45" i="38"/>
  <c r="AJ46" i="38"/>
  <c r="AJ9" i="38"/>
  <c r="AC10" i="38"/>
  <c r="AC12" i="38"/>
  <c r="AC13" i="38"/>
  <c r="AC15" i="38"/>
  <c r="AC16" i="38"/>
  <c r="AC17" i="38"/>
  <c r="AC18" i="38"/>
  <c r="AC20" i="38"/>
  <c r="AC21" i="38"/>
  <c r="AC22" i="38"/>
  <c r="AC23" i="38"/>
  <c r="AC24" i="38"/>
  <c r="AC25" i="38"/>
  <c r="AC26" i="38"/>
  <c r="AC28" i="38"/>
  <c r="AC29" i="38"/>
  <c r="AC30" i="38"/>
  <c r="AC31" i="38"/>
  <c r="AC32" i="38"/>
  <c r="AC33" i="38"/>
  <c r="AC34" i="38"/>
  <c r="AC35" i="38"/>
  <c r="AC36" i="38"/>
  <c r="AC37" i="38"/>
  <c r="AC38" i="38"/>
  <c r="AC39" i="38"/>
  <c r="AC40" i="38"/>
  <c r="AC41" i="38"/>
  <c r="AC42" i="38"/>
  <c r="AC43" i="38"/>
  <c r="AC44" i="38"/>
  <c r="AC45" i="38"/>
  <c r="AC46" i="38"/>
  <c r="AC9" i="38"/>
  <c r="AC8" i="38" s="1"/>
  <c r="R10" i="38"/>
  <c r="AY10" i="38" s="1"/>
  <c r="R12" i="38"/>
  <c r="AY12" i="38" s="1"/>
  <c r="AY11" i="38" s="1"/>
  <c r="R13" i="38"/>
  <c r="AY13" i="38" s="1"/>
  <c r="R15" i="38"/>
  <c r="AY15" i="38" s="1"/>
  <c r="AY14" i="38" s="1"/>
  <c r="R16" i="38"/>
  <c r="AY16" i="38" s="1"/>
  <c r="R17" i="38"/>
  <c r="AY17" i="38" s="1"/>
  <c r="R18" i="38"/>
  <c r="AY18" i="38" s="1"/>
  <c r="R20" i="38"/>
  <c r="AY20" i="38" s="1"/>
  <c r="R21" i="38"/>
  <c r="AY21" i="38" s="1"/>
  <c r="R22" i="38"/>
  <c r="AY22" i="38" s="1"/>
  <c r="R23" i="38"/>
  <c r="AY23" i="38" s="1"/>
  <c r="R24" i="38"/>
  <c r="AY24" i="38" s="1"/>
  <c r="R25" i="38"/>
  <c r="AY25" i="38" s="1"/>
  <c r="R26" i="38"/>
  <c r="AY26" i="38" s="1"/>
  <c r="R28" i="38"/>
  <c r="AY28" i="38" s="1"/>
  <c r="R29" i="38"/>
  <c r="AY29" i="38" s="1"/>
  <c r="R30" i="38"/>
  <c r="AY30" i="38" s="1"/>
  <c r="R31" i="38"/>
  <c r="AY31" i="38" s="1"/>
  <c r="R32" i="38"/>
  <c r="AY32" i="38" s="1"/>
  <c r="R33" i="38"/>
  <c r="AY33" i="38" s="1"/>
  <c r="R34" i="38"/>
  <c r="AY34" i="38" s="1"/>
  <c r="R35" i="38"/>
  <c r="AY35" i="38" s="1"/>
  <c r="R36" i="38"/>
  <c r="AY36" i="38" s="1"/>
  <c r="R37" i="38"/>
  <c r="AY37" i="38" s="1"/>
  <c r="R38" i="38"/>
  <c r="AY38" i="38" s="1"/>
  <c r="R39" i="38"/>
  <c r="AY39" i="38" s="1"/>
  <c r="R40" i="38"/>
  <c r="AY40" i="38" s="1"/>
  <c r="R41" i="38"/>
  <c r="AY41" i="38" s="1"/>
  <c r="R42" i="38"/>
  <c r="AY42" i="38" s="1"/>
  <c r="R43" i="38"/>
  <c r="AY43" i="38" s="1"/>
  <c r="R44" i="38"/>
  <c r="AY44" i="38" s="1"/>
  <c r="R45" i="38"/>
  <c r="AY45" i="38" s="1"/>
  <c r="R46" i="38"/>
  <c r="AY46" i="38" s="1"/>
  <c r="R9" i="38"/>
  <c r="AY9" i="38" s="1"/>
  <c r="AY8" i="38" s="1"/>
  <c r="M10" i="38"/>
  <c r="M12" i="38"/>
  <c r="M13" i="38"/>
  <c r="M15" i="38"/>
  <c r="M14" i="38" s="1"/>
  <c r="M16" i="38"/>
  <c r="M17" i="38"/>
  <c r="M18" i="38"/>
  <c r="M20" i="38"/>
  <c r="M21" i="38"/>
  <c r="M22" i="38"/>
  <c r="M23" i="38"/>
  <c r="M24" i="38"/>
  <c r="M25" i="38"/>
  <c r="M26" i="38"/>
  <c r="M28" i="38"/>
  <c r="M27" i="38" s="1"/>
  <c r="M29" i="38"/>
  <c r="M30" i="38"/>
  <c r="M31" i="38"/>
  <c r="M32" i="38"/>
  <c r="M33" i="38"/>
  <c r="M34" i="38"/>
  <c r="M35" i="38"/>
  <c r="M36" i="38"/>
  <c r="M37" i="38"/>
  <c r="M38" i="38"/>
  <c r="M39" i="38"/>
  <c r="M40" i="38"/>
  <c r="M41" i="38"/>
  <c r="M42" i="38"/>
  <c r="M43" i="38"/>
  <c r="M44" i="38"/>
  <c r="M45" i="38"/>
  <c r="M46" i="38"/>
  <c r="M9" i="38"/>
  <c r="I10" i="38"/>
  <c r="AT10" i="38" s="1"/>
  <c r="I12" i="38"/>
  <c r="AT12" i="38" s="1"/>
  <c r="AT11" i="38" s="1"/>
  <c r="I13" i="38"/>
  <c r="AT13" i="38" s="1"/>
  <c r="I15" i="38"/>
  <c r="AT15" i="38" s="1"/>
  <c r="AT14" i="38" s="1"/>
  <c r="I16" i="38"/>
  <c r="AT16" i="38" s="1"/>
  <c r="I17" i="38"/>
  <c r="AT17" i="38" s="1"/>
  <c r="I18" i="38"/>
  <c r="AT18" i="38" s="1"/>
  <c r="I20" i="38"/>
  <c r="AT20" i="38" s="1"/>
  <c r="I21" i="38"/>
  <c r="AT21" i="38" s="1"/>
  <c r="I22" i="38"/>
  <c r="AT22" i="38" s="1"/>
  <c r="I23" i="38"/>
  <c r="AT23" i="38" s="1"/>
  <c r="I24" i="38"/>
  <c r="AT24" i="38" s="1"/>
  <c r="I25" i="38"/>
  <c r="AT25" i="38" s="1"/>
  <c r="I26" i="38"/>
  <c r="AT26" i="38" s="1"/>
  <c r="I28" i="38"/>
  <c r="AT28" i="38" s="1"/>
  <c r="I29" i="38"/>
  <c r="AT29" i="38" s="1"/>
  <c r="I30" i="38"/>
  <c r="AT30" i="38" s="1"/>
  <c r="I31" i="38"/>
  <c r="AT31" i="38" s="1"/>
  <c r="I32" i="38"/>
  <c r="AT32" i="38" s="1"/>
  <c r="I33" i="38"/>
  <c r="AT33" i="38" s="1"/>
  <c r="I34" i="38"/>
  <c r="AT34" i="38" s="1"/>
  <c r="I35" i="38"/>
  <c r="AT35" i="38" s="1"/>
  <c r="I36" i="38"/>
  <c r="AT36" i="38" s="1"/>
  <c r="I37" i="38"/>
  <c r="AT37" i="38" s="1"/>
  <c r="I38" i="38"/>
  <c r="AT38" i="38" s="1"/>
  <c r="I39" i="38"/>
  <c r="AT39" i="38" s="1"/>
  <c r="I40" i="38"/>
  <c r="AT40" i="38" s="1"/>
  <c r="I41" i="38"/>
  <c r="AT41" i="38" s="1"/>
  <c r="I42" i="38"/>
  <c r="AT42" i="38" s="1"/>
  <c r="I43" i="38"/>
  <c r="AT43" i="38" s="1"/>
  <c r="I44" i="38"/>
  <c r="AT44" i="38" s="1"/>
  <c r="I45" i="38"/>
  <c r="AT45" i="38" s="1"/>
  <c r="I46" i="38"/>
  <c r="AT46" i="38" s="1"/>
  <c r="I9" i="38"/>
  <c r="AT9" i="38" s="1"/>
  <c r="AT8" i="38" s="1"/>
  <c r="E28" i="38"/>
  <c r="E29" i="38"/>
  <c r="E30" i="38"/>
  <c r="E31" i="38"/>
  <c r="E32" i="38"/>
  <c r="E34" i="38"/>
  <c r="E35" i="38"/>
  <c r="E36" i="38"/>
  <c r="E37" i="38"/>
  <c r="E38" i="38"/>
  <c r="E39" i="38"/>
  <c r="E40" i="38"/>
  <c r="E41" i="38"/>
  <c r="E43" i="38"/>
  <c r="E44" i="38"/>
  <c r="E45" i="38"/>
  <c r="E46" i="38"/>
  <c r="E10" i="38"/>
  <c r="E12" i="38"/>
  <c r="E13" i="38"/>
  <c r="E15" i="38"/>
  <c r="E16" i="38"/>
  <c r="E17" i="38"/>
  <c r="E18" i="38"/>
  <c r="E9" i="38"/>
  <c r="D47" i="37"/>
  <c r="C47" i="37"/>
  <c r="F27" i="37"/>
  <c r="G27" i="37"/>
  <c r="H27" i="37"/>
  <c r="J27" i="37"/>
  <c r="K27" i="37"/>
  <c r="L27" i="37"/>
  <c r="N27" i="37"/>
  <c r="O27" i="37"/>
  <c r="P27" i="37"/>
  <c r="Q27" i="37"/>
  <c r="S27" i="37"/>
  <c r="T27" i="37"/>
  <c r="U27" i="37"/>
  <c r="W27" i="37"/>
  <c r="X27" i="37"/>
  <c r="Z27" i="37"/>
  <c r="AA27" i="37"/>
  <c r="AB27" i="37"/>
  <c r="AD27" i="37"/>
  <c r="AE27" i="37"/>
  <c r="AF27" i="37"/>
  <c r="AG27" i="37"/>
  <c r="AH27" i="37"/>
  <c r="AI27" i="37"/>
  <c r="AK27" i="37"/>
  <c r="AL27" i="37"/>
  <c r="AM27" i="37"/>
  <c r="AN27" i="37"/>
  <c r="AO27" i="37"/>
  <c r="AP27" i="37"/>
  <c r="F19" i="37"/>
  <c r="G19" i="37"/>
  <c r="H19" i="37"/>
  <c r="J19" i="37"/>
  <c r="K19" i="37"/>
  <c r="L19" i="37"/>
  <c r="N19" i="37"/>
  <c r="O19" i="37"/>
  <c r="P19" i="37"/>
  <c r="Q19" i="37"/>
  <c r="S19" i="37"/>
  <c r="T19" i="37"/>
  <c r="U19" i="37"/>
  <c r="W19" i="37"/>
  <c r="X19" i="37"/>
  <c r="Z19" i="37"/>
  <c r="AA19" i="37"/>
  <c r="AB19" i="37"/>
  <c r="AD19" i="37"/>
  <c r="AE19" i="37"/>
  <c r="AF19" i="37"/>
  <c r="AG19" i="37"/>
  <c r="AH19" i="37"/>
  <c r="AI19" i="37"/>
  <c r="AK19" i="37"/>
  <c r="AL19" i="37"/>
  <c r="AM19" i="37"/>
  <c r="AN19" i="37"/>
  <c r="AO19" i="37"/>
  <c r="AP19" i="37"/>
  <c r="F14" i="37"/>
  <c r="G14" i="37"/>
  <c r="H14" i="37"/>
  <c r="J14" i="37"/>
  <c r="K14" i="37"/>
  <c r="L14" i="37"/>
  <c r="N14" i="37"/>
  <c r="O14" i="37"/>
  <c r="P14" i="37"/>
  <c r="Q14" i="37"/>
  <c r="S14" i="37"/>
  <c r="T14" i="37"/>
  <c r="U14" i="37"/>
  <c r="W14" i="37"/>
  <c r="X14" i="37"/>
  <c r="Z14" i="37"/>
  <c r="AA14" i="37"/>
  <c r="AB14" i="37"/>
  <c r="AD14" i="37"/>
  <c r="AE14" i="37"/>
  <c r="AF14" i="37"/>
  <c r="AG14" i="37"/>
  <c r="AH14" i="37"/>
  <c r="AI14" i="37"/>
  <c r="AK14" i="37"/>
  <c r="AL14" i="37"/>
  <c r="AM14" i="37"/>
  <c r="AN14" i="37"/>
  <c r="AO14" i="37"/>
  <c r="AP14" i="37"/>
  <c r="F11" i="37"/>
  <c r="G11" i="37"/>
  <c r="H11" i="37"/>
  <c r="J11" i="37"/>
  <c r="K11" i="37"/>
  <c r="L11" i="37"/>
  <c r="N11" i="37"/>
  <c r="O11" i="37"/>
  <c r="P11" i="37"/>
  <c r="Q11" i="37"/>
  <c r="S11" i="37"/>
  <c r="T11" i="37"/>
  <c r="U11" i="37"/>
  <c r="W11" i="37"/>
  <c r="X11" i="37"/>
  <c r="Z11" i="37"/>
  <c r="AA11" i="37"/>
  <c r="AB11" i="37"/>
  <c r="AD11" i="37"/>
  <c r="AE11" i="37"/>
  <c r="AF11" i="37"/>
  <c r="AG11" i="37"/>
  <c r="AH11" i="37"/>
  <c r="AI11" i="37"/>
  <c r="AK11" i="37"/>
  <c r="AL11" i="37"/>
  <c r="AM11" i="37"/>
  <c r="AN11" i="37"/>
  <c r="AO11" i="37"/>
  <c r="AP11" i="37"/>
  <c r="F8" i="37"/>
  <c r="F47" i="37" s="1"/>
  <c r="G8" i="37"/>
  <c r="G47" i="37" s="1"/>
  <c r="H8" i="37"/>
  <c r="H47" i="37" s="1"/>
  <c r="J8" i="37"/>
  <c r="J47" i="37" s="1"/>
  <c r="K8" i="37"/>
  <c r="K47" i="37" s="1"/>
  <c r="L8" i="37"/>
  <c r="L47" i="37" s="1"/>
  <c r="N8" i="37"/>
  <c r="N47" i="37" s="1"/>
  <c r="O8" i="37"/>
  <c r="O47" i="37" s="1"/>
  <c r="P8" i="37"/>
  <c r="P47" i="37" s="1"/>
  <c r="Q8" i="37"/>
  <c r="Q47" i="37" s="1"/>
  <c r="S8" i="37"/>
  <c r="S47" i="37" s="1"/>
  <c r="T8" i="37"/>
  <c r="T47" i="37" s="1"/>
  <c r="U8" i="37"/>
  <c r="U47" i="37" s="1"/>
  <c r="W8" i="37"/>
  <c r="W47" i="37" s="1"/>
  <c r="X8" i="37"/>
  <c r="X47" i="37" s="1"/>
  <c r="Z8" i="37"/>
  <c r="Z47" i="37" s="1"/>
  <c r="AA8" i="37"/>
  <c r="AA47" i="37" s="1"/>
  <c r="AB8" i="37"/>
  <c r="AB47" i="37" s="1"/>
  <c r="AD8" i="37"/>
  <c r="AD47" i="37" s="1"/>
  <c r="AE8" i="37"/>
  <c r="AE47" i="37" s="1"/>
  <c r="AF8" i="37"/>
  <c r="AF47" i="37" s="1"/>
  <c r="AG8" i="37"/>
  <c r="AG47" i="37" s="1"/>
  <c r="AH8" i="37"/>
  <c r="AH47" i="37" s="1"/>
  <c r="AI8" i="37"/>
  <c r="AI47" i="37" s="1"/>
  <c r="AK8" i="37"/>
  <c r="AK47" i="37" s="1"/>
  <c r="AL8" i="37"/>
  <c r="AL47" i="37" s="1"/>
  <c r="AM8" i="37"/>
  <c r="AM47" i="37" s="1"/>
  <c r="AN8" i="37"/>
  <c r="AN47" i="37" s="1"/>
  <c r="AO8" i="37"/>
  <c r="AO47" i="37" s="1"/>
  <c r="AP8" i="37"/>
  <c r="AP47" i="37" s="1"/>
  <c r="AJ10" i="37"/>
  <c r="AJ12" i="37"/>
  <c r="AJ11" i="37" s="1"/>
  <c r="AJ13" i="37"/>
  <c r="AJ15" i="37"/>
  <c r="AJ14" i="37" s="1"/>
  <c r="AJ16" i="37"/>
  <c r="AJ17" i="37"/>
  <c r="AJ18" i="37"/>
  <c r="AJ20" i="37"/>
  <c r="AJ19" i="37" s="1"/>
  <c r="AJ21" i="37"/>
  <c r="AJ22" i="37"/>
  <c r="AJ23" i="37"/>
  <c r="AJ24" i="37"/>
  <c r="AJ25" i="37"/>
  <c r="AJ26" i="37"/>
  <c r="AJ28" i="37"/>
  <c r="AJ27" i="37" s="1"/>
  <c r="AJ29" i="37"/>
  <c r="AJ30" i="37"/>
  <c r="AJ31" i="37"/>
  <c r="AJ32" i="37"/>
  <c r="AJ33" i="37"/>
  <c r="AJ34" i="37"/>
  <c r="AJ35" i="37"/>
  <c r="AJ36" i="37"/>
  <c r="AJ37" i="37"/>
  <c r="AJ38" i="37"/>
  <c r="AJ39" i="37"/>
  <c r="AJ40" i="37"/>
  <c r="AJ41" i="37"/>
  <c r="AJ42" i="37"/>
  <c r="AJ43" i="37"/>
  <c r="AJ44" i="37"/>
  <c r="AJ45" i="37"/>
  <c r="AJ46" i="37"/>
  <c r="AJ9" i="37"/>
  <c r="AJ8" i="37" s="1"/>
  <c r="AC10" i="37"/>
  <c r="AC12" i="37"/>
  <c r="AC11" i="37" s="1"/>
  <c r="AC13" i="37"/>
  <c r="AC15" i="37"/>
  <c r="AC14" i="37" s="1"/>
  <c r="AC16" i="37"/>
  <c r="AC17" i="37"/>
  <c r="AC18" i="37"/>
  <c r="AC20" i="37"/>
  <c r="AC19" i="37" s="1"/>
  <c r="AC21" i="37"/>
  <c r="AC22" i="37"/>
  <c r="AC23" i="37"/>
  <c r="AC24" i="37"/>
  <c r="AC25" i="37"/>
  <c r="AC26" i="37"/>
  <c r="AC28" i="37"/>
  <c r="AC27" i="37" s="1"/>
  <c r="AC29" i="37"/>
  <c r="AC30" i="37"/>
  <c r="AC31" i="37"/>
  <c r="AC32" i="37"/>
  <c r="AC33" i="37"/>
  <c r="AC34" i="37"/>
  <c r="AC35" i="37"/>
  <c r="AC36" i="37"/>
  <c r="AC37" i="37"/>
  <c r="AC38" i="37"/>
  <c r="AC39" i="37"/>
  <c r="AC40" i="37"/>
  <c r="AC41" i="37"/>
  <c r="AC42" i="37"/>
  <c r="AC43" i="37"/>
  <c r="AC44" i="37"/>
  <c r="AC45" i="37"/>
  <c r="AC46" i="37"/>
  <c r="AC9" i="37"/>
  <c r="AC8" i="37" s="1"/>
  <c r="AC47" i="37" s="1"/>
  <c r="R10" i="37"/>
  <c r="R12" i="37"/>
  <c r="R11" i="37" s="1"/>
  <c r="R13" i="37"/>
  <c r="R15" i="37"/>
  <c r="R14" i="37" s="1"/>
  <c r="R16" i="37"/>
  <c r="R17" i="37"/>
  <c r="R18" i="37"/>
  <c r="R20" i="37"/>
  <c r="R19" i="37" s="1"/>
  <c r="R21" i="37"/>
  <c r="R22" i="37"/>
  <c r="R23" i="37"/>
  <c r="R24" i="37"/>
  <c r="R25" i="37"/>
  <c r="R26" i="37"/>
  <c r="R28" i="37"/>
  <c r="R27" i="37" s="1"/>
  <c r="R29" i="37"/>
  <c r="R30" i="37"/>
  <c r="R31" i="37"/>
  <c r="R32" i="37"/>
  <c r="R33" i="37"/>
  <c r="R34" i="37"/>
  <c r="R35" i="37"/>
  <c r="R36" i="37"/>
  <c r="R37" i="37"/>
  <c r="R38" i="37"/>
  <c r="R39" i="37"/>
  <c r="R40" i="37"/>
  <c r="R41" i="37"/>
  <c r="R42" i="37"/>
  <c r="R43" i="37"/>
  <c r="R44" i="37"/>
  <c r="R45" i="37"/>
  <c r="R46" i="37"/>
  <c r="R9" i="37"/>
  <c r="R8" i="37" s="1"/>
  <c r="M10" i="37"/>
  <c r="V10" i="37" s="1"/>
  <c r="M12" i="37"/>
  <c r="M11" i="37" s="1"/>
  <c r="M13" i="37"/>
  <c r="V13" i="37" s="1"/>
  <c r="M15" i="37"/>
  <c r="M14" i="37" s="1"/>
  <c r="M16" i="37"/>
  <c r="V16" i="37" s="1"/>
  <c r="M17" i="37"/>
  <c r="V17" i="37" s="1"/>
  <c r="M18" i="37"/>
  <c r="V18" i="37" s="1"/>
  <c r="M20" i="37"/>
  <c r="M19" i="37" s="1"/>
  <c r="M21" i="37"/>
  <c r="V21" i="37" s="1"/>
  <c r="M22" i="37"/>
  <c r="V22" i="37" s="1"/>
  <c r="M23" i="37"/>
  <c r="V23" i="37" s="1"/>
  <c r="M24" i="37"/>
  <c r="V24" i="37" s="1"/>
  <c r="M25" i="37"/>
  <c r="V25" i="37" s="1"/>
  <c r="M26" i="37"/>
  <c r="V26" i="37" s="1"/>
  <c r="M28" i="37"/>
  <c r="V28" i="37" s="1"/>
  <c r="M29" i="37"/>
  <c r="V29" i="37" s="1"/>
  <c r="M30" i="37"/>
  <c r="V30" i="37" s="1"/>
  <c r="M31" i="37"/>
  <c r="V31" i="37" s="1"/>
  <c r="M32" i="37"/>
  <c r="V32" i="37" s="1"/>
  <c r="M33" i="37"/>
  <c r="V33" i="37" s="1"/>
  <c r="M34" i="37"/>
  <c r="V34" i="37" s="1"/>
  <c r="M35" i="37"/>
  <c r="V35" i="37" s="1"/>
  <c r="M36" i="37"/>
  <c r="V36" i="37" s="1"/>
  <c r="M37" i="37"/>
  <c r="V37" i="37" s="1"/>
  <c r="M38" i="37"/>
  <c r="V38" i="37" s="1"/>
  <c r="M39" i="37"/>
  <c r="V39" i="37" s="1"/>
  <c r="M40" i="37"/>
  <c r="V40" i="37" s="1"/>
  <c r="M41" i="37"/>
  <c r="V41" i="37" s="1"/>
  <c r="M42" i="37"/>
  <c r="V42" i="37" s="1"/>
  <c r="M43" i="37"/>
  <c r="V43" i="37" s="1"/>
  <c r="M44" i="37"/>
  <c r="V44" i="37" s="1"/>
  <c r="M45" i="37"/>
  <c r="V45" i="37" s="1"/>
  <c r="M46" i="37"/>
  <c r="V46" i="37" s="1"/>
  <c r="M9" i="37"/>
  <c r="M8" i="37" s="1"/>
  <c r="I10" i="37"/>
  <c r="I12" i="37"/>
  <c r="I11" i="37" s="1"/>
  <c r="I13" i="37"/>
  <c r="I15" i="37"/>
  <c r="I14" i="37" s="1"/>
  <c r="I16" i="37"/>
  <c r="I17" i="37"/>
  <c r="I18" i="37"/>
  <c r="I20" i="37"/>
  <c r="I19" i="37" s="1"/>
  <c r="I21" i="37"/>
  <c r="I22" i="37"/>
  <c r="I23" i="37"/>
  <c r="I24" i="37"/>
  <c r="I25" i="37"/>
  <c r="I26" i="37"/>
  <c r="I28" i="37"/>
  <c r="I27" i="37" s="1"/>
  <c r="I29" i="37"/>
  <c r="I30" i="37"/>
  <c r="I31" i="37"/>
  <c r="I32" i="37"/>
  <c r="I33" i="37"/>
  <c r="I34" i="37"/>
  <c r="I35" i="37"/>
  <c r="I36" i="37"/>
  <c r="I37" i="37"/>
  <c r="I38" i="37"/>
  <c r="I39" i="37"/>
  <c r="I40" i="37"/>
  <c r="I41" i="37"/>
  <c r="I42" i="37"/>
  <c r="I43" i="37"/>
  <c r="I44" i="37"/>
  <c r="I45" i="37"/>
  <c r="I46" i="37"/>
  <c r="I9" i="37"/>
  <c r="I8" i="37" s="1"/>
  <c r="E28" i="37"/>
  <c r="E29" i="37"/>
  <c r="E30" i="37"/>
  <c r="E31" i="37"/>
  <c r="E32" i="37"/>
  <c r="E33" i="37"/>
  <c r="E35" i="37"/>
  <c r="E36" i="37"/>
  <c r="E37" i="37"/>
  <c r="E38" i="37"/>
  <c r="E39" i="37"/>
  <c r="E40" i="37"/>
  <c r="E41" i="37"/>
  <c r="E42" i="37"/>
  <c r="E43" i="37"/>
  <c r="E44" i="37"/>
  <c r="E45" i="37"/>
  <c r="E46" i="37"/>
  <c r="E10" i="37"/>
  <c r="E12" i="37"/>
  <c r="E13" i="37"/>
  <c r="E15" i="37"/>
  <c r="E16" i="37"/>
  <c r="E17" i="37"/>
  <c r="E18" i="37"/>
  <c r="E9" i="37"/>
  <c r="F27" i="36"/>
  <c r="G27" i="36"/>
  <c r="H27" i="36"/>
  <c r="J27" i="36"/>
  <c r="K27" i="36"/>
  <c r="L27" i="36"/>
  <c r="N27" i="36"/>
  <c r="O27" i="36"/>
  <c r="P27" i="36"/>
  <c r="Q27" i="36"/>
  <c r="S27" i="36"/>
  <c r="T27" i="36"/>
  <c r="U27" i="36"/>
  <c r="W27" i="36"/>
  <c r="X27" i="36"/>
  <c r="Z27" i="36"/>
  <c r="AA27" i="36"/>
  <c r="AB27" i="36"/>
  <c r="AD27" i="36"/>
  <c r="AE27" i="36"/>
  <c r="AF27" i="36"/>
  <c r="AG27" i="36"/>
  <c r="AH27" i="36"/>
  <c r="AI27" i="36"/>
  <c r="AK27" i="36"/>
  <c r="AL27" i="36"/>
  <c r="C27" i="36"/>
  <c r="E27" i="36" s="1"/>
  <c r="F19" i="36"/>
  <c r="G19" i="36"/>
  <c r="H19" i="36"/>
  <c r="J19" i="36"/>
  <c r="K19" i="36"/>
  <c r="L19" i="36"/>
  <c r="N19" i="36"/>
  <c r="O19" i="36"/>
  <c r="P19" i="36"/>
  <c r="Q19" i="36"/>
  <c r="S19" i="36"/>
  <c r="T19" i="36"/>
  <c r="U19" i="36"/>
  <c r="W19" i="36"/>
  <c r="X19" i="36"/>
  <c r="Z19" i="36"/>
  <c r="AA19" i="36"/>
  <c r="AB19" i="36"/>
  <c r="AD19" i="36"/>
  <c r="AE19" i="36"/>
  <c r="AF19" i="36"/>
  <c r="AG19" i="36"/>
  <c r="AH19" i="36"/>
  <c r="AI19" i="36"/>
  <c r="AK19" i="36"/>
  <c r="AL19" i="36"/>
  <c r="AM19" i="36"/>
  <c r="AN19" i="36"/>
  <c r="AO19" i="36"/>
  <c r="AP19" i="36"/>
  <c r="F14" i="36"/>
  <c r="G14" i="36"/>
  <c r="H14" i="36"/>
  <c r="J14" i="36"/>
  <c r="K14" i="36"/>
  <c r="L14" i="36"/>
  <c r="N14" i="36"/>
  <c r="O14" i="36"/>
  <c r="P14" i="36"/>
  <c r="Q14" i="36"/>
  <c r="S14" i="36"/>
  <c r="T14" i="36"/>
  <c r="U14" i="36"/>
  <c r="W14" i="36"/>
  <c r="X14" i="36"/>
  <c r="Z14" i="36"/>
  <c r="AA14" i="36"/>
  <c r="AB14" i="36"/>
  <c r="AD14" i="36"/>
  <c r="AE14" i="36"/>
  <c r="AF14" i="36"/>
  <c r="AG14" i="36"/>
  <c r="AH14" i="36"/>
  <c r="AI14" i="36"/>
  <c r="AK14" i="36"/>
  <c r="AL14" i="36"/>
  <c r="AM14" i="36"/>
  <c r="AN14" i="36"/>
  <c r="AO14" i="36"/>
  <c r="AP14" i="36"/>
  <c r="C14" i="36"/>
  <c r="E14" i="36" s="1"/>
  <c r="E11" i="36"/>
  <c r="F11" i="36"/>
  <c r="G11" i="36"/>
  <c r="H11" i="36"/>
  <c r="J11" i="36"/>
  <c r="K11" i="36"/>
  <c r="L11" i="36"/>
  <c r="N11" i="36"/>
  <c r="O11" i="36"/>
  <c r="P11" i="36"/>
  <c r="Q11" i="36"/>
  <c r="S11" i="36"/>
  <c r="T11" i="36"/>
  <c r="U11" i="36"/>
  <c r="W11" i="36"/>
  <c r="X11" i="36"/>
  <c r="Z11" i="36"/>
  <c r="AA11" i="36"/>
  <c r="AB11" i="36"/>
  <c r="AD11" i="36"/>
  <c r="AE11" i="36"/>
  <c r="AF11" i="36"/>
  <c r="AG11" i="36"/>
  <c r="AH11" i="36"/>
  <c r="AI11" i="36"/>
  <c r="AK11" i="36"/>
  <c r="AL11" i="36"/>
  <c r="AM11" i="36"/>
  <c r="AN11" i="36"/>
  <c r="AO11" i="36"/>
  <c r="AP11" i="36"/>
  <c r="C11" i="36"/>
  <c r="E8" i="36"/>
  <c r="E47" i="36" s="1"/>
  <c r="F8" i="36"/>
  <c r="F47" i="36" s="1"/>
  <c r="G8" i="36"/>
  <c r="G47" i="36" s="1"/>
  <c r="H8" i="36"/>
  <c r="H47" i="36" s="1"/>
  <c r="J8" i="36"/>
  <c r="J47" i="36" s="1"/>
  <c r="K8" i="36"/>
  <c r="K47" i="36" s="1"/>
  <c r="L8" i="36"/>
  <c r="L47" i="36" s="1"/>
  <c r="N8" i="36"/>
  <c r="N47" i="36" s="1"/>
  <c r="O8" i="36"/>
  <c r="O47" i="36" s="1"/>
  <c r="P8" i="36"/>
  <c r="P47" i="36" s="1"/>
  <c r="Q8" i="36"/>
  <c r="Q47" i="36" s="1"/>
  <c r="S8" i="36"/>
  <c r="S47" i="36" s="1"/>
  <c r="T8" i="36"/>
  <c r="T47" i="36" s="1"/>
  <c r="U8" i="36"/>
  <c r="U47" i="36" s="1"/>
  <c r="W8" i="36"/>
  <c r="W47" i="36" s="1"/>
  <c r="X8" i="36"/>
  <c r="X47" i="36" s="1"/>
  <c r="Z8" i="36"/>
  <c r="Z47" i="36" s="1"/>
  <c r="AA8" i="36"/>
  <c r="AA47" i="36" s="1"/>
  <c r="AB8" i="36"/>
  <c r="AB47" i="36" s="1"/>
  <c r="AD8" i="36"/>
  <c r="AD47" i="36" s="1"/>
  <c r="AE8" i="36"/>
  <c r="AE47" i="36" s="1"/>
  <c r="AF8" i="36"/>
  <c r="AF47" i="36" s="1"/>
  <c r="AG8" i="36"/>
  <c r="AG47" i="36" s="1"/>
  <c r="AH8" i="36"/>
  <c r="AH47" i="36" s="1"/>
  <c r="AI8" i="36"/>
  <c r="AI47" i="36" s="1"/>
  <c r="AK8" i="36"/>
  <c r="AK47" i="36" s="1"/>
  <c r="AL8" i="36"/>
  <c r="AL47" i="36" s="1"/>
  <c r="AM8" i="36"/>
  <c r="AM47" i="36" s="1"/>
  <c r="AN8" i="36"/>
  <c r="AN47" i="36" s="1"/>
  <c r="AO8" i="36"/>
  <c r="AO47" i="36" s="1"/>
  <c r="AP8" i="36"/>
  <c r="AP47" i="36" s="1"/>
  <c r="C8" i="36"/>
  <c r="C47" i="36" s="1"/>
  <c r="AJ10" i="36"/>
  <c r="AJ12" i="36"/>
  <c r="AJ11" i="36" s="1"/>
  <c r="AJ13" i="36"/>
  <c r="AJ15" i="36"/>
  <c r="AJ16" i="36"/>
  <c r="AJ17" i="36"/>
  <c r="AJ18" i="36"/>
  <c r="AJ20" i="36"/>
  <c r="AJ21" i="36"/>
  <c r="AJ22" i="36"/>
  <c r="AJ23" i="36"/>
  <c r="AJ24" i="36"/>
  <c r="AJ25" i="36"/>
  <c r="AJ26" i="36"/>
  <c r="AJ28" i="36"/>
  <c r="AJ29" i="36"/>
  <c r="AJ30" i="36"/>
  <c r="AJ31" i="36"/>
  <c r="AJ32" i="36"/>
  <c r="AJ33" i="36"/>
  <c r="AJ34" i="36"/>
  <c r="AJ35" i="36"/>
  <c r="AJ36" i="36"/>
  <c r="AJ37" i="36"/>
  <c r="AJ38" i="36"/>
  <c r="AJ39" i="36"/>
  <c r="AJ40" i="36"/>
  <c r="AJ41" i="36"/>
  <c r="AJ42" i="36"/>
  <c r="AJ43" i="36"/>
  <c r="AJ44" i="36"/>
  <c r="AJ45" i="36"/>
  <c r="AJ46" i="36"/>
  <c r="AJ9" i="36"/>
  <c r="AC10" i="36"/>
  <c r="AC12" i="36"/>
  <c r="AC13" i="36"/>
  <c r="AC15" i="36"/>
  <c r="AC14" i="36" s="1"/>
  <c r="AC16" i="36"/>
  <c r="AC17" i="36"/>
  <c r="AC18" i="36"/>
  <c r="AC20" i="36"/>
  <c r="AC19" i="36" s="1"/>
  <c r="AC21" i="36"/>
  <c r="AC22" i="36"/>
  <c r="AC23" i="36"/>
  <c r="AC24" i="36"/>
  <c r="AC25" i="36"/>
  <c r="AC26" i="36"/>
  <c r="AC28" i="36"/>
  <c r="AC27" i="36" s="1"/>
  <c r="AC29" i="36"/>
  <c r="AC30" i="36"/>
  <c r="AC31" i="36"/>
  <c r="AC32" i="36"/>
  <c r="AC33" i="36"/>
  <c r="AC34" i="36"/>
  <c r="AC35" i="36"/>
  <c r="AC36" i="36"/>
  <c r="AC37" i="36"/>
  <c r="AC38" i="36"/>
  <c r="AC39" i="36"/>
  <c r="AC40" i="36"/>
  <c r="AC41" i="36"/>
  <c r="AC42" i="36"/>
  <c r="AC43" i="36"/>
  <c r="AC44" i="36"/>
  <c r="AC45" i="36"/>
  <c r="AC46" i="36"/>
  <c r="AC9" i="36"/>
  <c r="R10" i="36"/>
  <c r="AY10" i="36" s="1"/>
  <c r="R12" i="36"/>
  <c r="AY12" i="36" s="1"/>
  <c r="R13" i="36"/>
  <c r="AY13" i="36" s="1"/>
  <c r="R15" i="36"/>
  <c r="AY15" i="36" s="1"/>
  <c r="R16" i="36"/>
  <c r="AY16" i="36" s="1"/>
  <c r="R17" i="36"/>
  <c r="AY17" i="36" s="1"/>
  <c r="R18" i="36"/>
  <c r="AY18" i="36" s="1"/>
  <c r="R20" i="36"/>
  <c r="AY20" i="36" s="1"/>
  <c r="R21" i="36"/>
  <c r="AY21" i="36" s="1"/>
  <c r="R22" i="36"/>
  <c r="AY22" i="36" s="1"/>
  <c r="R23" i="36"/>
  <c r="AY23" i="36" s="1"/>
  <c r="R24" i="36"/>
  <c r="AY24" i="36" s="1"/>
  <c r="R25" i="36"/>
  <c r="AY25" i="36" s="1"/>
  <c r="R26" i="36"/>
  <c r="AY26" i="36" s="1"/>
  <c r="R28" i="36"/>
  <c r="AY28" i="36" s="1"/>
  <c r="R29" i="36"/>
  <c r="AY29" i="36" s="1"/>
  <c r="R30" i="36"/>
  <c r="AY30" i="36" s="1"/>
  <c r="R31" i="36"/>
  <c r="AY31" i="36" s="1"/>
  <c r="R32" i="36"/>
  <c r="AY32" i="36" s="1"/>
  <c r="R33" i="36"/>
  <c r="AY33" i="36" s="1"/>
  <c r="R34" i="36"/>
  <c r="AY34" i="36" s="1"/>
  <c r="R35" i="36"/>
  <c r="AY35" i="36" s="1"/>
  <c r="R36" i="36"/>
  <c r="AY36" i="36" s="1"/>
  <c r="R37" i="36"/>
  <c r="AY37" i="36" s="1"/>
  <c r="R38" i="36"/>
  <c r="AY38" i="36" s="1"/>
  <c r="R39" i="36"/>
  <c r="AY39" i="36" s="1"/>
  <c r="R40" i="36"/>
  <c r="AY40" i="36" s="1"/>
  <c r="R41" i="36"/>
  <c r="AY41" i="36" s="1"/>
  <c r="R42" i="36"/>
  <c r="AY42" i="36" s="1"/>
  <c r="R43" i="36"/>
  <c r="AY43" i="36" s="1"/>
  <c r="R44" i="36"/>
  <c r="AY44" i="36" s="1"/>
  <c r="R45" i="36"/>
  <c r="AY45" i="36" s="1"/>
  <c r="R46" i="36"/>
  <c r="AY46" i="36" s="1"/>
  <c r="R9" i="36"/>
  <c r="AY9" i="36" s="1"/>
  <c r="AY8" i="36" s="1"/>
  <c r="M10" i="36"/>
  <c r="M12" i="36"/>
  <c r="M11" i="36" s="1"/>
  <c r="M13" i="36"/>
  <c r="M15" i="36"/>
  <c r="M14" i="36" s="1"/>
  <c r="M16" i="36"/>
  <c r="M17" i="36"/>
  <c r="M18" i="36"/>
  <c r="M20" i="36"/>
  <c r="M21" i="36"/>
  <c r="M22" i="36"/>
  <c r="M23" i="36"/>
  <c r="M24" i="36"/>
  <c r="M25" i="36"/>
  <c r="M26" i="36"/>
  <c r="M28" i="36"/>
  <c r="M27" i="36" s="1"/>
  <c r="M29" i="36"/>
  <c r="M30" i="36"/>
  <c r="M31" i="36"/>
  <c r="M32" i="36"/>
  <c r="M33" i="36"/>
  <c r="M34" i="36"/>
  <c r="M35" i="36"/>
  <c r="M36" i="36"/>
  <c r="M37" i="36"/>
  <c r="M38" i="36"/>
  <c r="M39" i="36"/>
  <c r="M40" i="36"/>
  <c r="M41" i="36"/>
  <c r="M42" i="36"/>
  <c r="M43" i="36"/>
  <c r="M44" i="36"/>
  <c r="M45" i="36"/>
  <c r="M46" i="36"/>
  <c r="M9" i="36"/>
  <c r="M8" i="36" s="1"/>
  <c r="M47" i="36" s="1"/>
  <c r="C20" i="36"/>
  <c r="I10" i="36"/>
  <c r="AT10" i="36" s="1"/>
  <c r="I12" i="36"/>
  <c r="AT12" i="36" s="1"/>
  <c r="AT11" i="36" s="1"/>
  <c r="I13" i="36"/>
  <c r="AT13" i="36" s="1"/>
  <c r="I15" i="36"/>
  <c r="AT15" i="36" s="1"/>
  <c r="AT14" i="36" s="1"/>
  <c r="I16" i="36"/>
  <c r="AT16" i="36" s="1"/>
  <c r="I17" i="36"/>
  <c r="AT17" i="36" s="1"/>
  <c r="I18" i="36"/>
  <c r="AT18" i="36" s="1"/>
  <c r="I20" i="36"/>
  <c r="AT20" i="36" s="1"/>
  <c r="I21" i="36"/>
  <c r="AT21" i="36" s="1"/>
  <c r="I22" i="36"/>
  <c r="AT22" i="36" s="1"/>
  <c r="I23" i="36"/>
  <c r="AT23" i="36" s="1"/>
  <c r="I24" i="36"/>
  <c r="AT24" i="36" s="1"/>
  <c r="I25" i="36"/>
  <c r="AT25" i="36" s="1"/>
  <c r="I26" i="36"/>
  <c r="AT26" i="36" s="1"/>
  <c r="I28" i="36"/>
  <c r="AT28" i="36" s="1"/>
  <c r="I29" i="36"/>
  <c r="AT29" i="36" s="1"/>
  <c r="I30" i="36"/>
  <c r="AT30" i="36" s="1"/>
  <c r="I31" i="36"/>
  <c r="AT31" i="36" s="1"/>
  <c r="I32" i="36"/>
  <c r="AT32" i="36" s="1"/>
  <c r="I33" i="36"/>
  <c r="AT33" i="36" s="1"/>
  <c r="I34" i="36"/>
  <c r="AT34" i="36" s="1"/>
  <c r="I35" i="36"/>
  <c r="AT35" i="36" s="1"/>
  <c r="I36" i="36"/>
  <c r="AT36" i="36" s="1"/>
  <c r="I37" i="36"/>
  <c r="AT37" i="36" s="1"/>
  <c r="I38" i="36"/>
  <c r="AT38" i="36" s="1"/>
  <c r="I39" i="36"/>
  <c r="AT39" i="36" s="1"/>
  <c r="I40" i="36"/>
  <c r="AT40" i="36" s="1"/>
  <c r="I41" i="36"/>
  <c r="AT41" i="36" s="1"/>
  <c r="I42" i="36"/>
  <c r="AT42" i="36" s="1"/>
  <c r="I43" i="36"/>
  <c r="AT43" i="36" s="1"/>
  <c r="I44" i="36"/>
  <c r="AT44" i="36" s="1"/>
  <c r="I45" i="36"/>
  <c r="AT45" i="36" s="1"/>
  <c r="I46" i="36"/>
  <c r="AT46" i="36" s="1"/>
  <c r="I9" i="36"/>
  <c r="AT9" i="36" s="1"/>
  <c r="AT8" i="36" s="1"/>
  <c r="AT47" i="36" s="1"/>
  <c r="D14" i="35"/>
  <c r="F14" i="35"/>
  <c r="G14" i="35"/>
  <c r="H14" i="35"/>
  <c r="J14" i="35"/>
  <c r="K14" i="35"/>
  <c r="L14" i="35"/>
  <c r="N14" i="35"/>
  <c r="O14" i="35"/>
  <c r="P14" i="35"/>
  <c r="Q14" i="35"/>
  <c r="S14" i="35"/>
  <c r="T14" i="35"/>
  <c r="U14" i="35"/>
  <c r="W14" i="35"/>
  <c r="X14" i="35"/>
  <c r="Z14" i="35"/>
  <c r="AA14" i="35"/>
  <c r="AB14" i="35"/>
  <c r="AD14" i="35"/>
  <c r="AE14" i="35"/>
  <c r="AF14" i="35"/>
  <c r="AG14" i="35"/>
  <c r="AH14" i="35"/>
  <c r="AI14" i="35"/>
  <c r="AK14" i="35"/>
  <c r="AL14" i="35"/>
  <c r="AM14" i="35"/>
  <c r="AN14" i="35"/>
  <c r="AO14" i="35"/>
  <c r="AP14" i="35"/>
  <c r="C14" i="35"/>
  <c r="D11" i="35"/>
  <c r="F11" i="35"/>
  <c r="G11" i="35"/>
  <c r="H11" i="35"/>
  <c r="J11" i="35"/>
  <c r="K11" i="35"/>
  <c r="L11" i="35"/>
  <c r="N11" i="35"/>
  <c r="O11" i="35"/>
  <c r="P11" i="35"/>
  <c r="Q11" i="35"/>
  <c r="S11" i="35"/>
  <c r="T11" i="35"/>
  <c r="U11" i="35"/>
  <c r="W11" i="35"/>
  <c r="X11" i="35"/>
  <c r="Z11" i="35"/>
  <c r="AA11" i="35"/>
  <c r="AB11" i="35"/>
  <c r="AD11" i="35"/>
  <c r="AE11" i="35"/>
  <c r="AF11" i="35"/>
  <c r="AG11" i="35"/>
  <c r="AH11" i="35"/>
  <c r="AI11" i="35"/>
  <c r="AK11" i="35"/>
  <c r="AL11" i="35"/>
  <c r="AM11" i="35"/>
  <c r="AN11" i="35"/>
  <c r="AO11" i="35"/>
  <c r="AP11" i="35"/>
  <c r="C11" i="35"/>
  <c r="D8" i="35"/>
  <c r="D47" i="35" s="1"/>
  <c r="F8" i="35"/>
  <c r="F47" i="35" s="1"/>
  <c r="G8" i="35"/>
  <c r="G47" i="35" s="1"/>
  <c r="H8" i="35"/>
  <c r="J8" i="35"/>
  <c r="J47" i="35" s="1"/>
  <c r="K8" i="35"/>
  <c r="L8" i="35"/>
  <c r="L47" i="35" s="1"/>
  <c r="N8" i="35"/>
  <c r="N47" i="35" s="1"/>
  <c r="O8" i="35"/>
  <c r="O47" i="35" s="1"/>
  <c r="P8" i="35"/>
  <c r="P47" i="35" s="1"/>
  <c r="Q8" i="35"/>
  <c r="Q47" i="35" s="1"/>
  <c r="S8" i="35"/>
  <c r="S47" i="35" s="1"/>
  <c r="T8" i="35"/>
  <c r="U8" i="35"/>
  <c r="U47" i="35" s="1"/>
  <c r="W8" i="35"/>
  <c r="W47" i="35" s="1"/>
  <c r="X8" i="35"/>
  <c r="X47" i="35" s="1"/>
  <c r="Z8" i="35"/>
  <c r="Z47" i="35" s="1"/>
  <c r="AA8" i="35"/>
  <c r="AB8" i="35"/>
  <c r="AB47" i="35" s="1"/>
  <c r="AD8" i="35"/>
  <c r="AD47" i="35" s="1"/>
  <c r="AE8" i="35"/>
  <c r="AF8" i="35"/>
  <c r="AF47" i="35" s="1"/>
  <c r="AG8" i="35"/>
  <c r="AG47" i="35" s="1"/>
  <c r="AH8" i="35"/>
  <c r="AH47" i="35" s="1"/>
  <c r="AI8" i="35"/>
  <c r="AI47" i="35" s="1"/>
  <c r="AK8" i="35"/>
  <c r="AK47" i="35" s="1"/>
  <c r="AL8" i="35"/>
  <c r="AL47" i="35" s="1"/>
  <c r="AM8" i="35"/>
  <c r="AM47" i="35" s="1"/>
  <c r="AN8" i="35"/>
  <c r="AN47" i="35" s="1"/>
  <c r="AO8" i="35"/>
  <c r="AO47" i="35" s="1"/>
  <c r="AP8" i="35"/>
  <c r="AP47" i="35" s="1"/>
  <c r="C8" i="35"/>
  <c r="C47" i="35" s="1"/>
  <c r="D19" i="35"/>
  <c r="F19" i="35"/>
  <c r="G19" i="35"/>
  <c r="H19" i="35"/>
  <c r="J19" i="35"/>
  <c r="K19" i="35"/>
  <c r="L19" i="35"/>
  <c r="N19" i="35"/>
  <c r="O19" i="35"/>
  <c r="P19" i="35"/>
  <c r="Q19" i="35"/>
  <c r="S19" i="35"/>
  <c r="T19" i="35"/>
  <c r="U19" i="35"/>
  <c r="W19" i="35"/>
  <c r="X19" i="35"/>
  <c r="Z19" i="35"/>
  <c r="AA19" i="35"/>
  <c r="AB19" i="35"/>
  <c r="AD19" i="35"/>
  <c r="AE19" i="35"/>
  <c r="AF19" i="35"/>
  <c r="AG19" i="35"/>
  <c r="AH19" i="35"/>
  <c r="AI19" i="35"/>
  <c r="AK19" i="35"/>
  <c r="AL19" i="35"/>
  <c r="AM19" i="35"/>
  <c r="AN19" i="35"/>
  <c r="AO19" i="35"/>
  <c r="AP19" i="35"/>
  <c r="C19" i="35"/>
  <c r="D27" i="35"/>
  <c r="F27" i="35"/>
  <c r="G27" i="35"/>
  <c r="H27" i="35"/>
  <c r="H47" i="35" s="1"/>
  <c r="J27" i="35"/>
  <c r="K27" i="35"/>
  <c r="L27" i="35"/>
  <c r="N27" i="35"/>
  <c r="O27" i="35"/>
  <c r="P27" i="35"/>
  <c r="Q27" i="35"/>
  <c r="S27" i="35"/>
  <c r="T27" i="35"/>
  <c r="U27" i="35"/>
  <c r="W27" i="35"/>
  <c r="X27" i="35"/>
  <c r="Z27" i="35"/>
  <c r="AA27" i="35"/>
  <c r="AB27" i="35"/>
  <c r="AD27" i="35"/>
  <c r="AE27" i="35"/>
  <c r="AF27" i="35"/>
  <c r="AG27" i="35"/>
  <c r="AH27" i="35"/>
  <c r="AI27" i="35"/>
  <c r="AK27" i="35"/>
  <c r="AL27" i="35"/>
  <c r="AM27" i="35"/>
  <c r="AN27" i="35"/>
  <c r="AO27" i="35"/>
  <c r="AP27" i="35"/>
  <c r="C27" i="35"/>
  <c r="AJ10" i="35"/>
  <c r="AJ12" i="35"/>
  <c r="AJ13" i="35"/>
  <c r="AJ15" i="35"/>
  <c r="AJ14" i="35" s="1"/>
  <c r="AJ16" i="35"/>
  <c r="AJ17" i="35"/>
  <c r="AJ18" i="35"/>
  <c r="AJ20" i="35"/>
  <c r="AJ19" i="35" s="1"/>
  <c r="AJ21" i="35"/>
  <c r="AJ22" i="35"/>
  <c r="AJ23" i="35"/>
  <c r="AJ24" i="35"/>
  <c r="AJ25" i="35"/>
  <c r="AJ26" i="35"/>
  <c r="AJ28" i="35"/>
  <c r="AJ29" i="35"/>
  <c r="AJ30" i="35"/>
  <c r="AJ31" i="35"/>
  <c r="AJ32" i="35"/>
  <c r="AJ33" i="35"/>
  <c r="AJ34" i="35"/>
  <c r="AJ35" i="35"/>
  <c r="AJ36" i="35"/>
  <c r="AJ37" i="35"/>
  <c r="AJ38" i="35"/>
  <c r="AJ39" i="35"/>
  <c r="AJ40" i="35"/>
  <c r="AJ41" i="35"/>
  <c r="AJ42" i="35"/>
  <c r="AJ43" i="35"/>
  <c r="AJ44" i="35"/>
  <c r="AJ45" i="35"/>
  <c r="AJ46" i="35"/>
  <c r="AJ9" i="35"/>
  <c r="AJ8" i="35" s="1"/>
  <c r="AC10" i="35"/>
  <c r="AC12" i="35"/>
  <c r="AC11" i="35" s="1"/>
  <c r="AC13" i="35"/>
  <c r="AC15" i="35"/>
  <c r="AC14" i="35" s="1"/>
  <c r="AC16" i="35"/>
  <c r="AC17" i="35"/>
  <c r="AC18" i="35"/>
  <c r="AC20" i="35"/>
  <c r="AC21" i="35"/>
  <c r="AC22" i="35"/>
  <c r="AC23" i="35"/>
  <c r="AC24" i="35"/>
  <c r="AC25" i="35"/>
  <c r="AC26" i="35"/>
  <c r="AC28" i="35"/>
  <c r="AC27" i="35" s="1"/>
  <c r="AC29" i="35"/>
  <c r="AC30" i="35"/>
  <c r="AC31" i="35"/>
  <c r="AC32" i="35"/>
  <c r="AC33" i="35"/>
  <c r="AC34" i="35"/>
  <c r="AC35" i="35"/>
  <c r="AC36" i="35"/>
  <c r="AC37" i="35"/>
  <c r="AC38" i="35"/>
  <c r="AC39" i="35"/>
  <c r="AC40" i="35"/>
  <c r="AC41" i="35"/>
  <c r="AC42" i="35"/>
  <c r="AC43" i="35"/>
  <c r="AC44" i="35"/>
  <c r="AC45" i="35"/>
  <c r="AC46" i="35"/>
  <c r="AC9" i="35"/>
  <c r="R10" i="35"/>
  <c r="AY10" i="35" s="1"/>
  <c r="R12" i="35"/>
  <c r="AY12" i="35" s="1"/>
  <c r="AY11" i="35" s="1"/>
  <c r="R13" i="35"/>
  <c r="AY13" i="35" s="1"/>
  <c r="R15" i="35"/>
  <c r="AY15" i="35" s="1"/>
  <c r="AY14" i="35" s="1"/>
  <c r="R16" i="35"/>
  <c r="AY16" i="35" s="1"/>
  <c r="R17" i="35"/>
  <c r="AY17" i="35" s="1"/>
  <c r="R18" i="35"/>
  <c r="AY18" i="35" s="1"/>
  <c r="R20" i="35"/>
  <c r="AY20" i="35" s="1"/>
  <c r="R21" i="35"/>
  <c r="AY21" i="35" s="1"/>
  <c r="R22" i="35"/>
  <c r="AY22" i="35" s="1"/>
  <c r="R23" i="35"/>
  <c r="AY23" i="35" s="1"/>
  <c r="R24" i="35"/>
  <c r="AY24" i="35" s="1"/>
  <c r="R25" i="35"/>
  <c r="AY25" i="35" s="1"/>
  <c r="R26" i="35"/>
  <c r="AY26" i="35" s="1"/>
  <c r="R28" i="35"/>
  <c r="AY28" i="35" s="1"/>
  <c r="R29" i="35"/>
  <c r="AY29" i="35" s="1"/>
  <c r="R30" i="35"/>
  <c r="AY30" i="35" s="1"/>
  <c r="R31" i="35"/>
  <c r="AY31" i="35" s="1"/>
  <c r="R32" i="35"/>
  <c r="AY32" i="35" s="1"/>
  <c r="R33" i="35"/>
  <c r="AY33" i="35" s="1"/>
  <c r="R34" i="35"/>
  <c r="AY34" i="35" s="1"/>
  <c r="R35" i="35"/>
  <c r="AY35" i="35" s="1"/>
  <c r="R36" i="35"/>
  <c r="AY36" i="35" s="1"/>
  <c r="R37" i="35"/>
  <c r="AY37" i="35" s="1"/>
  <c r="R38" i="35"/>
  <c r="AY38" i="35" s="1"/>
  <c r="R39" i="35"/>
  <c r="AY39" i="35" s="1"/>
  <c r="R40" i="35"/>
  <c r="AY40" i="35" s="1"/>
  <c r="R41" i="35"/>
  <c r="AY41" i="35" s="1"/>
  <c r="R42" i="35"/>
  <c r="AY42" i="35" s="1"/>
  <c r="R43" i="35"/>
  <c r="AY43" i="35" s="1"/>
  <c r="R44" i="35"/>
  <c r="AY44" i="35" s="1"/>
  <c r="R45" i="35"/>
  <c r="AY45" i="35" s="1"/>
  <c r="R46" i="35"/>
  <c r="AY46" i="35" s="1"/>
  <c r="R9" i="35"/>
  <c r="M46" i="35"/>
  <c r="V46" i="35" s="1"/>
  <c r="M10" i="35"/>
  <c r="M12" i="35"/>
  <c r="M11" i="35" s="1"/>
  <c r="M13" i="35"/>
  <c r="M15" i="35"/>
  <c r="M14" i="35" s="1"/>
  <c r="M16" i="35"/>
  <c r="M17" i="35"/>
  <c r="M18" i="35"/>
  <c r="M20" i="35"/>
  <c r="M21" i="35"/>
  <c r="M22" i="35"/>
  <c r="M23" i="35"/>
  <c r="M24" i="35"/>
  <c r="M25" i="35"/>
  <c r="M26" i="35"/>
  <c r="M28" i="35"/>
  <c r="M27" i="35" s="1"/>
  <c r="M29" i="35"/>
  <c r="M30" i="35"/>
  <c r="M31" i="35"/>
  <c r="M32" i="35"/>
  <c r="M33" i="35"/>
  <c r="M34" i="35"/>
  <c r="M35" i="35"/>
  <c r="M36" i="35"/>
  <c r="M37" i="35"/>
  <c r="M38" i="35"/>
  <c r="M39" i="35"/>
  <c r="M40" i="35"/>
  <c r="M41" i="35"/>
  <c r="M42" i="35"/>
  <c r="M43" i="35"/>
  <c r="M44" i="35"/>
  <c r="M45" i="35"/>
  <c r="M9" i="35"/>
  <c r="AW9" i="35" s="1"/>
  <c r="I10" i="35"/>
  <c r="AT10" i="35" s="1"/>
  <c r="I12" i="35"/>
  <c r="I11" i="35" s="1"/>
  <c r="I13" i="35"/>
  <c r="AT13" i="35" s="1"/>
  <c r="I15" i="35"/>
  <c r="AT15" i="35" s="1"/>
  <c r="AT14" i="35" s="1"/>
  <c r="I16" i="35"/>
  <c r="AT16" i="35" s="1"/>
  <c r="I17" i="35"/>
  <c r="AT17" i="35" s="1"/>
  <c r="I18" i="35"/>
  <c r="AT18" i="35" s="1"/>
  <c r="I20" i="35"/>
  <c r="AT20" i="35" s="1"/>
  <c r="I21" i="35"/>
  <c r="AT21" i="35" s="1"/>
  <c r="I22" i="35"/>
  <c r="AT22" i="35" s="1"/>
  <c r="I23" i="35"/>
  <c r="AT23" i="35" s="1"/>
  <c r="I24" i="35"/>
  <c r="AT24" i="35" s="1"/>
  <c r="I25" i="35"/>
  <c r="AT25" i="35" s="1"/>
  <c r="I26" i="35"/>
  <c r="AT26" i="35" s="1"/>
  <c r="I28" i="35"/>
  <c r="AT28" i="35" s="1"/>
  <c r="I29" i="35"/>
  <c r="AT29" i="35" s="1"/>
  <c r="I30" i="35"/>
  <c r="I31" i="35"/>
  <c r="AT31" i="35" s="1"/>
  <c r="I32" i="35"/>
  <c r="AT32" i="35" s="1"/>
  <c r="I33" i="35"/>
  <c r="AT33" i="35" s="1"/>
  <c r="I34" i="35"/>
  <c r="AT34" i="35" s="1"/>
  <c r="I35" i="35"/>
  <c r="AT35" i="35" s="1"/>
  <c r="I36" i="35"/>
  <c r="AT36" i="35" s="1"/>
  <c r="I37" i="35"/>
  <c r="AT37" i="35" s="1"/>
  <c r="I38" i="35"/>
  <c r="AT38" i="35" s="1"/>
  <c r="I39" i="35"/>
  <c r="AT39" i="35" s="1"/>
  <c r="I40" i="35"/>
  <c r="AT40" i="35" s="1"/>
  <c r="I41" i="35"/>
  <c r="AT41" i="35" s="1"/>
  <c r="I42" i="35"/>
  <c r="AT42" i="35" s="1"/>
  <c r="I43" i="35"/>
  <c r="AT43" i="35" s="1"/>
  <c r="I44" i="35"/>
  <c r="AT44" i="35" s="1"/>
  <c r="I45" i="35"/>
  <c r="AT45" i="35" s="1"/>
  <c r="I46" i="35"/>
  <c r="I9" i="35"/>
  <c r="E10" i="35"/>
  <c r="E12" i="35"/>
  <c r="AR12" i="35" s="1"/>
  <c r="E13" i="35"/>
  <c r="E15" i="35"/>
  <c r="E14" i="35" s="1"/>
  <c r="E16" i="35"/>
  <c r="E17" i="35"/>
  <c r="E18" i="35"/>
  <c r="E20" i="35"/>
  <c r="E21" i="35"/>
  <c r="E22" i="35"/>
  <c r="E23" i="35"/>
  <c r="E24" i="35"/>
  <c r="E25" i="35"/>
  <c r="E26" i="35"/>
  <c r="E28" i="35"/>
  <c r="E29" i="35"/>
  <c r="E30" i="35"/>
  <c r="AR30" i="35" s="1"/>
  <c r="E31" i="35"/>
  <c r="E32" i="35"/>
  <c r="E33" i="35"/>
  <c r="E34" i="35"/>
  <c r="E35" i="35"/>
  <c r="E36" i="35"/>
  <c r="E37" i="35"/>
  <c r="E38" i="35"/>
  <c r="E39" i="35"/>
  <c r="E40" i="35"/>
  <c r="E41" i="35"/>
  <c r="E42" i="35"/>
  <c r="E43" i="35"/>
  <c r="E44" i="35"/>
  <c r="E45" i="35"/>
  <c r="E46" i="35"/>
  <c r="E9" i="35"/>
  <c r="AR9" i="35" s="1"/>
  <c r="D27" i="34"/>
  <c r="F27" i="34"/>
  <c r="G27" i="34"/>
  <c r="H27" i="34"/>
  <c r="J27" i="34"/>
  <c r="K27" i="34"/>
  <c r="L27" i="34"/>
  <c r="N27" i="34"/>
  <c r="O27" i="34"/>
  <c r="P27" i="34"/>
  <c r="Q27" i="34"/>
  <c r="S27" i="34"/>
  <c r="T27" i="34"/>
  <c r="U27" i="34"/>
  <c r="W27" i="34"/>
  <c r="X27" i="34"/>
  <c r="Z27" i="34"/>
  <c r="AA27" i="34"/>
  <c r="AB27" i="34"/>
  <c r="AD27" i="34"/>
  <c r="AE27" i="34"/>
  <c r="AF27" i="34"/>
  <c r="AG27" i="34"/>
  <c r="AH27" i="34"/>
  <c r="AI27" i="34"/>
  <c r="AK27" i="34"/>
  <c r="AL27" i="34"/>
  <c r="AM27" i="34"/>
  <c r="AN27" i="34"/>
  <c r="AO27" i="34"/>
  <c r="AP27" i="34"/>
  <c r="C27" i="34"/>
  <c r="D8" i="34"/>
  <c r="D47" i="34" s="1"/>
  <c r="F8" i="34"/>
  <c r="G8" i="34"/>
  <c r="G47" i="34" s="1"/>
  <c r="H8" i="34"/>
  <c r="H47" i="34" s="1"/>
  <c r="J8" i="34"/>
  <c r="J47" i="34" s="1"/>
  <c r="K8" i="34"/>
  <c r="L8" i="34"/>
  <c r="L47" i="34" s="1"/>
  <c r="N8" i="34"/>
  <c r="N47" i="34" s="1"/>
  <c r="O8" i="34"/>
  <c r="P8" i="34"/>
  <c r="P47" i="34" s="1"/>
  <c r="Q8" i="34"/>
  <c r="Q47" i="34" s="1"/>
  <c r="S8" i="34"/>
  <c r="S47" i="34" s="1"/>
  <c r="T8" i="34"/>
  <c r="T47" i="34" s="1"/>
  <c r="U8" i="34"/>
  <c r="U47" i="34" s="1"/>
  <c r="W8" i="34"/>
  <c r="W47" i="34" s="1"/>
  <c r="X8" i="34"/>
  <c r="X47" i="34" s="1"/>
  <c r="Z8" i="34"/>
  <c r="Z47" i="34" s="1"/>
  <c r="AA8" i="34"/>
  <c r="AA47" i="34" s="1"/>
  <c r="AB8" i="34"/>
  <c r="AB47" i="34" s="1"/>
  <c r="AD8" i="34"/>
  <c r="AD47" i="34" s="1"/>
  <c r="AE8" i="34"/>
  <c r="AE47" i="34" s="1"/>
  <c r="AF8" i="34"/>
  <c r="AF47" i="34" s="1"/>
  <c r="AG8" i="34"/>
  <c r="AG47" i="34" s="1"/>
  <c r="AH8" i="34"/>
  <c r="AH47" i="34" s="1"/>
  <c r="AI8" i="34"/>
  <c r="AI47" i="34" s="1"/>
  <c r="AK8" i="34"/>
  <c r="AK47" i="34" s="1"/>
  <c r="AL8" i="34"/>
  <c r="AL47" i="34" s="1"/>
  <c r="AM8" i="34"/>
  <c r="AM47" i="34" s="1"/>
  <c r="AN8" i="34"/>
  <c r="AN47" i="34" s="1"/>
  <c r="AO8" i="34"/>
  <c r="AO47" i="34" s="1"/>
  <c r="AP8" i="34"/>
  <c r="AP47" i="34" s="1"/>
  <c r="C8" i="34"/>
  <c r="C47" i="34" s="1"/>
  <c r="D11" i="34"/>
  <c r="F11" i="34"/>
  <c r="G11" i="34"/>
  <c r="H11" i="34"/>
  <c r="J11" i="34"/>
  <c r="K11" i="34"/>
  <c r="L11" i="34"/>
  <c r="N11" i="34"/>
  <c r="O11" i="34"/>
  <c r="P11" i="34"/>
  <c r="Q11" i="34"/>
  <c r="S11" i="34"/>
  <c r="T11" i="34"/>
  <c r="U11" i="34"/>
  <c r="W11" i="34"/>
  <c r="X11" i="34"/>
  <c r="Z11" i="34"/>
  <c r="AA11" i="34"/>
  <c r="AB11" i="34"/>
  <c r="AD11" i="34"/>
  <c r="AE11" i="34"/>
  <c r="AF11" i="34"/>
  <c r="AG11" i="34"/>
  <c r="AH11" i="34"/>
  <c r="AI11" i="34"/>
  <c r="AK11" i="34"/>
  <c r="AL11" i="34"/>
  <c r="AM11" i="34"/>
  <c r="AN11" i="34"/>
  <c r="AO11" i="34"/>
  <c r="AP11" i="34"/>
  <c r="C11" i="34"/>
  <c r="D14" i="34"/>
  <c r="F14" i="34"/>
  <c r="G14" i="34"/>
  <c r="H14" i="34"/>
  <c r="J14" i="34"/>
  <c r="K14" i="34"/>
  <c r="L14" i="34"/>
  <c r="N14" i="34"/>
  <c r="O14" i="34"/>
  <c r="P14" i="34"/>
  <c r="Q14" i="34"/>
  <c r="S14" i="34"/>
  <c r="T14" i="34"/>
  <c r="U14" i="34"/>
  <c r="W14" i="34"/>
  <c r="X14" i="34"/>
  <c r="Z14" i="34"/>
  <c r="AA14" i="34"/>
  <c r="AB14" i="34"/>
  <c r="AD14" i="34"/>
  <c r="AE14" i="34"/>
  <c r="AF14" i="34"/>
  <c r="AG14" i="34"/>
  <c r="AH14" i="34"/>
  <c r="AI14" i="34"/>
  <c r="AK14" i="34"/>
  <c r="AL14" i="34"/>
  <c r="AM14" i="34"/>
  <c r="AN14" i="34"/>
  <c r="AO14" i="34"/>
  <c r="AP14" i="34"/>
  <c r="C14" i="34"/>
  <c r="D19" i="34"/>
  <c r="F19" i="34"/>
  <c r="G19" i="34"/>
  <c r="H19" i="34"/>
  <c r="J19" i="34"/>
  <c r="K19" i="34"/>
  <c r="L19" i="34"/>
  <c r="N19" i="34"/>
  <c r="O19" i="34"/>
  <c r="P19" i="34"/>
  <c r="Q19" i="34"/>
  <c r="S19" i="34"/>
  <c r="T19" i="34"/>
  <c r="U19" i="34"/>
  <c r="W19" i="34"/>
  <c r="X19" i="34"/>
  <c r="Z19" i="34"/>
  <c r="AA19" i="34"/>
  <c r="AB19" i="34"/>
  <c r="AD19" i="34"/>
  <c r="AE19" i="34"/>
  <c r="AF19" i="34"/>
  <c r="AG19" i="34"/>
  <c r="AH19" i="34"/>
  <c r="AI19" i="34"/>
  <c r="AK19" i="34"/>
  <c r="AL19" i="34"/>
  <c r="AM19" i="34"/>
  <c r="AN19" i="34"/>
  <c r="AO19" i="34"/>
  <c r="AP19" i="34"/>
  <c r="C19" i="34"/>
  <c r="AJ10" i="34"/>
  <c r="AJ12" i="34"/>
  <c r="AJ11" i="34" s="1"/>
  <c r="AJ13" i="34"/>
  <c r="AJ15" i="34"/>
  <c r="AJ14" i="34" s="1"/>
  <c r="AJ16" i="34"/>
  <c r="AJ17" i="34"/>
  <c r="AJ18" i="34"/>
  <c r="AJ20" i="34"/>
  <c r="AJ19" i="34" s="1"/>
  <c r="AJ21" i="34"/>
  <c r="AJ22" i="34"/>
  <c r="AJ23" i="34"/>
  <c r="AJ24" i="34"/>
  <c r="AJ25" i="34"/>
  <c r="AJ26" i="34"/>
  <c r="AJ28" i="34"/>
  <c r="AJ27" i="34" s="1"/>
  <c r="AJ29" i="34"/>
  <c r="AJ30" i="34"/>
  <c r="AJ31" i="34"/>
  <c r="AJ32" i="34"/>
  <c r="AJ33" i="34"/>
  <c r="AJ34" i="34"/>
  <c r="AJ35" i="34"/>
  <c r="AJ36" i="34"/>
  <c r="AJ37" i="34"/>
  <c r="AJ38" i="34"/>
  <c r="AJ39" i="34"/>
  <c r="AJ40" i="34"/>
  <c r="AJ41" i="34"/>
  <c r="AJ42" i="34"/>
  <c r="AJ43" i="34"/>
  <c r="AJ44" i="34"/>
  <c r="AJ45" i="34"/>
  <c r="AJ46" i="34"/>
  <c r="AJ9" i="34"/>
  <c r="AJ8" i="34" s="1"/>
  <c r="AC10" i="34"/>
  <c r="AC12" i="34"/>
  <c r="AC11" i="34" s="1"/>
  <c r="AC13" i="34"/>
  <c r="AC15" i="34"/>
  <c r="AC14" i="34" s="1"/>
  <c r="AC16" i="34"/>
  <c r="AC17" i="34"/>
  <c r="AC18" i="34"/>
  <c r="AC20" i="34"/>
  <c r="AC19" i="34" s="1"/>
  <c r="AC21" i="34"/>
  <c r="AC22" i="34"/>
  <c r="AC23" i="34"/>
  <c r="AC24" i="34"/>
  <c r="AC25" i="34"/>
  <c r="AC26" i="34"/>
  <c r="AC28" i="34"/>
  <c r="AC27" i="34" s="1"/>
  <c r="AC29" i="34"/>
  <c r="AC30" i="34"/>
  <c r="AC31" i="34"/>
  <c r="AC32" i="34"/>
  <c r="AC33" i="34"/>
  <c r="AC34" i="34"/>
  <c r="AC35" i="34"/>
  <c r="AC36" i="34"/>
  <c r="AC37" i="34"/>
  <c r="AC38" i="34"/>
  <c r="AC39" i="34"/>
  <c r="AC40" i="34"/>
  <c r="AC41" i="34"/>
  <c r="AC42" i="34"/>
  <c r="AC43" i="34"/>
  <c r="AC44" i="34"/>
  <c r="AC45" i="34"/>
  <c r="AC46" i="34"/>
  <c r="AC9" i="34"/>
  <c r="AC8" i="34" s="1"/>
  <c r="V34" i="34"/>
  <c r="V38" i="34"/>
  <c r="V40" i="34"/>
  <c r="V42" i="34"/>
  <c r="V44" i="34"/>
  <c r="V46" i="34"/>
  <c r="R10" i="34"/>
  <c r="R12" i="34"/>
  <c r="R11" i="34" s="1"/>
  <c r="R13" i="34"/>
  <c r="R15" i="34"/>
  <c r="R14" i="34" s="1"/>
  <c r="R16" i="34"/>
  <c r="R17" i="34"/>
  <c r="R18" i="34"/>
  <c r="R20" i="34"/>
  <c r="R21" i="34"/>
  <c r="R22" i="34"/>
  <c r="R23" i="34"/>
  <c r="R24" i="34"/>
  <c r="R25" i="34"/>
  <c r="R26" i="34"/>
  <c r="R28" i="34"/>
  <c r="R29" i="34"/>
  <c r="R30" i="34"/>
  <c r="R31" i="34"/>
  <c r="R32" i="34"/>
  <c r="R33" i="34"/>
  <c r="R34" i="34"/>
  <c r="R35" i="34"/>
  <c r="R36" i="34"/>
  <c r="R37" i="34"/>
  <c r="R38" i="34"/>
  <c r="R39" i="34"/>
  <c r="R40" i="34"/>
  <c r="R41" i="34"/>
  <c r="R42" i="34"/>
  <c r="R43" i="34"/>
  <c r="R44" i="34"/>
  <c r="R45" i="34"/>
  <c r="R46" i="34"/>
  <c r="R9" i="34"/>
  <c r="R8" i="34" s="1"/>
  <c r="M10" i="34"/>
  <c r="V10" i="34" s="1"/>
  <c r="M12" i="34"/>
  <c r="M11" i="34" s="1"/>
  <c r="M13" i="34"/>
  <c r="V13" i="34" s="1"/>
  <c r="M15" i="34"/>
  <c r="M16" i="34"/>
  <c r="V16" i="34" s="1"/>
  <c r="M17" i="34"/>
  <c r="M18" i="34"/>
  <c r="V18" i="34" s="1"/>
  <c r="M20" i="34"/>
  <c r="M21" i="34"/>
  <c r="V21" i="34" s="1"/>
  <c r="M22" i="34"/>
  <c r="M23" i="34"/>
  <c r="V23" i="34" s="1"/>
  <c r="M24" i="34"/>
  <c r="V24" i="34" s="1"/>
  <c r="M25" i="34"/>
  <c r="V25" i="34" s="1"/>
  <c r="M26" i="34"/>
  <c r="M28" i="34"/>
  <c r="M29" i="34"/>
  <c r="V29" i="34" s="1"/>
  <c r="M30" i="34"/>
  <c r="V30" i="34" s="1"/>
  <c r="M31" i="34"/>
  <c r="M32" i="34"/>
  <c r="V32" i="34" s="1"/>
  <c r="M33" i="34"/>
  <c r="V33" i="34" s="1"/>
  <c r="M34" i="34"/>
  <c r="M35" i="34"/>
  <c r="M36" i="34"/>
  <c r="V36" i="34" s="1"/>
  <c r="M37" i="34"/>
  <c r="V37" i="34" s="1"/>
  <c r="M38" i="34"/>
  <c r="M39" i="34"/>
  <c r="V39" i="34" s="1"/>
  <c r="M40" i="34"/>
  <c r="M41" i="34"/>
  <c r="V41" i="34" s="1"/>
  <c r="M42" i="34"/>
  <c r="M43" i="34"/>
  <c r="V43" i="34" s="1"/>
  <c r="M44" i="34"/>
  <c r="M45" i="34"/>
  <c r="V45" i="34" s="1"/>
  <c r="M46" i="34"/>
  <c r="M9" i="34"/>
  <c r="I10" i="34"/>
  <c r="I12" i="34"/>
  <c r="I11" i="34" s="1"/>
  <c r="I13" i="34"/>
  <c r="I15" i="34"/>
  <c r="I14" i="34" s="1"/>
  <c r="I16" i="34"/>
  <c r="I17" i="34"/>
  <c r="I18" i="34"/>
  <c r="I20" i="34"/>
  <c r="I21" i="34"/>
  <c r="I22" i="34"/>
  <c r="I23" i="34"/>
  <c r="I24" i="34"/>
  <c r="I25" i="34"/>
  <c r="I26" i="34"/>
  <c r="I28" i="34"/>
  <c r="I29" i="34"/>
  <c r="I30" i="34"/>
  <c r="I31" i="34"/>
  <c r="I32" i="34"/>
  <c r="I33" i="34"/>
  <c r="I34" i="34"/>
  <c r="I35" i="34"/>
  <c r="I36" i="34"/>
  <c r="I37" i="34"/>
  <c r="I38" i="34"/>
  <c r="I39" i="34"/>
  <c r="I40" i="34"/>
  <c r="I41" i="34"/>
  <c r="I42" i="34"/>
  <c r="I44" i="34"/>
  <c r="I45" i="34"/>
  <c r="I46" i="34"/>
  <c r="I9" i="34"/>
  <c r="I8" i="34" s="1"/>
  <c r="E10" i="34"/>
  <c r="Y10" i="34" s="1"/>
  <c r="E12" i="34"/>
  <c r="E13" i="34"/>
  <c r="Y13" i="34" s="1"/>
  <c r="E15" i="34"/>
  <c r="E16" i="34"/>
  <c r="Y16" i="34" s="1"/>
  <c r="E17" i="34"/>
  <c r="E18" i="34"/>
  <c r="Y18" i="34" s="1"/>
  <c r="E20" i="34"/>
  <c r="E21" i="34"/>
  <c r="Y21" i="34" s="1"/>
  <c r="E22" i="34"/>
  <c r="E23" i="34"/>
  <c r="Y23" i="34" s="1"/>
  <c r="E24" i="34"/>
  <c r="E25" i="34"/>
  <c r="Y25" i="34" s="1"/>
  <c r="E26" i="34"/>
  <c r="E28" i="34"/>
  <c r="E29" i="34"/>
  <c r="E30" i="34"/>
  <c r="E31" i="34"/>
  <c r="E32" i="34"/>
  <c r="Y32" i="34" s="1"/>
  <c r="E33" i="34"/>
  <c r="E34" i="34"/>
  <c r="Y34" i="34" s="1"/>
  <c r="E35" i="34"/>
  <c r="E36" i="34"/>
  <c r="E37" i="34"/>
  <c r="E38" i="34"/>
  <c r="Y38" i="34" s="1"/>
  <c r="E39" i="34"/>
  <c r="E40" i="34"/>
  <c r="E41" i="34"/>
  <c r="E42" i="34"/>
  <c r="Y42" i="34" s="1"/>
  <c r="E43" i="34"/>
  <c r="E44" i="34"/>
  <c r="E45" i="34"/>
  <c r="E46" i="34"/>
  <c r="Y46" i="34" s="1"/>
  <c r="E9" i="34"/>
  <c r="D8" i="33"/>
  <c r="D27" i="33"/>
  <c r="F27" i="33"/>
  <c r="G27" i="33"/>
  <c r="H27" i="33"/>
  <c r="J27" i="33"/>
  <c r="K27" i="33"/>
  <c r="L27" i="33"/>
  <c r="N27" i="33"/>
  <c r="O27" i="33"/>
  <c r="P27" i="33"/>
  <c r="Q27" i="33"/>
  <c r="S27" i="33"/>
  <c r="T27" i="33"/>
  <c r="U27" i="33"/>
  <c r="W27" i="33"/>
  <c r="X27" i="33"/>
  <c r="Z27" i="33"/>
  <c r="AA27" i="33"/>
  <c r="AB27" i="33"/>
  <c r="AD27" i="33"/>
  <c r="AE27" i="33"/>
  <c r="AF27" i="33"/>
  <c r="AG27" i="33"/>
  <c r="AH27" i="33"/>
  <c r="AI27" i="33"/>
  <c r="AK27" i="33"/>
  <c r="AL27" i="33"/>
  <c r="AM27" i="33"/>
  <c r="AN27" i="33"/>
  <c r="AO27" i="33"/>
  <c r="AP27" i="33"/>
  <c r="D19" i="33"/>
  <c r="F19" i="33"/>
  <c r="F47" i="33" s="1"/>
  <c r="G19" i="33"/>
  <c r="H19" i="33"/>
  <c r="J19" i="33"/>
  <c r="J47" i="33" s="1"/>
  <c r="K19" i="33"/>
  <c r="L19" i="33"/>
  <c r="N19" i="33"/>
  <c r="N47" i="33" s="1"/>
  <c r="O19" i="33"/>
  <c r="P19" i="33"/>
  <c r="Q19" i="33"/>
  <c r="S19" i="33"/>
  <c r="T19" i="33"/>
  <c r="U19" i="33"/>
  <c r="W19" i="33"/>
  <c r="X19" i="33"/>
  <c r="Z19" i="33"/>
  <c r="AA19" i="33"/>
  <c r="AB19" i="33"/>
  <c r="AD19" i="33"/>
  <c r="AE19" i="33"/>
  <c r="AF19" i="33"/>
  <c r="AG19" i="33"/>
  <c r="AH19" i="33"/>
  <c r="AI19" i="33"/>
  <c r="AK19" i="33"/>
  <c r="AL19" i="33"/>
  <c r="AM19" i="33"/>
  <c r="AN19" i="33"/>
  <c r="AO19" i="33"/>
  <c r="AP19" i="33"/>
  <c r="D14" i="33"/>
  <c r="D47" i="33" s="1"/>
  <c r="F14" i="33"/>
  <c r="G14" i="33"/>
  <c r="H14" i="33"/>
  <c r="I14" i="33"/>
  <c r="J14" i="33"/>
  <c r="K14" i="33"/>
  <c r="L14" i="33"/>
  <c r="N14" i="33"/>
  <c r="O14" i="33"/>
  <c r="P14" i="33"/>
  <c r="Q14" i="33"/>
  <c r="S14" i="33"/>
  <c r="T14" i="33"/>
  <c r="U14" i="33"/>
  <c r="W14" i="33"/>
  <c r="X14" i="33"/>
  <c r="Z14" i="33"/>
  <c r="Z47" i="33" s="1"/>
  <c r="AA14" i="33"/>
  <c r="AB14" i="33"/>
  <c r="AB47" i="33" s="1"/>
  <c r="AD14" i="33"/>
  <c r="AD47" i="33" s="1"/>
  <c r="AE14" i="33"/>
  <c r="AF14" i="33"/>
  <c r="AF47" i="33" s="1"/>
  <c r="AG14" i="33"/>
  <c r="AH14" i="33"/>
  <c r="AH47" i="33" s="1"/>
  <c r="AI14" i="33"/>
  <c r="AK14" i="33"/>
  <c r="AL14" i="33"/>
  <c r="AL47" i="33" s="1"/>
  <c r="AM14" i="33"/>
  <c r="AN14" i="33"/>
  <c r="AN47" i="33" s="1"/>
  <c r="AO14" i="33"/>
  <c r="AP14" i="33"/>
  <c r="AP47" i="33" s="1"/>
  <c r="D11" i="33"/>
  <c r="F11" i="33"/>
  <c r="G11" i="33"/>
  <c r="H11" i="33"/>
  <c r="J11" i="33"/>
  <c r="K11" i="33"/>
  <c r="L11" i="33"/>
  <c r="N11" i="33"/>
  <c r="O11" i="33"/>
  <c r="P11" i="33"/>
  <c r="Q11" i="33"/>
  <c r="S11" i="33"/>
  <c r="T11" i="33"/>
  <c r="U11" i="33"/>
  <c r="W11" i="33"/>
  <c r="X11" i="33"/>
  <c r="Z11" i="33"/>
  <c r="AA11" i="33"/>
  <c r="AB11" i="33"/>
  <c r="AC11" i="33"/>
  <c r="AD11" i="33"/>
  <c r="AE11" i="33"/>
  <c r="AF11" i="33"/>
  <c r="AG11" i="33"/>
  <c r="AH11" i="33"/>
  <c r="AI11" i="33"/>
  <c r="AK11" i="33"/>
  <c r="AL11" i="33"/>
  <c r="AM11" i="33"/>
  <c r="AN11" i="33"/>
  <c r="AO11" i="33"/>
  <c r="AP11" i="33"/>
  <c r="F8" i="33"/>
  <c r="G8" i="33"/>
  <c r="G47" i="33" s="1"/>
  <c r="H8" i="33"/>
  <c r="H47" i="33" s="1"/>
  <c r="J8" i="33"/>
  <c r="K8" i="33"/>
  <c r="K47" i="33" s="1"/>
  <c r="L8" i="33"/>
  <c r="L47" i="33" s="1"/>
  <c r="N8" i="33"/>
  <c r="O8" i="33"/>
  <c r="O47" i="33" s="1"/>
  <c r="P8" i="33"/>
  <c r="P47" i="33" s="1"/>
  <c r="Q8" i="33"/>
  <c r="Q47" i="33" s="1"/>
  <c r="S8" i="33"/>
  <c r="S47" i="33" s="1"/>
  <c r="T8" i="33"/>
  <c r="T47" i="33" s="1"/>
  <c r="U8" i="33"/>
  <c r="U47" i="33" s="1"/>
  <c r="W8" i="33"/>
  <c r="W47" i="33" s="1"/>
  <c r="X8" i="33"/>
  <c r="X47" i="33" s="1"/>
  <c r="Z8" i="33"/>
  <c r="AA8" i="33"/>
  <c r="AA47" i="33" s="1"/>
  <c r="AB8" i="33"/>
  <c r="AD8" i="33"/>
  <c r="AE8" i="33"/>
  <c r="AE47" i="33" s="1"/>
  <c r="AF8" i="33"/>
  <c r="AG8" i="33"/>
  <c r="AG47" i="33" s="1"/>
  <c r="AH8" i="33"/>
  <c r="AI8" i="33"/>
  <c r="AI47" i="33" s="1"/>
  <c r="AK8" i="33"/>
  <c r="AK47" i="33" s="1"/>
  <c r="AL8" i="33"/>
  <c r="AM8" i="33"/>
  <c r="AM47" i="33" s="1"/>
  <c r="AN8" i="33"/>
  <c r="AO8" i="33"/>
  <c r="AO47" i="33" s="1"/>
  <c r="AP8" i="33"/>
  <c r="AJ10" i="33"/>
  <c r="AJ12" i="33"/>
  <c r="AJ11" i="33" s="1"/>
  <c r="AJ13" i="33"/>
  <c r="AJ15" i="33"/>
  <c r="AJ16" i="33"/>
  <c r="AJ14" i="33" s="1"/>
  <c r="AJ17" i="33"/>
  <c r="AJ18" i="33"/>
  <c r="AJ20" i="33"/>
  <c r="AJ19" i="33" s="1"/>
  <c r="AJ21" i="33"/>
  <c r="AJ22" i="33"/>
  <c r="AJ23" i="33"/>
  <c r="AJ24" i="33"/>
  <c r="AJ25" i="33"/>
  <c r="AJ26" i="33"/>
  <c r="AJ28" i="33"/>
  <c r="AJ27" i="33" s="1"/>
  <c r="AJ29" i="33"/>
  <c r="AJ30" i="33"/>
  <c r="AJ31" i="33"/>
  <c r="AJ32" i="33"/>
  <c r="AJ33" i="33"/>
  <c r="AJ34" i="33"/>
  <c r="AJ35" i="33"/>
  <c r="AJ36" i="33"/>
  <c r="AJ37" i="33"/>
  <c r="AJ38" i="33"/>
  <c r="AJ39" i="33"/>
  <c r="AJ40" i="33"/>
  <c r="AJ41" i="33"/>
  <c r="AJ42" i="33"/>
  <c r="AJ43" i="33"/>
  <c r="AJ44" i="33"/>
  <c r="AJ45" i="33"/>
  <c r="AJ46" i="33"/>
  <c r="AJ9" i="33"/>
  <c r="AJ8" i="33" s="1"/>
  <c r="AC10" i="33"/>
  <c r="AC8" i="33" s="1"/>
  <c r="AC12" i="33"/>
  <c r="AC13" i="33"/>
  <c r="AC15" i="33"/>
  <c r="AC14" i="33" s="1"/>
  <c r="AC16" i="33"/>
  <c r="AC17" i="33"/>
  <c r="AC18" i="33"/>
  <c r="AC20" i="33"/>
  <c r="AC21" i="33"/>
  <c r="AC19" i="33" s="1"/>
  <c r="AC22" i="33"/>
  <c r="AC23" i="33"/>
  <c r="AC24" i="33"/>
  <c r="AC25" i="33"/>
  <c r="AC26" i="33"/>
  <c r="AC28" i="33"/>
  <c r="AC27" i="33" s="1"/>
  <c r="AC29" i="33"/>
  <c r="AC30" i="33"/>
  <c r="AC31" i="33"/>
  <c r="AC32" i="33"/>
  <c r="AC33" i="33"/>
  <c r="AC34" i="33"/>
  <c r="AC35" i="33"/>
  <c r="AC36" i="33"/>
  <c r="AC37" i="33"/>
  <c r="AC38" i="33"/>
  <c r="AC39" i="33"/>
  <c r="AC40" i="33"/>
  <c r="AC41" i="33"/>
  <c r="AC42" i="33"/>
  <c r="AC43" i="33"/>
  <c r="AC44" i="33"/>
  <c r="AC45" i="33"/>
  <c r="AC46" i="33"/>
  <c r="AC9" i="33"/>
  <c r="R10" i="33"/>
  <c r="R8" i="33" s="1"/>
  <c r="R12" i="33"/>
  <c r="R13" i="33"/>
  <c r="R11" i="33" s="1"/>
  <c r="R15" i="33"/>
  <c r="R14" i="33" s="1"/>
  <c r="R16" i="33"/>
  <c r="R17" i="33"/>
  <c r="R18" i="33"/>
  <c r="R20" i="33"/>
  <c r="R21" i="33"/>
  <c r="R22" i="33"/>
  <c r="R23" i="33"/>
  <c r="R19" i="33" s="1"/>
  <c r="R24" i="33"/>
  <c r="R25" i="33"/>
  <c r="R26" i="33"/>
  <c r="R28" i="33"/>
  <c r="R27" i="33" s="1"/>
  <c r="R29" i="33"/>
  <c r="R30" i="33"/>
  <c r="R31" i="33"/>
  <c r="R32" i="33"/>
  <c r="R33" i="33"/>
  <c r="R34" i="33"/>
  <c r="R35" i="33"/>
  <c r="R36" i="33"/>
  <c r="R37" i="33"/>
  <c r="R38" i="33"/>
  <c r="R39" i="33"/>
  <c r="R40" i="33"/>
  <c r="R41" i="33"/>
  <c r="R42" i="33"/>
  <c r="R43" i="33"/>
  <c r="R44" i="33"/>
  <c r="R45" i="33"/>
  <c r="R46" i="33"/>
  <c r="R9" i="33"/>
  <c r="M10" i="33"/>
  <c r="V10" i="33" s="1"/>
  <c r="V8" i="33" s="1"/>
  <c r="M12" i="33"/>
  <c r="V12" i="33" s="1"/>
  <c r="M13" i="33"/>
  <c r="M15" i="33"/>
  <c r="V15" i="33" s="1"/>
  <c r="V14" i="33" s="1"/>
  <c r="M16" i="33"/>
  <c r="V16" i="33" s="1"/>
  <c r="M17" i="33"/>
  <c r="V17" i="33" s="1"/>
  <c r="M18" i="33"/>
  <c r="M20" i="33"/>
  <c r="V20" i="33" s="1"/>
  <c r="M21" i="33"/>
  <c r="V21" i="33" s="1"/>
  <c r="M22" i="33"/>
  <c r="V22" i="33" s="1"/>
  <c r="M23" i="33"/>
  <c r="M24" i="33"/>
  <c r="V24" i="33" s="1"/>
  <c r="M25" i="33"/>
  <c r="V25" i="33" s="1"/>
  <c r="M26" i="33"/>
  <c r="V26" i="33" s="1"/>
  <c r="M28" i="33"/>
  <c r="M29" i="33"/>
  <c r="V29" i="33" s="1"/>
  <c r="M30" i="33"/>
  <c r="V30" i="33" s="1"/>
  <c r="M31" i="33"/>
  <c r="V31" i="33" s="1"/>
  <c r="M32" i="33"/>
  <c r="M33" i="33"/>
  <c r="V33" i="33" s="1"/>
  <c r="M34" i="33"/>
  <c r="V34" i="33" s="1"/>
  <c r="M35" i="33"/>
  <c r="V35" i="33" s="1"/>
  <c r="M36" i="33"/>
  <c r="M37" i="33"/>
  <c r="V37" i="33" s="1"/>
  <c r="M38" i="33"/>
  <c r="V38" i="33" s="1"/>
  <c r="M39" i="33"/>
  <c r="V39" i="33" s="1"/>
  <c r="M40" i="33"/>
  <c r="M41" i="33"/>
  <c r="V41" i="33" s="1"/>
  <c r="M42" i="33"/>
  <c r="V42" i="33" s="1"/>
  <c r="M43" i="33"/>
  <c r="V43" i="33" s="1"/>
  <c r="M44" i="33"/>
  <c r="M45" i="33"/>
  <c r="V45" i="33" s="1"/>
  <c r="M46" i="33"/>
  <c r="V46" i="33" s="1"/>
  <c r="M9" i="33"/>
  <c r="V9" i="33" s="1"/>
  <c r="I10" i="33"/>
  <c r="I12" i="33"/>
  <c r="I11" i="33" s="1"/>
  <c r="I13" i="33"/>
  <c r="I15" i="33"/>
  <c r="I16" i="33"/>
  <c r="I17" i="33"/>
  <c r="I18" i="33"/>
  <c r="I20" i="33"/>
  <c r="I19" i="33" s="1"/>
  <c r="I21" i="33"/>
  <c r="I22" i="33"/>
  <c r="I23" i="33"/>
  <c r="I24" i="33"/>
  <c r="I25" i="33"/>
  <c r="I26" i="33"/>
  <c r="I28" i="33"/>
  <c r="I27" i="33" s="1"/>
  <c r="I29" i="33"/>
  <c r="I30" i="33"/>
  <c r="I31" i="33"/>
  <c r="I32" i="33"/>
  <c r="I33" i="33"/>
  <c r="I34" i="33"/>
  <c r="I35" i="33"/>
  <c r="I36" i="33"/>
  <c r="I37" i="33"/>
  <c r="I38" i="33"/>
  <c r="I39" i="33"/>
  <c r="I40" i="33"/>
  <c r="I41" i="33"/>
  <c r="I42" i="33"/>
  <c r="I43" i="33"/>
  <c r="I44" i="33"/>
  <c r="I45" i="33"/>
  <c r="I46" i="33"/>
  <c r="I9" i="33"/>
  <c r="I8" i="33" s="1"/>
  <c r="E28" i="33"/>
  <c r="E29" i="33"/>
  <c r="Y29" i="33" s="1"/>
  <c r="E30" i="33"/>
  <c r="E31" i="33"/>
  <c r="Y31" i="33" s="1"/>
  <c r="E32" i="33"/>
  <c r="E33" i="33"/>
  <c r="Y33" i="33" s="1"/>
  <c r="E34" i="33"/>
  <c r="E35" i="33"/>
  <c r="Y35" i="33" s="1"/>
  <c r="E36" i="33"/>
  <c r="E37" i="33"/>
  <c r="Y37" i="33" s="1"/>
  <c r="E38" i="33"/>
  <c r="E39" i="33"/>
  <c r="Y39" i="33" s="1"/>
  <c r="E40" i="33"/>
  <c r="E41" i="33"/>
  <c r="Y41" i="33" s="1"/>
  <c r="E42" i="33"/>
  <c r="E43" i="33"/>
  <c r="Y43" i="33" s="1"/>
  <c r="E44" i="33"/>
  <c r="E45" i="33"/>
  <c r="Y45" i="33" s="1"/>
  <c r="E46" i="33"/>
  <c r="E10" i="33"/>
  <c r="E12" i="33"/>
  <c r="Y12" i="33" s="1"/>
  <c r="E13" i="33"/>
  <c r="E15" i="33"/>
  <c r="E16" i="33"/>
  <c r="E17" i="33"/>
  <c r="E18" i="33"/>
  <c r="E9" i="33"/>
  <c r="G47" i="18"/>
  <c r="D27" i="18"/>
  <c r="F27" i="18"/>
  <c r="G27" i="18"/>
  <c r="H27" i="18"/>
  <c r="J27" i="18"/>
  <c r="K27" i="18"/>
  <c r="L27" i="18"/>
  <c r="N27" i="18"/>
  <c r="O27" i="18"/>
  <c r="P27" i="18"/>
  <c r="Q27" i="18"/>
  <c r="S27" i="18"/>
  <c r="T27" i="18"/>
  <c r="U27" i="18"/>
  <c r="W27" i="18"/>
  <c r="X27" i="18"/>
  <c r="Z27" i="18"/>
  <c r="AA27" i="18"/>
  <c r="AB27" i="18"/>
  <c r="AD27" i="18"/>
  <c r="AE27" i="18"/>
  <c r="AF27" i="18"/>
  <c r="AG27" i="18"/>
  <c r="AH27" i="18"/>
  <c r="AI27" i="18"/>
  <c r="AK27" i="18"/>
  <c r="AL27" i="18"/>
  <c r="AM27" i="18"/>
  <c r="AN27" i="18"/>
  <c r="AO27" i="18"/>
  <c r="AP27" i="18"/>
  <c r="C27" i="18"/>
  <c r="F19" i="18"/>
  <c r="G19" i="18"/>
  <c r="H19" i="18"/>
  <c r="J19" i="18"/>
  <c r="K19" i="18"/>
  <c r="L19" i="18"/>
  <c r="N19" i="18"/>
  <c r="O19" i="18"/>
  <c r="P19" i="18"/>
  <c r="Q19" i="18"/>
  <c r="S19" i="18"/>
  <c r="T19" i="18"/>
  <c r="U19" i="18"/>
  <c r="W19" i="18"/>
  <c r="X19" i="18"/>
  <c r="Z19" i="18"/>
  <c r="AA19" i="18"/>
  <c r="AB19" i="18"/>
  <c r="AD19" i="18"/>
  <c r="AE19" i="18"/>
  <c r="AF19" i="18"/>
  <c r="AG19" i="18"/>
  <c r="AH19" i="18"/>
  <c r="AI19" i="18"/>
  <c r="AK19" i="18"/>
  <c r="AL19" i="18"/>
  <c r="AM19" i="18"/>
  <c r="AN19" i="18"/>
  <c r="AO19" i="18"/>
  <c r="AP19" i="18"/>
  <c r="D14" i="18"/>
  <c r="F14" i="18"/>
  <c r="G14" i="18"/>
  <c r="H14" i="18"/>
  <c r="J14" i="18"/>
  <c r="K14" i="18"/>
  <c r="L14" i="18"/>
  <c r="N14" i="18"/>
  <c r="O14" i="18"/>
  <c r="P14" i="18"/>
  <c r="Q14" i="18"/>
  <c r="S14" i="18"/>
  <c r="T14" i="18"/>
  <c r="U14" i="18"/>
  <c r="W14" i="18"/>
  <c r="X14" i="18"/>
  <c r="Z14" i="18"/>
  <c r="AA14" i="18"/>
  <c r="AB14" i="18"/>
  <c r="AD14" i="18"/>
  <c r="AE14" i="18"/>
  <c r="AF14" i="18"/>
  <c r="AG14" i="18"/>
  <c r="AH14" i="18"/>
  <c r="AI14" i="18"/>
  <c r="AK14" i="18"/>
  <c r="AL14" i="18"/>
  <c r="AM14" i="18"/>
  <c r="AN14" i="18"/>
  <c r="AO14" i="18"/>
  <c r="AP14" i="18"/>
  <c r="C14" i="18"/>
  <c r="D11" i="18"/>
  <c r="F11" i="18"/>
  <c r="G11" i="18"/>
  <c r="H11" i="18"/>
  <c r="J11" i="18"/>
  <c r="K11" i="18"/>
  <c r="L11" i="18"/>
  <c r="N11" i="18"/>
  <c r="O11" i="18"/>
  <c r="P11" i="18"/>
  <c r="Q11" i="18"/>
  <c r="S11" i="18"/>
  <c r="T11" i="18"/>
  <c r="U11" i="18"/>
  <c r="W11" i="18"/>
  <c r="X11" i="18"/>
  <c r="Z11" i="18"/>
  <c r="AA11" i="18"/>
  <c r="AB11" i="18"/>
  <c r="AD11" i="18"/>
  <c r="AE11" i="18"/>
  <c r="AF11" i="18"/>
  <c r="AG11" i="18"/>
  <c r="AH11" i="18"/>
  <c r="AI11" i="18"/>
  <c r="AK11" i="18"/>
  <c r="AL11" i="18"/>
  <c r="AM11" i="18"/>
  <c r="AN11" i="18"/>
  <c r="AO11" i="18"/>
  <c r="AP11" i="18"/>
  <c r="C11" i="18"/>
  <c r="D8" i="18"/>
  <c r="D47" i="18" s="1"/>
  <c r="F8" i="18"/>
  <c r="F47" i="18" s="1"/>
  <c r="G8" i="18"/>
  <c r="H8" i="18"/>
  <c r="H47" i="18" s="1"/>
  <c r="J8" i="18"/>
  <c r="K8" i="18"/>
  <c r="L8" i="18"/>
  <c r="L47" i="18" s="1"/>
  <c r="N8" i="18"/>
  <c r="N47" i="18" s="1"/>
  <c r="O8" i="18"/>
  <c r="O47" i="18" s="1"/>
  <c r="P8" i="18"/>
  <c r="P47" i="18" s="1"/>
  <c r="Q8" i="18"/>
  <c r="Q47" i="18" s="1"/>
  <c r="S8" i="18"/>
  <c r="S47" i="18" s="1"/>
  <c r="T8" i="18"/>
  <c r="T47" i="18" s="1"/>
  <c r="U8" i="18"/>
  <c r="U47" i="18" s="1"/>
  <c r="W8" i="18"/>
  <c r="W47" i="18" s="1"/>
  <c r="X8" i="18"/>
  <c r="X47" i="18" s="1"/>
  <c r="Z8" i="18"/>
  <c r="Z47" i="18" s="1"/>
  <c r="AA8" i="18"/>
  <c r="AA47" i="18" s="1"/>
  <c r="AB8" i="18"/>
  <c r="AB47" i="18" s="1"/>
  <c r="AD8" i="18"/>
  <c r="AD47" i="18" s="1"/>
  <c r="AE8" i="18"/>
  <c r="AE47" i="18" s="1"/>
  <c r="AF8" i="18"/>
  <c r="AF47" i="18" s="1"/>
  <c r="AG8" i="18"/>
  <c r="AG47" i="18" s="1"/>
  <c r="AH8" i="18"/>
  <c r="AH47" i="18" s="1"/>
  <c r="AI8" i="18"/>
  <c r="AI47" i="18" s="1"/>
  <c r="AK8" i="18"/>
  <c r="AK47" i="18" s="1"/>
  <c r="AL8" i="18"/>
  <c r="AL47" i="18" s="1"/>
  <c r="AM8" i="18"/>
  <c r="AM47" i="18" s="1"/>
  <c r="AN8" i="18"/>
  <c r="AN47" i="18" s="1"/>
  <c r="AO8" i="18"/>
  <c r="AO47" i="18" s="1"/>
  <c r="AP8" i="18"/>
  <c r="AP47" i="18" s="1"/>
  <c r="C8" i="18"/>
  <c r="C47" i="18" s="1"/>
  <c r="AJ10" i="18"/>
  <c r="AJ12" i="18"/>
  <c r="AJ13" i="18"/>
  <c r="AJ15" i="18"/>
  <c r="AJ16" i="18"/>
  <c r="AJ17" i="18"/>
  <c r="AJ18" i="18"/>
  <c r="AJ20" i="18"/>
  <c r="AJ19" i="18" s="1"/>
  <c r="AJ21" i="18"/>
  <c r="AJ22" i="18"/>
  <c r="AJ23" i="18"/>
  <c r="AJ24" i="18"/>
  <c r="AJ25" i="18"/>
  <c r="AJ26" i="18"/>
  <c r="AJ28" i="18"/>
  <c r="AJ29" i="18"/>
  <c r="AJ30" i="18"/>
  <c r="AJ31" i="18"/>
  <c r="AJ32" i="18"/>
  <c r="AJ33" i="18"/>
  <c r="AJ34" i="18"/>
  <c r="AJ35" i="18"/>
  <c r="AJ36" i="18"/>
  <c r="AJ37" i="18"/>
  <c r="AJ38" i="18"/>
  <c r="AJ39" i="18"/>
  <c r="AJ40" i="18"/>
  <c r="AJ41" i="18"/>
  <c r="AJ42" i="18"/>
  <c r="AJ43" i="18"/>
  <c r="AJ44" i="18"/>
  <c r="AJ45" i="18"/>
  <c r="AJ46" i="18"/>
  <c r="AJ9" i="18"/>
  <c r="AC10" i="18"/>
  <c r="AC12" i="18"/>
  <c r="AC13" i="18"/>
  <c r="AC15" i="18"/>
  <c r="AC16" i="18"/>
  <c r="AC17" i="18"/>
  <c r="AC18" i="18"/>
  <c r="AC20" i="18"/>
  <c r="AC21" i="18"/>
  <c r="AC22" i="18"/>
  <c r="AC23" i="18"/>
  <c r="AC24" i="18"/>
  <c r="AC25" i="18"/>
  <c r="AC26" i="18"/>
  <c r="AC28" i="18"/>
  <c r="AC27" i="18" s="1"/>
  <c r="AC29" i="18"/>
  <c r="AC30" i="18"/>
  <c r="AC31" i="18"/>
  <c r="AC32" i="18"/>
  <c r="AC33" i="18"/>
  <c r="AC34" i="18"/>
  <c r="AC35" i="18"/>
  <c r="AC36" i="18"/>
  <c r="AC37" i="18"/>
  <c r="AC38" i="18"/>
  <c r="AC39" i="18"/>
  <c r="AC40" i="18"/>
  <c r="AC41" i="18"/>
  <c r="AC42" i="18"/>
  <c r="AC43" i="18"/>
  <c r="AC44" i="18"/>
  <c r="AC45" i="18"/>
  <c r="AC46" i="18"/>
  <c r="AC9" i="18"/>
  <c r="AC8" i="18" s="1"/>
  <c r="R10" i="18"/>
  <c r="AY10" i="18" s="1"/>
  <c r="R12" i="18"/>
  <c r="AY12" i="18" s="1"/>
  <c r="AY11" i="18" s="1"/>
  <c r="R13" i="18"/>
  <c r="AY13" i="18" s="1"/>
  <c r="R15" i="18"/>
  <c r="AY15" i="18" s="1"/>
  <c r="AY14" i="18" s="1"/>
  <c r="R16" i="18"/>
  <c r="AY16" i="18" s="1"/>
  <c r="R17" i="18"/>
  <c r="AY17" i="18" s="1"/>
  <c r="R18" i="18"/>
  <c r="AY18" i="18" s="1"/>
  <c r="R20" i="18"/>
  <c r="AY20" i="18" s="1"/>
  <c r="R21" i="18"/>
  <c r="AY21" i="18" s="1"/>
  <c r="R22" i="18"/>
  <c r="AY22" i="18" s="1"/>
  <c r="R23" i="18"/>
  <c r="AY23" i="18" s="1"/>
  <c r="R24" i="18"/>
  <c r="AY24" i="18" s="1"/>
  <c r="R25" i="18"/>
  <c r="AY25" i="18" s="1"/>
  <c r="R26" i="18"/>
  <c r="AY26" i="18" s="1"/>
  <c r="R28" i="18"/>
  <c r="AY28" i="18" s="1"/>
  <c r="R29" i="18"/>
  <c r="AY29" i="18" s="1"/>
  <c r="R30" i="18"/>
  <c r="AY30" i="18" s="1"/>
  <c r="R31" i="18"/>
  <c r="AY31" i="18" s="1"/>
  <c r="R32" i="18"/>
  <c r="AY32" i="18" s="1"/>
  <c r="R33" i="18"/>
  <c r="AY33" i="18" s="1"/>
  <c r="R34" i="18"/>
  <c r="AY34" i="18" s="1"/>
  <c r="R35" i="18"/>
  <c r="AY35" i="18" s="1"/>
  <c r="R36" i="18"/>
  <c r="AY36" i="18" s="1"/>
  <c r="R37" i="18"/>
  <c r="AY37" i="18" s="1"/>
  <c r="R38" i="18"/>
  <c r="AY38" i="18" s="1"/>
  <c r="R39" i="18"/>
  <c r="AY39" i="18" s="1"/>
  <c r="R40" i="18"/>
  <c r="AY40" i="18" s="1"/>
  <c r="R41" i="18"/>
  <c r="AY41" i="18" s="1"/>
  <c r="R42" i="18"/>
  <c r="AY42" i="18" s="1"/>
  <c r="R43" i="18"/>
  <c r="AY43" i="18" s="1"/>
  <c r="R44" i="18"/>
  <c r="AY44" i="18" s="1"/>
  <c r="R45" i="18"/>
  <c r="AY45" i="18" s="1"/>
  <c r="R46" i="18"/>
  <c r="AY46" i="18" s="1"/>
  <c r="R9" i="18"/>
  <c r="AY9" i="18" s="1"/>
  <c r="AY8" i="18" s="1"/>
  <c r="M10" i="18"/>
  <c r="M12" i="18"/>
  <c r="M13" i="18"/>
  <c r="M15" i="18"/>
  <c r="M14" i="18" s="1"/>
  <c r="M16" i="18"/>
  <c r="M17" i="18"/>
  <c r="M18" i="18"/>
  <c r="M20" i="18"/>
  <c r="M21" i="18"/>
  <c r="M22" i="18"/>
  <c r="M23" i="18"/>
  <c r="M24" i="18"/>
  <c r="M25" i="18"/>
  <c r="M26" i="18"/>
  <c r="M28" i="18"/>
  <c r="M27" i="18" s="1"/>
  <c r="M29" i="18"/>
  <c r="M30" i="18"/>
  <c r="M31" i="18"/>
  <c r="M32" i="18"/>
  <c r="M33" i="18"/>
  <c r="M34" i="18"/>
  <c r="M35" i="18"/>
  <c r="M36" i="18"/>
  <c r="M37" i="18"/>
  <c r="M38" i="18"/>
  <c r="M39" i="18"/>
  <c r="M40" i="18"/>
  <c r="M41" i="18"/>
  <c r="M42" i="18"/>
  <c r="M43" i="18"/>
  <c r="M44" i="18"/>
  <c r="M45" i="18"/>
  <c r="M46" i="18"/>
  <c r="M9" i="18"/>
  <c r="I10" i="18"/>
  <c r="AT10" i="18" s="1"/>
  <c r="I12" i="18"/>
  <c r="I13" i="18"/>
  <c r="AT13" i="18" s="1"/>
  <c r="I15" i="18"/>
  <c r="AT15" i="18" s="1"/>
  <c r="AT14" i="18" s="1"/>
  <c r="I16" i="18"/>
  <c r="AT16" i="18" s="1"/>
  <c r="I17" i="18"/>
  <c r="AT17" i="18" s="1"/>
  <c r="I18" i="18"/>
  <c r="AT18" i="18" s="1"/>
  <c r="I20" i="18"/>
  <c r="AT20" i="18" s="1"/>
  <c r="I21" i="18"/>
  <c r="AT21" i="18" s="1"/>
  <c r="I22" i="18"/>
  <c r="AT22" i="18" s="1"/>
  <c r="I23" i="18"/>
  <c r="AT23" i="18" s="1"/>
  <c r="I24" i="18"/>
  <c r="AT24" i="18" s="1"/>
  <c r="I25" i="18"/>
  <c r="AT25" i="18" s="1"/>
  <c r="I26" i="18"/>
  <c r="AT26" i="18" s="1"/>
  <c r="I28" i="18"/>
  <c r="AT28" i="18" s="1"/>
  <c r="I29" i="18"/>
  <c r="AT29" i="18" s="1"/>
  <c r="I30" i="18"/>
  <c r="AT30" i="18" s="1"/>
  <c r="I31" i="18"/>
  <c r="AT31" i="18" s="1"/>
  <c r="I32" i="18"/>
  <c r="AT32" i="18" s="1"/>
  <c r="I33" i="18"/>
  <c r="AT33" i="18" s="1"/>
  <c r="I34" i="18"/>
  <c r="AT34" i="18" s="1"/>
  <c r="I35" i="18"/>
  <c r="AT35" i="18" s="1"/>
  <c r="I36" i="18"/>
  <c r="AT36" i="18" s="1"/>
  <c r="I37" i="18"/>
  <c r="AT37" i="18" s="1"/>
  <c r="I38" i="18"/>
  <c r="AT38" i="18" s="1"/>
  <c r="I39" i="18"/>
  <c r="AT39" i="18" s="1"/>
  <c r="I40" i="18"/>
  <c r="AT40" i="18" s="1"/>
  <c r="I41" i="18"/>
  <c r="AT41" i="18" s="1"/>
  <c r="I42" i="18"/>
  <c r="AT42" i="18" s="1"/>
  <c r="I43" i="18"/>
  <c r="AT43" i="18" s="1"/>
  <c r="I44" i="18"/>
  <c r="AT44" i="18" s="1"/>
  <c r="I45" i="18"/>
  <c r="AT45" i="18" s="1"/>
  <c r="I46" i="18"/>
  <c r="AT46" i="18" s="1"/>
  <c r="I9" i="18"/>
  <c r="E10" i="18"/>
  <c r="E12" i="18"/>
  <c r="AR12" i="18" s="1"/>
  <c r="E13" i="18"/>
  <c r="E15" i="18"/>
  <c r="E14" i="18" s="1"/>
  <c r="E16" i="18"/>
  <c r="E17" i="18"/>
  <c r="E18" i="18"/>
  <c r="E28" i="18"/>
  <c r="E27" i="18" s="1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9" i="18"/>
  <c r="AR9" i="18" s="1"/>
  <c r="F27" i="17"/>
  <c r="G27" i="17"/>
  <c r="H27" i="17"/>
  <c r="J27" i="17"/>
  <c r="K27" i="17"/>
  <c r="L27" i="17"/>
  <c r="N27" i="17"/>
  <c r="O27" i="17"/>
  <c r="P27" i="17"/>
  <c r="Q27" i="17"/>
  <c r="S27" i="17"/>
  <c r="T27" i="17"/>
  <c r="U27" i="17"/>
  <c r="W27" i="17"/>
  <c r="X27" i="17"/>
  <c r="Z27" i="17"/>
  <c r="AA27" i="17"/>
  <c r="AB27" i="17"/>
  <c r="AD27" i="17"/>
  <c r="AE27" i="17"/>
  <c r="AF27" i="17"/>
  <c r="AG27" i="17"/>
  <c r="AH27" i="17"/>
  <c r="AI27" i="17"/>
  <c r="AK27" i="17"/>
  <c r="AL27" i="17"/>
  <c r="AM27" i="17"/>
  <c r="AN27" i="17"/>
  <c r="AO27" i="17"/>
  <c r="AP27" i="17"/>
  <c r="C27" i="17"/>
  <c r="F19" i="17"/>
  <c r="G19" i="17"/>
  <c r="H19" i="17"/>
  <c r="J19" i="17"/>
  <c r="K19" i="17"/>
  <c r="L19" i="17"/>
  <c r="N19" i="17"/>
  <c r="O19" i="17"/>
  <c r="P19" i="17"/>
  <c r="Q19" i="17"/>
  <c r="S19" i="17"/>
  <c r="T19" i="17"/>
  <c r="U19" i="17"/>
  <c r="W19" i="17"/>
  <c r="X19" i="17"/>
  <c r="Z19" i="17"/>
  <c r="AA19" i="17"/>
  <c r="AB19" i="17"/>
  <c r="AD19" i="17"/>
  <c r="AE19" i="17"/>
  <c r="AF19" i="17"/>
  <c r="AG19" i="17"/>
  <c r="AH19" i="17"/>
  <c r="AI19" i="17"/>
  <c r="AK19" i="17"/>
  <c r="AL19" i="17"/>
  <c r="AM19" i="17"/>
  <c r="AN19" i="17"/>
  <c r="AO19" i="17"/>
  <c r="AP19" i="17"/>
  <c r="C19" i="17"/>
  <c r="F14" i="17"/>
  <c r="G14" i="17"/>
  <c r="H14" i="17"/>
  <c r="J14" i="17"/>
  <c r="K14" i="17"/>
  <c r="L14" i="17"/>
  <c r="N14" i="17"/>
  <c r="O14" i="17"/>
  <c r="P14" i="17"/>
  <c r="Q14" i="17"/>
  <c r="S14" i="17"/>
  <c r="T14" i="17"/>
  <c r="U14" i="17"/>
  <c r="W14" i="17"/>
  <c r="X14" i="17"/>
  <c r="Z14" i="17"/>
  <c r="AA14" i="17"/>
  <c r="AB14" i="17"/>
  <c r="AD14" i="17"/>
  <c r="AE14" i="17"/>
  <c r="AF14" i="17"/>
  <c r="AG14" i="17"/>
  <c r="AH14" i="17"/>
  <c r="AI14" i="17"/>
  <c r="AK14" i="17"/>
  <c r="AL14" i="17"/>
  <c r="AM14" i="17"/>
  <c r="AN14" i="17"/>
  <c r="AO14" i="17"/>
  <c r="AP14" i="17"/>
  <c r="C14" i="17"/>
  <c r="F11" i="17"/>
  <c r="G11" i="17"/>
  <c r="H11" i="17"/>
  <c r="I11" i="17"/>
  <c r="J11" i="17"/>
  <c r="K11" i="17"/>
  <c r="L11" i="17"/>
  <c r="N11" i="17"/>
  <c r="O11" i="17"/>
  <c r="P11" i="17"/>
  <c r="Q11" i="17"/>
  <c r="S11" i="17"/>
  <c r="T11" i="17"/>
  <c r="U11" i="17"/>
  <c r="W11" i="17"/>
  <c r="X11" i="17"/>
  <c r="Z11" i="17"/>
  <c r="AA11" i="17"/>
  <c r="AB11" i="17"/>
  <c r="AD11" i="17"/>
  <c r="AE11" i="17"/>
  <c r="AF11" i="17"/>
  <c r="AG11" i="17"/>
  <c r="AH11" i="17"/>
  <c r="AI11" i="17"/>
  <c r="AK11" i="17"/>
  <c r="AL11" i="17"/>
  <c r="AM11" i="17"/>
  <c r="AN11" i="17"/>
  <c r="AO11" i="17"/>
  <c r="AP11" i="17"/>
  <c r="C11" i="17"/>
  <c r="F8" i="17"/>
  <c r="G8" i="17"/>
  <c r="H8" i="17"/>
  <c r="H47" i="17" s="1"/>
  <c r="J8" i="17"/>
  <c r="K8" i="17"/>
  <c r="L8" i="17"/>
  <c r="M8" i="17"/>
  <c r="N8" i="17"/>
  <c r="O8" i="17"/>
  <c r="P8" i="17"/>
  <c r="Q8" i="17"/>
  <c r="Q47" i="17" s="1"/>
  <c r="S8" i="17"/>
  <c r="T8" i="17"/>
  <c r="U8" i="17"/>
  <c r="U47" i="17" s="1"/>
  <c r="W8" i="17"/>
  <c r="X8" i="17"/>
  <c r="Z8" i="17"/>
  <c r="Z47" i="17" s="1"/>
  <c r="AA8" i="17"/>
  <c r="AB8" i="17"/>
  <c r="AD8" i="17"/>
  <c r="AD47" i="17" s="1"/>
  <c r="AE8" i="17"/>
  <c r="AF8" i="17"/>
  <c r="AG8" i="17"/>
  <c r="AH8" i="17"/>
  <c r="AH47" i="17" s="1"/>
  <c r="AI8" i="17"/>
  <c r="AK8" i="17"/>
  <c r="AL8" i="17"/>
  <c r="AL47" i="17" s="1"/>
  <c r="AM8" i="17"/>
  <c r="AN8" i="17"/>
  <c r="AO8" i="17"/>
  <c r="AP8" i="17"/>
  <c r="AP47" i="17" s="1"/>
  <c r="C8" i="17"/>
  <c r="AJ10" i="17"/>
  <c r="AJ12" i="17"/>
  <c r="AJ13" i="17"/>
  <c r="AJ15" i="17"/>
  <c r="AJ16" i="17"/>
  <c r="AJ17" i="17"/>
  <c r="AJ18" i="17"/>
  <c r="AJ20" i="17"/>
  <c r="AJ21" i="17"/>
  <c r="AJ22" i="17"/>
  <c r="AJ23" i="17"/>
  <c r="AJ24" i="17"/>
  <c r="AJ25" i="17"/>
  <c r="AJ26" i="17"/>
  <c r="AJ28" i="17"/>
  <c r="AJ29" i="17"/>
  <c r="AJ30" i="17"/>
  <c r="AJ31" i="17"/>
  <c r="AJ32" i="17"/>
  <c r="AJ33" i="17"/>
  <c r="AJ34" i="17"/>
  <c r="AJ35" i="17"/>
  <c r="AJ36" i="17"/>
  <c r="AJ37" i="17"/>
  <c r="AJ38" i="17"/>
  <c r="AJ39" i="17"/>
  <c r="AJ40" i="17"/>
  <c r="AJ41" i="17"/>
  <c r="AJ42" i="17"/>
  <c r="AJ43" i="17"/>
  <c r="AJ44" i="17"/>
  <c r="AJ45" i="17"/>
  <c r="AJ46" i="17"/>
  <c r="AJ9" i="17"/>
  <c r="AC10" i="17"/>
  <c r="AC12" i="17"/>
  <c r="AC11" i="17" s="1"/>
  <c r="AC13" i="17"/>
  <c r="AC15" i="17"/>
  <c r="AC16" i="17"/>
  <c r="AC17" i="17"/>
  <c r="AC18" i="17"/>
  <c r="AC20" i="17"/>
  <c r="AC21" i="17"/>
  <c r="AC22" i="17"/>
  <c r="AC23" i="17"/>
  <c r="AC24" i="17"/>
  <c r="AC25" i="17"/>
  <c r="AC26" i="17"/>
  <c r="AC28" i="17"/>
  <c r="AC29" i="17"/>
  <c r="AC30" i="17"/>
  <c r="AC31" i="17"/>
  <c r="AC32" i="17"/>
  <c r="AC33" i="17"/>
  <c r="AC34" i="17"/>
  <c r="AC35" i="17"/>
  <c r="AC36" i="17"/>
  <c r="AC37" i="17"/>
  <c r="AC38" i="17"/>
  <c r="AC39" i="17"/>
  <c r="AC40" i="17"/>
  <c r="AC41" i="17"/>
  <c r="AC42" i="17"/>
  <c r="AC43" i="17"/>
  <c r="AC44" i="17"/>
  <c r="AC45" i="17"/>
  <c r="AC46" i="17"/>
  <c r="AC9" i="17"/>
  <c r="AC8" i="17" s="1"/>
  <c r="V12" i="17"/>
  <c r="BA12" i="17" s="1"/>
  <c r="V17" i="17"/>
  <c r="BA17" i="17" s="1"/>
  <c r="V18" i="17"/>
  <c r="BA18" i="17" s="1"/>
  <c r="V23" i="17"/>
  <c r="BA23" i="17" s="1"/>
  <c r="V32" i="17"/>
  <c r="BA32" i="17" s="1"/>
  <c r="V36" i="17"/>
  <c r="BA36" i="17" s="1"/>
  <c r="V40" i="17"/>
  <c r="BA40" i="17" s="1"/>
  <c r="V44" i="17"/>
  <c r="BA44" i="17" s="1"/>
  <c r="R10" i="17"/>
  <c r="AY10" i="17" s="1"/>
  <c r="R12" i="17"/>
  <c r="AY12" i="17" s="1"/>
  <c r="R13" i="17"/>
  <c r="AY13" i="17" s="1"/>
  <c r="R15" i="17"/>
  <c r="AY15" i="17" s="1"/>
  <c r="R16" i="17"/>
  <c r="AY16" i="17" s="1"/>
  <c r="R17" i="17"/>
  <c r="AY17" i="17" s="1"/>
  <c r="R18" i="17"/>
  <c r="AY18" i="17" s="1"/>
  <c r="R20" i="17"/>
  <c r="AY20" i="17" s="1"/>
  <c r="R21" i="17"/>
  <c r="AY21" i="17" s="1"/>
  <c r="R22" i="17"/>
  <c r="AY22" i="17" s="1"/>
  <c r="R23" i="17"/>
  <c r="AY23" i="17" s="1"/>
  <c r="R24" i="17"/>
  <c r="AY24" i="17" s="1"/>
  <c r="R25" i="17"/>
  <c r="AY25" i="17" s="1"/>
  <c r="R26" i="17"/>
  <c r="AY26" i="17" s="1"/>
  <c r="R28" i="17"/>
  <c r="AY28" i="17" s="1"/>
  <c r="R29" i="17"/>
  <c r="AY29" i="17" s="1"/>
  <c r="R30" i="17"/>
  <c r="AY30" i="17" s="1"/>
  <c r="R31" i="17"/>
  <c r="AY31" i="17" s="1"/>
  <c r="R32" i="17"/>
  <c r="AY32" i="17" s="1"/>
  <c r="R33" i="17"/>
  <c r="AY33" i="17" s="1"/>
  <c r="R34" i="17"/>
  <c r="AY34" i="17" s="1"/>
  <c r="R35" i="17"/>
  <c r="AY35" i="17" s="1"/>
  <c r="R36" i="17"/>
  <c r="AY36" i="17" s="1"/>
  <c r="R37" i="17"/>
  <c r="AY37" i="17" s="1"/>
  <c r="R38" i="17"/>
  <c r="AY38" i="17" s="1"/>
  <c r="R39" i="17"/>
  <c r="AY39" i="17" s="1"/>
  <c r="R40" i="17"/>
  <c r="AY40" i="17" s="1"/>
  <c r="R41" i="17"/>
  <c r="AY41" i="17" s="1"/>
  <c r="R42" i="17"/>
  <c r="AY42" i="17" s="1"/>
  <c r="R43" i="17"/>
  <c r="AY43" i="17" s="1"/>
  <c r="R44" i="17"/>
  <c r="AY44" i="17" s="1"/>
  <c r="R45" i="17"/>
  <c r="AY45" i="17" s="1"/>
  <c r="R46" i="17"/>
  <c r="AY46" i="17" s="1"/>
  <c r="R9" i="17"/>
  <c r="AY9" i="17" s="1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28" i="17"/>
  <c r="M21" i="17"/>
  <c r="M22" i="17"/>
  <c r="V22" i="17" s="1"/>
  <c r="BA22" i="17" s="1"/>
  <c r="M23" i="17"/>
  <c r="M24" i="17"/>
  <c r="M25" i="17"/>
  <c r="M26" i="17"/>
  <c r="V26" i="17" s="1"/>
  <c r="BA26" i="17" s="1"/>
  <c r="M20" i="17"/>
  <c r="M16" i="17"/>
  <c r="M17" i="17"/>
  <c r="M18" i="17"/>
  <c r="M15" i="17"/>
  <c r="M13" i="17"/>
  <c r="M12" i="17"/>
  <c r="M10" i="17"/>
  <c r="M9" i="17"/>
  <c r="I29" i="17"/>
  <c r="AT29" i="17" s="1"/>
  <c r="I30" i="17"/>
  <c r="AT30" i="17" s="1"/>
  <c r="I31" i="17"/>
  <c r="AT31" i="17" s="1"/>
  <c r="I32" i="17"/>
  <c r="AT32" i="17" s="1"/>
  <c r="I33" i="17"/>
  <c r="AT33" i="17" s="1"/>
  <c r="I34" i="17"/>
  <c r="AT34" i="17" s="1"/>
  <c r="I35" i="17"/>
  <c r="AT35" i="17" s="1"/>
  <c r="I36" i="17"/>
  <c r="AT36" i="17" s="1"/>
  <c r="I37" i="17"/>
  <c r="AT37" i="17" s="1"/>
  <c r="I38" i="17"/>
  <c r="AT38" i="17" s="1"/>
  <c r="I39" i="17"/>
  <c r="AT39" i="17" s="1"/>
  <c r="I40" i="17"/>
  <c r="AT40" i="17" s="1"/>
  <c r="I41" i="17"/>
  <c r="AT41" i="17" s="1"/>
  <c r="I42" i="17"/>
  <c r="AT42" i="17" s="1"/>
  <c r="I43" i="17"/>
  <c r="AT43" i="17" s="1"/>
  <c r="I44" i="17"/>
  <c r="AT44" i="17" s="1"/>
  <c r="I45" i="17"/>
  <c r="AT45" i="17" s="1"/>
  <c r="I46" i="17"/>
  <c r="AT46" i="17" s="1"/>
  <c r="I28" i="17"/>
  <c r="AT28" i="17" s="1"/>
  <c r="I21" i="17"/>
  <c r="AT21" i="17" s="1"/>
  <c r="I22" i="17"/>
  <c r="AT22" i="17" s="1"/>
  <c r="I23" i="17"/>
  <c r="AT23" i="17" s="1"/>
  <c r="I24" i="17"/>
  <c r="AT24" i="17" s="1"/>
  <c r="I25" i="17"/>
  <c r="AT25" i="17" s="1"/>
  <c r="I26" i="17"/>
  <c r="AT26" i="17" s="1"/>
  <c r="I20" i="17"/>
  <c r="AT20" i="17" s="1"/>
  <c r="I16" i="17"/>
  <c r="AT16" i="17" s="1"/>
  <c r="I17" i="17"/>
  <c r="AT17" i="17" s="1"/>
  <c r="I18" i="17"/>
  <c r="AT18" i="17" s="1"/>
  <c r="I15" i="17"/>
  <c r="AT15" i="17" s="1"/>
  <c r="I13" i="17"/>
  <c r="AT13" i="17" s="1"/>
  <c r="I12" i="17"/>
  <c r="AT12" i="17" s="1"/>
  <c r="I10" i="17"/>
  <c r="AT10" i="17" s="1"/>
  <c r="I9" i="17"/>
  <c r="AT9" i="17" s="1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28" i="17"/>
  <c r="E21" i="17"/>
  <c r="E22" i="17"/>
  <c r="E23" i="17"/>
  <c r="E24" i="17"/>
  <c r="E25" i="17"/>
  <c r="E26" i="17"/>
  <c r="E20" i="17"/>
  <c r="E16" i="17"/>
  <c r="E17" i="17"/>
  <c r="E18" i="17"/>
  <c r="E15" i="17"/>
  <c r="E13" i="17"/>
  <c r="E12" i="17"/>
  <c r="E10" i="17"/>
  <c r="E9" i="17"/>
  <c r="E8" i="17" s="1"/>
  <c r="I40" i="16"/>
  <c r="AT40" i="16" s="1"/>
  <c r="C47" i="16"/>
  <c r="D27" i="16"/>
  <c r="F27" i="16"/>
  <c r="G27" i="16"/>
  <c r="H27" i="16"/>
  <c r="J27" i="16"/>
  <c r="K27" i="16"/>
  <c r="L27" i="16"/>
  <c r="N27" i="16"/>
  <c r="O27" i="16"/>
  <c r="P27" i="16"/>
  <c r="Q27" i="16"/>
  <c r="S27" i="16"/>
  <c r="T27" i="16"/>
  <c r="U27" i="16"/>
  <c r="W27" i="16"/>
  <c r="X27" i="16"/>
  <c r="Z27" i="16"/>
  <c r="AA27" i="16"/>
  <c r="AB27" i="16"/>
  <c r="AD27" i="16"/>
  <c r="AE27" i="16"/>
  <c r="AF27" i="16"/>
  <c r="AG27" i="16"/>
  <c r="AH27" i="16"/>
  <c r="AI27" i="16"/>
  <c r="AK27" i="16"/>
  <c r="AL27" i="16"/>
  <c r="AM27" i="16"/>
  <c r="AN27" i="16"/>
  <c r="AO27" i="16"/>
  <c r="AP27" i="16"/>
  <c r="D19" i="16"/>
  <c r="F19" i="16"/>
  <c r="G19" i="16"/>
  <c r="H19" i="16"/>
  <c r="J19" i="16"/>
  <c r="K19" i="16"/>
  <c r="L19" i="16"/>
  <c r="N19" i="16"/>
  <c r="O19" i="16"/>
  <c r="P19" i="16"/>
  <c r="Q19" i="16"/>
  <c r="S19" i="16"/>
  <c r="T19" i="16"/>
  <c r="U19" i="16"/>
  <c r="W19" i="16"/>
  <c r="X19" i="16"/>
  <c r="Z19" i="16"/>
  <c r="AA19" i="16"/>
  <c r="AB19" i="16"/>
  <c r="AD19" i="16"/>
  <c r="AE19" i="16"/>
  <c r="AF19" i="16"/>
  <c r="AG19" i="16"/>
  <c r="AH19" i="16"/>
  <c r="AI19" i="16"/>
  <c r="AK19" i="16"/>
  <c r="AL19" i="16"/>
  <c r="AM19" i="16"/>
  <c r="AN19" i="16"/>
  <c r="AO19" i="16"/>
  <c r="AP19" i="16"/>
  <c r="D14" i="16"/>
  <c r="F14" i="16"/>
  <c r="G14" i="16"/>
  <c r="H14" i="16"/>
  <c r="J14" i="16"/>
  <c r="J47" i="16" s="1"/>
  <c r="K14" i="16"/>
  <c r="L14" i="16"/>
  <c r="N14" i="16"/>
  <c r="O14" i="16"/>
  <c r="P14" i="16"/>
  <c r="Q14" i="16"/>
  <c r="R14" i="16"/>
  <c r="S14" i="16"/>
  <c r="T14" i="16"/>
  <c r="U14" i="16"/>
  <c r="W14" i="16"/>
  <c r="X14" i="16"/>
  <c r="Z14" i="16"/>
  <c r="AA14" i="16"/>
  <c r="AA47" i="16" s="1"/>
  <c r="AB14" i="16"/>
  <c r="AD14" i="16"/>
  <c r="AE14" i="16"/>
  <c r="AE47" i="16" s="1"/>
  <c r="AF14" i="16"/>
  <c r="AG14" i="16"/>
  <c r="AH14" i="16"/>
  <c r="AI14" i="16"/>
  <c r="AI47" i="16" s="1"/>
  <c r="AK14" i="16"/>
  <c r="AL14" i="16"/>
  <c r="AM14" i="16"/>
  <c r="AM47" i="16" s="1"/>
  <c r="AN14" i="16"/>
  <c r="AO14" i="16"/>
  <c r="AP14" i="16"/>
  <c r="D11" i="16"/>
  <c r="F11" i="16"/>
  <c r="G11" i="16"/>
  <c r="H11" i="16"/>
  <c r="J11" i="16"/>
  <c r="K11" i="16"/>
  <c r="L11" i="16"/>
  <c r="N11" i="16"/>
  <c r="O11" i="16"/>
  <c r="O47" i="16" s="1"/>
  <c r="P11" i="16"/>
  <c r="Q11" i="16"/>
  <c r="Q47" i="16" s="1"/>
  <c r="S11" i="16"/>
  <c r="S47" i="16" s="1"/>
  <c r="T11" i="16"/>
  <c r="U11" i="16"/>
  <c r="U47" i="16" s="1"/>
  <c r="W11" i="16"/>
  <c r="X11" i="16"/>
  <c r="X47" i="16" s="1"/>
  <c r="Z11" i="16"/>
  <c r="AA11" i="16"/>
  <c r="AB11" i="16"/>
  <c r="AD11" i="16"/>
  <c r="AE11" i="16"/>
  <c r="AF11" i="16"/>
  <c r="AG11" i="16"/>
  <c r="AG47" i="16" s="1"/>
  <c r="AH11" i="16"/>
  <c r="AI11" i="16"/>
  <c r="AK11" i="16"/>
  <c r="AK47" i="16" s="1"/>
  <c r="AL11" i="16"/>
  <c r="AM11" i="16"/>
  <c r="AN11" i="16"/>
  <c r="AO11" i="16"/>
  <c r="AO47" i="16" s="1"/>
  <c r="AP11" i="16"/>
  <c r="D8" i="16"/>
  <c r="D47" i="16" s="1"/>
  <c r="F8" i="16"/>
  <c r="F47" i="16" s="1"/>
  <c r="G8" i="16"/>
  <c r="G47" i="16" s="1"/>
  <c r="H8" i="16"/>
  <c r="J8" i="16"/>
  <c r="K8" i="16"/>
  <c r="L8" i="16"/>
  <c r="L47" i="16" s="1"/>
  <c r="N8" i="16"/>
  <c r="N47" i="16" s="1"/>
  <c r="O8" i="16"/>
  <c r="P8" i="16"/>
  <c r="Q8" i="16"/>
  <c r="S8" i="16"/>
  <c r="T8" i="16"/>
  <c r="T47" i="16" s="1"/>
  <c r="U8" i="16"/>
  <c r="W8" i="16"/>
  <c r="W47" i="16" s="1"/>
  <c r="X8" i="16"/>
  <c r="Z8" i="16"/>
  <c r="Z47" i="16" s="1"/>
  <c r="AA8" i="16"/>
  <c r="AB8" i="16"/>
  <c r="AB47" i="16" s="1"/>
  <c r="AD8" i="16"/>
  <c r="AD47" i="16" s="1"/>
  <c r="AE8" i="16"/>
  <c r="AF8" i="16"/>
  <c r="AF47" i="16" s="1"/>
  <c r="AG8" i="16"/>
  <c r="AH8" i="16"/>
  <c r="AH47" i="16" s="1"/>
  <c r="AI8" i="16"/>
  <c r="AK8" i="16"/>
  <c r="AL8" i="16"/>
  <c r="AL47" i="16" s="1"/>
  <c r="AM8" i="16"/>
  <c r="AN8" i="16"/>
  <c r="AN47" i="16" s="1"/>
  <c r="AO8" i="16"/>
  <c r="AP8" i="16"/>
  <c r="AP47" i="16" s="1"/>
  <c r="AJ10" i="16"/>
  <c r="AJ12" i="16"/>
  <c r="AJ13" i="16"/>
  <c r="AJ15" i="16"/>
  <c r="AJ16" i="16"/>
  <c r="AJ17" i="16"/>
  <c r="AJ18" i="16"/>
  <c r="AJ20" i="16"/>
  <c r="AJ21" i="16"/>
  <c r="AJ22" i="16"/>
  <c r="AJ23" i="16"/>
  <c r="AJ24" i="16"/>
  <c r="AJ25" i="16"/>
  <c r="AJ26" i="16"/>
  <c r="AJ28" i="16"/>
  <c r="AJ29" i="16"/>
  <c r="AJ27" i="16" s="1"/>
  <c r="AJ30" i="16"/>
  <c r="AJ31" i="16"/>
  <c r="AJ32" i="16"/>
  <c r="AJ33" i="16"/>
  <c r="AJ34" i="16"/>
  <c r="AJ35" i="16"/>
  <c r="AJ36" i="16"/>
  <c r="AJ37" i="16"/>
  <c r="AJ38" i="16"/>
  <c r="AJ39" i="16"/>
  <c r="AJ40" i="16"/>
  <c r="AJ41" i="16"/>
  <c r="AJ42" i="16"/>
  <c r="AJ43" i="16"/>
  <c r="AJ44" i="16"/>
  <c r="AJ45" i="16"/>
  <c r="AJ46" i="16"/>
  <c r="AJ9" i="16"/>
  <c r="AC16" i="16"/>
  <c r="AC17" i="16"/>
  <c r="AC18" i="16"/>
  <c r="AC20" i="16"/>
  <c r="AC21" i="16"/>
  <c r="AC22" i="16"/>
  <c r="AC23" i="16"/>
  <c r="AC24" i="16"/>
  <c r="AC25" i="16"/>
  <c r="AC26" i="16"/>
  <c r="AC28" i="16"/>
  <c r="AC29" i="16"/>
  <c r="AC30" i="16"/>
  <c r="AC31" i="16"/>
  <c r="AC32" i="16"/>
  <c r="AC33" i="16"/>
  <c r="AC34" i="16"/>
  <c r="AC35" i="16"/>
  <c r="AC36" i="16"/>
  <c r="AC37" i="16"/>
  <c r="AC38" i="16"/>
  <c r="AC39" i="16"/>
  <c r="AC40" i="16"/>
  <c r="AC41" i="16"/>
  <c r="AC42" i="16"/>
  <c r="AC43" i="16"/>
  <c r="AC44" i="16"/>
  <c r="AC45" i="16"/>
  <c r="AC46" i="16"/>
  <c r="AC15" i="16"/>
  <c r="AC10" i="16"/>
  <c r="AC12" i="16"/>
  <c r="AC13" i="16"/>
  <c r="AC9" i="16"/>
  <c r="V30" i="16"/>
  <c r="BA30" i="16" s="1"/>
  <c r="V32" i="16"/>
  <c r="BA32" i="16" s="1"/>
  <c r="V34" i="16"/>
  <c r="BA34" i="16" s="1"/>
  <c r="V36" i="16"/>
  <c r="BA36" i="16" s="1"/>
  <c r="V38" i="16"/>
  <c r="BA38" i="16" s="1"/>
  <c r="V40" i="16"/>
  <c r="V42" i="16"/>
  <c r="BA42" i="16" s="1"/>
  <c r="V46" i="16"/>
  <c r="BA46" i="16" s="1"/>
  <c r="V23" i="16"/>
  <c r="V20" i="16"/>
  <c r="V15" i="16"/>
  <c r="R29" i="16"/>
  <c r="AY29" i="16" s="1"/>
  <c r="R30" i="16"/>
  <c r="AY30" i="16" s="1"/>
  <c r="R31" i="16"/>
  <c r="AY31" i="16" s="1"/>
  <c r="R32" i="16"/>
  <c r="AY32" i="16" s="1"/>
  <c r="R33" i="16"/>
  <c r="AY33" i="16" s="1"/>
  <c r="R34" i="16"/>
  <c r="AY34" i="16" s="1"/>
  <c r="R35" i="16"/>
  <c r="AY35" i="16" s="1"/>
  <c r="R36" i="16"/>
  <c r="AY36" i="16" s="1"/>
  <c r="R37" i="16"/>
  <c r="AY37" i="16" s="1"/>
  <c r="R38" i="16"/>
  <c r="AY38" i="16" s="1"/>
  <c r="R39" i="16"/>
  <c r="AY39" i="16" s="1"/>
  <c r="R40" i="16"/>
  <c r="R41" i="16"/>
  <c r="AY41" i="16" s="1"/>
  <c r="R42" i="16"/>
  <c r="AY42" i="16" s="1"/>
  <c r="R43" i="16"/>
  <c r="AY43" i="16" s="1"/>
  <c r="R44" i="16"/>
  <c r="AY44" i="16" s="1"/>
  <c r="R45" i="16"/>
  <c r="AY45" i="16" s="1"/>
  <c r="R46" i="16"/>
  <c r="AY46" i="16" s="1"/>
  <c r="R28" i="16"/>
  <c r="AY28" i="16" s="1"/>
  <c r="R21" i="16"/>
  <c r="AY21" i="16" s="1"/>
  <c r="R22" i="16"/>
  <c r="AY22" i="16" s="1"/>
  <c r="R23" i="16"/>
  <c r="AY23" i="16" s="1"/>
  <c r="R24" i="16"/>
  <c r="AY24" i="16" s="1"/>
  <c r="R25" i="16"/>
  <c r="AY25" i="16" s="1"/>
  <c r="R26" i="16"/>
  <c r="AY26" i="16" s="1"/>
  <c r="R20" i="16"/>
  <c r="AY20" i="16" s="1"/>
  <c r="R16" i="16"/>
  <c r="AY16" i="16" s="1"/>
  <c r="R17" i="16"/>
  <c r="AY17" i="16" s="1"/>
  <c r="R18" i="16"/>
  <c r="AY18" i="16" s="1"/>
  <c r="R15" i="16"/>
  <c r="AY15" i="16" s="1"/>
  <c r="R13" i="16"/>
  <c r="AY13" i="16" s="1"/>
  <c r="R12" i="16"/>
  <c r="AY12" i="16" s="1"/>
  <c r="R10" i="16"/>
  <c r="R9" i="16"/>
  <c r="AY9" i="16" s="1"/>
  <c r="M29" i="16"/>
  <c r="M30" i="16"/>
  <c r="M31" i="16"/>
  <c r="M32" i="16"/>
  <c r="M33" i="16"/>
  <c r="M34" i="16"/>
  <c r="M35" i="16"/>
  <c r="M36" i="16"/>
  <c r="M37" i="16"/>
  <c r="M38" i="16"/>
  <c r="M39" i="16"/>
  <c r="M41" i="16"/>
  <c r="V41" i="16" s="1"/>
  <c r="M42" i="16"/>
  <c r="M43" i="16"/>
  <c r="M44" i="16"/>
  <c r="M45" i="16"/>
  <c r="V45" i="16" s="1"/>
  <c r="M46" i="16"/>
  <c r="M28" i="16"/>
  <c r="M21" i="16"/>
  <c r="M22" i="16"/>
  <c r="V22" i="16" s="1"/>
  <c r="BA22" i="16" s="1"/>
  <c r="M23" i="16"/>
  <c r="M24" i="16"/>
  <c r="M25" i="16"/>
  <c r="M26" i="16"/>
  <c r="V26" i="16" s="1"/>
  <c r="BA26" i="16" s="1"/>
  <c r="M20" i="16"/>
  <c r="M16" i="16"/>
  <c r="M17" i="16"/>
  <c r="M18" i="16"/>
  <c r="V18" i="16" s="1"/>
  <c r="M15" i="16"/>
  <c r="M14" i="16" s="1"/>
  <c r="M13" i="16"/>
  <c r="M12" i="16"/>
  <c r="M10" i="16"/>
  <c r="V10" i="16" s="1"/>
  <c r="M9" i="16"/>
  <c r="I29" i="16"/>
  <c r="AT29" i="16" s="1"/>
  <c r="I30" i="16"/>
  <c r="AT30" i="16" s="1"/>
  <c r="I31" i="16"/>
  <c r="AT31" i="16" s="1"/>
  <c r="I32" i="16"/>
  <c r="AT32" i="16" s="1"/>
  <c r="I33" i="16"/>
  <c r="AT33" i="16" s="1"/>
  <c r="I34" i="16"/>
  <c r="AT34" i="16" s="1"/>
  <c r="I35" i="16"/>
  <c r="AT35" i="16" s="1"/>
  <c r="I36" i="16"/>
  <c r="AT36" i="16" s="1"/>
  <c r="I37" i="16"/>
  <c r="AT37" i="16" s="1"/>
  <c r="I38" i="16"/>
  <c r="AT38" i="16" s="1"/>
  <c r="I39" i="16"/>
  <c r="AT39" i="16" s="1"/>
  <c r="I41" i="16"/>
  <c r="AT41" i="16" s="1"/>
  <c r="I42" i="16"/>
  <c r="AT42" i="16" s="1"/>
  <c r="I43" i="16"/>
  <c r="AT43" i="16" s="1"/>
  <c r="I44" i="16"/>
  <c r="AT44" i="16" s="1"/>
  <c r="I45" i="16"/>
  <c r="AT45" i="16" s="1"/>
  <c r="I46" i="16"/>
  <c r="AT46" i="16" s="1"/>
  <c r="I28" i="16"/>
  <c r="I21" i="16"/>
  <c r="AT21" i="16" s="1"/>
  <c r="I22" i="16"/>
  <c r="AT22" i="16" s="1"/>
  <c r="I23" i="16"/>
  <c r="AT23" i="16" s="1"/>
  <c r="I24" i="16"/>
  <c r="AT24" i="16" s="1"/>
  <c r="I25" i="16"/>
  <c r="AT25" i="16" s="1"/>
  <c r="I26" i="16"/>
  <c r="AT26" i="16" s="1"/>
  <c r="I20" i="16"/>
  <c r="AT20" i="16" s="1"/>
  <c r="I16" i="16"/>
  <c r="AT16" i="16" s="1"/>
  <c r="I17" i="16"/>
  <c r="AT17" i="16" s="1"/>
  <c r="I18" i="16"/>
  <c r="AT18" i="16" s="1"/>
  <c r="I15" i="16"/>
  <c r="AT15" i="16" s="1"/>
  <c r="I13" i="16"/>
  <c r="I10" i="16"/>
  <c r="AT10" i="16" s="1"/>
  <c r="I9" i="16"/>
  <c r="I8" i="16" s="1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16" i="16"/>
  <c r="E17" i="16"/>
  <c r="E18" i="16"/>
  <c r="E15" i="16"/>
  <c r="E13" i="16"/>
  <c r="E12" i="16"/>
  <c r="E10" i="16"/>
  <c r="E9" i="16"/>
  <c r="F19" i="15"/>
  <c r="G19" i="15"/>
  <c r="H19" i="15"/>
  <c r="J19" i="15"/>
  <c r="K19" i="15"/>
  <c r="L19" i="15"/>
  <c r="N19" i="15"/>
  <c r="O19" i="15"/>
  <c r="P19" i="15"/>
  <c r="Q19" i="15"/>
  <c r="S19" i="15"/>
  <c r="T19" i="15"/>
  <c r="U19" i="15"/>
  <c r="W19" i="15"/>
  <c r="X19" i="15"/>
  <c r="Z19" i="15"/>
  <c r="AA19" i="15"/>
  <c r="AB19" i="15"/>
  <c r="AC19" i="15"/>
  <c r="AD19" i="15"/>
  <c r="AE19" i="15"/>
  <c r="AF19" i="15"/>
  <c r="AG19" i="15"/>
  <c r="AH19" i="15"/>
  <c r="AI19" i="15"/>
  <c r="AK19" i="15"/>
  <c r="AL19" i="15"/>
  <c r="AM19" i="15"/>
  <c r="AN19" i="15"/>
  <c r="AO19" i="15"/>
  <c r="AP19" i="15"/>
  <c r="C19" i="15"/>
  <c r="C47" i="15" s="1"/>
  <c r="E9" i="15"/>
  <c r="E10" i="15"/>
  <c r="E12" i="15"/>
  <c r="E13" i="15"/>
  <c r="E15" i="15"/>
  <c r="E16" i="15"/>
  <c r="E14" i="15" s="1"/>
  <c r="E17" i="15"/>
  <c r="E18" i="15"/>
  <c r="E20" i="15"/>
  <c r="E21" i="15"/>
  <c r="E22" i="15"/>
  <c r="E23" i="15"/>
  <c r="E24" i="15"/>
  <c r="Y24" i="15" s="1"/>
  <c r="E25" i="15"/>
  <c r="E26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I24" i="15"/>
  <c r="M24" i="15"/>
  <c r="R24" i="15"/>
  <c r="V24" i="15"/>
  <c r="I25" i="15"/>
  <c r="M25" i="15"/>
  <c r="R25" i="15"/>
  <c r="I26" i="15"/>
  <c r="M26" i="15"/>
  <c r="R26" i="15"/>
  <c r="V26" i="15" s="1"/>
  <c r="Y26" i="15"/>
  <c r="F27" i="15"/>
  <c r="G27" i="15"/>
  <c r="H27" i="15"/>
  <c r="J27" i="15"/>
  <c r="K27" i="15"/>
  <c r="L27" i="15"/>
  <c r="N27" i="15"/>
  <c r="O27" i="15"/>
  <c r="P27" i="15"/>
  <c r="Q27" i="15"/>
  <c r="S27" i="15"/>
  <c r="T27" i="15"/>
  <c r="U27" i="15"/>
  <c r="W27" i="15"/>
  <c r="X27" i="15"/>
  <c r="I28" i="15"/>
  <c r="M28" i="15"/>
  <c r="R28" i="15"/>
  <c r="I29" i="15"/>
  <c r="M29" i="15"/>
  <c r="M27" i="15" s="1"/>
  <c r="R29" i="15"/>
  <c r="I30" i="15"/>
  <c r="M30" i="15"/>
  <c r="R30" i="15"/>
  <c r="V30" i="15" s="1"/>
  <c r="I31" i="15"/>
  <c r="M31" i="15"/>
  <c r="R31" i="15"/>
  <c r="I32" i="15"/>
  <c r="M32" i="15"/>
  <c r="R32" i="15"/>
  <c r="V32" i="15" s="1"/>
  <c r="I33" i="15"/>
  <c r="M33" i="15"/>
  <c r="R33" i="15"/>
  <c r="I34" i="15"/>
  <c r="M34" i="15"/>
  <c r="R34" i="15"/>
  <c r="V34" i="15" s="1"/>
  <c r="I35" i="15"/>
  <c r="M35" i="15"/>
  <c r="R35" i="15"/>
  <c r="I36" i="15"/>
  <c r="M36" i="15"/>
  <c r="R36" i="15"/>
  <c r="V36" i="15" s="1"/>
  <c r="I37" i="15"/>
  <c r="M37" i="15"/>
  <c r="R37" i="15"/>
  <c r="I38" i="15"/>
  <c r="M38" i="15"/>
  <c r="R38" i="15"/>
  <c r="V38" i="15" s="1"/>
  <c r="I39" i="15"/>
  <c r="M39" i="15"/>
  <c r="R39" i="15"/>
  <c r="I40" i="15"/>
  <c r="M40" i="15"/>
  <c r="R40" i="15"/>
  <c r="V40" i="15" s="1"/>
  <c r="I41" i="15"/>
  <c r="M41" i="15"/>
  <c r="R41" i="15"/>
  <c r="I42" i="15"/>
  <c r="M42" i="15"/>
  <c r="R42" i="15"/>
  <c r="V42" i="15" s="1"/>
  <c r="I43" i="15"/>
  <c r="M43" i="15"/>
  <c r="R43" i="15"/>
  <c r="I44" i="15"/>
  <c r="M44" i="15"/>
  <c r="R44" i="15"/>
  <c r="V44" i="15" s="1"/>
  <c r="I45" i="15"/>
  <c r="M45" i="15"/>
  <c r="R45" i="15"/>
  <c r="I46" i="15"/>
  <c r="M46" i="15"/>
  <c r="R46" i="15"/>
  <c r="V46" i="15" s="1"/>
  <c r="AJ29" i="15"/>
  <c r="AJ30" i="15"/>
  <c r="AJ31" i="15"/>
  <c r="AJ32" i="15"/>
  <c r="AJ33" i="15"/>
  <c r="AJ34" i="15"/>
  <c r="AJ35" i="15"/>
  <c r="AJ36" i="15"/>
  <c r="AJ37" i="15"/>
  <c r="AJ38" i="15"/>
  <c r="AJ39" i="15"/>
  <c r="AJ40" i="15"/>
  <c r="AJ41" i="15"/>
  <c r="AJ42" i="15"/>
  <c r="AJ43" i="15"/>
  <c r="AJ44" i="15"/>
  <c r="AJ45" i="15"/>
  <c r="AJ46" i="15"/>
  <c r="AJ28" i="15"/>
  <c r="AJ21" i="15"/>
  <c r="AJ22" i="15"/>
  <c r="AJ23" i="15"/>
  <c r="AJ24" i="15"/>
  <c r="AJ25" i="15"/>
  <c r="AJ26" i="15"/>
  <c r="AJ20" i="15"/>
  <c r="AJ19" i="15" s="1"/>
  <c r="AJ16" i="15"/>
  <c r="AJ17" i="15"/>
  <c r="AJ18" i="15"/>
  <c r="AJ15" i="15"/>
  <c r="AJ13" i="15"/>
  <c r="AJ12" i="15"/>
  <c r="AJ10" i="15"/>
  <c r="AJ9" i="15"/>
  <c r="AC29" i="15"/>
  <c r="AC30" i="15"/>
  <c r="AC31" i="15"/>
  <c r="AC32" i="15"/>
  <c r="AC33" i="15"/>
  <c r="AC34" i="15"/>
  <c r="AC35" i="15"/>
  <c r="AC36" i="15"/>
  <c r="AC37" i="15"/>
  <c r="AC38" i="15"/>
  <c r="AC39" i="15"/>
  <c r="AC40" i="15"/>
  <c r="AC41" i="15"/>
  <c r="AC42" i="15"/>
  <c r="AC43" i="15"/>
  <c r="AC44" i="15"/>
  <c r="AC45" i="15"/>
  <c r="AC46" i="15"/>
  <c r="AC28" i="15"/>
  <c r="AC21" i="15"/>
  <c r="AC22" i="15"/>
  <c r="AC23" i="15"/>
  <c r="AC24" i="15"/>
  <c r="AC25" i="15"/>
  <c r="AC26" i="15"/>
  <c r="AC20" i="15"/>
  <c r="AC16" i="15"/>
  <c r="AC17" i="15"/>
  <c r="AC18" i="15"/>
  <c r="AC15" i="15"/>
  <c r="AC13" i="15"/>
  <c r="AC12" i="15"/>
  <c r="AC10" i="15"/>
  <c r="AC9" i="15"/>
  <c r="Z27" i="15"/>
  <c r="AA27" i="15"/>
  <c r="AB27" i="15"/>
  <c r="AD27" i="15"/>
  <c r="AE27" i="15"/>
  <c r="AF27" i="15"/>
  <c r="AG27" i="15"/>
  <c r="AH27" i="15"/>
  <c r="AI27" i="15"/>
  <c r="AK27" i="15"/>
  <c r="AL27" i="15"/>
  <c r="AM27" i="15"/>
  <c r="AN27" i="15"/>
  <c r="AO27" i="15"/>
  <c r="AP27" i="15"/>
  <c r="F14" i="15"/>
  <c r="G14" i="15"/>
  <c r="H14" i="15"/>
  <c r="J14" i="15"/>
  <c r="K14" i="15"/>
  <c r="L14" i="15"/>
  <c r="N14" i="15"/>
  <c r="O14" i="15"/>
  <c r="P14" i="15"/>
  <c r="Q14" i="15"/>
  <c r="R14" i="15"/>
  <c r="S14" i="15"/>
  <c r="T14" i="15"/>
  <c r="U14" i="15"/>
  <c r="W14" i="15"/>
  <c r="X14" i="15"/>
  <c r="Z14" i="15"/>
  <c r="AA14" i="15"/>
  <c r="AB14" i="15"/>
  <c r="AD14" i="15"/>
  <c r="AE14" i="15"/>
  <c r="AF14" i="15"/>
  <c r="AG14" i="15"/>
  <c r="AH14" i="15"/>
  <c r="AI14" i="15"/>
  <c r="AK14" i="15"/>
  <c r="AL14" i="15"/>
  <c r="AM14" i="15"/>
  <c r="AN14" i="15"/>
  <c r="AO14" i="15"/>
  <c r="AP14" i="15"/>
  <c r="F11" i="15"/>
  <c r="G11" i="15"/>
  <c r="H11" i="15"/>
  <c r="J11" i="15"/>
  <c r="K11" i="15"/>
  <c r="L11" i="15"/>
  <c r="N11" i="15"/>
  <c r="O11" i="15"/>
  <c r="P11" i="15"/>
  <c r="Q11" i="15"/>
  <c r="S11" i="15"/>
  <c r="T11" i="15"/>
  <c r="U11" i="15"/>
  <c r="W11" i="15"/>
  <c r="X11" i="15"/>
  <c r="Z11" i="15"/>
  <c r="AA11" i="15"/>
  <c r="AB11" i="15"/>
  <c r="AD11" i="15"/>
  <c r="AE11" i="15"/>
  <c r="AF11" i="15"/>
  <c r="AG11" i="15"/>
  <c r="AH11" i="15"/>
  <c r="AI11" i="15"/>
  <c r="AK11" i="15"/>
  <c r="AL11" i="15"/>
  <c r="AM11" i="15"/>
  <c r="AN11" i="15"/>
  <c r="AO11" i="15"/>
  <c r="AP11" i="15"/>
  <c r="F8" i="15"/>
  <c r="F47" i="15" s="1"/>
  <c r="G8" i="15"/>
  <c r="G47" i="15" s="1"/>
  <c r="H8" i="15"/>
  <c r="J8" i="15"/>
  <c r="K8" i="15"/>
  <c r="L8" i="15"/>
  <c r="N8" i="15"/>
  <c r="O8" i="15"/>
  <c r="P8" i="15"/>
  <c r="Q8" i="15"/>
  <c r="Q47" i="15" s="1"/>
  <c r="R8" i="15"/>
  <c r="S8" i="15"/>
  <c r="S47" i="15" s="1"/>
  <c r="T8" i="15"/>
  <c r="U8" i="15"/>
  <c r="U47" i="15" s="1"/>
  <c r="W8" i="15"/>
  <c r="W47" i="15" s="1"/>
  <c r="X8" i="15"/>
  <c r="Z8" i="15"/>
  <c r="Z47" i="15" s="1"/>
  <c r="AA8" i="15"/>
  <c r="AB8" i="15"/>
  <c r="AB47" i="15" s="1"/>
  <c r="AD8" i="15"/>
  <c r="AE8" i="15"/>
  <c r="AE47" i="15" s="1"/>
  <c r="AF8" i="15"/>
  <c r="AG8" i="15"/>
  <c r="AH8" i="15"/>
  <c r="AI8" i="15"/>
  <c r="AI47" i="15" s="1"/>
  <c r="AK8" i="15"/>
  <c r="AL8" i="15"/>
  <c r="AL47" i="15" s="1"/>
  <c r="AM8" i="15"/>
  <c r="AN8" i="15"/>
  <c r="AN47" i="15" s="1"/>
  <c r="AO8" i="15"/>
  <c r="AP8" i="15"/>
  <c r="AP47" i="15" s="1"/>
  <c r="R10" i="15"/>
  <c r="R12" i="15"/>
  <c r="R13" i="15"/>
  <c r="R15" i="15"/>
  <c r="R16" i="15"/>
  <c r="R17" i="15"/>
  <c r="R18" i="15"/>
  <c r="R20" i="15"/>
  <c r="R21" i="15"/>
  <c r="R22" i="15"/>
  <c r="R23" i="15"/>
  <c r="R9" i="15"/>
  <c r="M10" i="15"/>
  <c r="V10" i="15" s="1"/>
  <c r="M12" i="15"/>
  <c r="M13" i="15"/>
  <c r="V13" i="15" s="1"/>
  <c r="M15" i="15"/>
  <c r="V15" i="15" s="1"/>
  <c r="V14" i="15" s="1"/>
  <c r="M16" i="15"/>
  <c r="V16" i="15" s="1"/>
  <c r="M17" i="15"/>
  <c r="V17" i="15" s="1"/>
  <c r="Y17" i="15" s="1"/>
  <c r="M18" i="15"/>
  <c r="V18" i="15" s="1"/>
  <c r="M20" i="15"/>
  <c r="M21" i="15"/>
  <c r="V21" i="15" s="1"/>
  <c r="M22" i="15"/>
  <c r="V22" i="15" s="1"/>
  <c r="M23" i="15"/>
  <c r="V23" i="15" s="1"/>
  <c r="M9" i="15"/>
  <c r="V9" i="15" s="1"/>
  <c r="V8" i="15" s="1"/>
  <c r="I10" i="15"/>
  <c r="I12" i="15"/>
  <c r="I13" i="15"/>
  <c r="I15" i="15"/>
  <c r="I14" i="15" s="1"/>
  <c r="I16" i="15"/>
  <c r="I17" i="15"/>
  <c r="I18" i="15"/>
  <c r="I20" i="15"/>
  <c r="I21" i="15"/>
  <c r="I22" i="15"/>
  <c r="I23" i="15"/>
  <c r="I9" i="15"/>
  <c r="I8" i="15" s="1"/>
  <c r="Y16" i="15"/>
  <c r="AJ29" i="14"/>
  <c r="AJ30" i="14"/>
  <c r="AJ31" i="14"/>
  <c r="AJ32" i="14"/>
  <c r="AJ33" i="14"/>
  <c r="AJ34" i="14"/>
  <c r="AJ35" i="14"/>
  <c r="AJ36" i="14"/>
  <c r="AJ37" i="14"/>
  <c r="AJ38" i="14"/>
  <c r="AJ39" i="14"/>
  <c r="AJ40" i="14"/>
  <c r="AJ41" i="14"/>
  <c r="AJ42" i="14"/>
  <c r="AJ43" i="14"/>
  <c r="AJ44" i="14"/>
  <c r="AJ45" i="14"/>
  <c r="AJ46" i="14"/>
  <c r="AJ28" i="14"/>
  <c r="AJ21" i="14"/>
  <c r="AJ22" i="14"/>
  <c r="AJ23" i="14"/>
  <c r="AJ24" i="14"/>
  <c r="AJ25" i="14"/>
  <c r="AJ26" i="14"/>
  <c r="AJ20" i="14"/>
  <c r="AJ18" i="14"/>
  <c r="AJ17" i="14"/>
  <c r="AJ16" i="14"/>
  <c r="AJ14" i="14" s="1"/>
  <c r="AJ15" i="14"/>
  <c r="AJ13" i="14"/>
  <c r="AJ12" i="14"/>
  <c r="AJ10" i="14"/>
  <c r="AJ8" i="14" s="1"/>
  <c r="AJ9" i="14"/>
  <c r="AC29" i="14"/>
  <c r="AC30" i="14"/>
  <c r="AC31" i="14"/>
  <c r="AC32" i="14"/>
  <c r="AC33" i="14"/>
  <c r="AC34" i="14"/>
  <c r="AC35" i="14"/>
  <c r="AC36" i="14"/>
  <c r="AC37" i="14"/>
  <c r="AC38" i="14"/>
  <c r="AC39" i="14"/>
  <c r="AC40" i="14"/>
  <c r="AC41" i="14"/>
  <c r="AC42" i="14"/>
  <c r="AC43" i="14"/>
  <c r="AC44" i="14"/>
  <c r="AC45" i="14"/>
  <c r="AC46" i="14"/>
  <c r="AC28" i="14"/>
  <c r="AC27" i="14" s="1"/>
  <c r="AC21" i="14"/>
  <c r="AC22" i="14"/>
  <c r="AC23" i="14"/>
  <c r="AC24" i="14"/>
  <c r="AC25" i="14"/>
  <c r="AC26" i="14"/>
  <c r="AC20" i="14"/>
  <c r="AC16" i="14"/>
  <c r="AC17" i="14"/>
  <c r="AC18" i="14"/>
  <c r="AC15" i="14"/>
  <c r="AC13" i="14"/>
  <c r="AC12" i="14"/>
  <c r="AC10" i="14"/>
  <c r="AC9" i="14"/>
  <c r="V25" i="14"/>
  <c r="R29" i="14"/>
  <c r="R27" i="14" s="1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R44" i="14"/>
  <c r="R45" i="14"/>
  <c r="R46" i="14"/>
  <c r="R28" i="14"/>
  <c r="R22" i="14"/>
  <c r="R23" i="14"/>
  <c r="R24" i="14"/>
  <c r="R25" i="14"/>
  <c r="R26" i="14"/>
  <c r="R21" i="14"/>
  <c r="R20" i="14"/>
  <c r="R18" i="14"/>
  <c r="R17" i="14"/>
  <c r="R16" i="14"/>
  <c r="R15" i="14"/>
  <c r="R13" i="14"/>
  <c r="R11" i="14" s="1"/>
  <c r="R12" i="14"/>
  <c r="R10" i="14"/>
  <c r="R9" i="14"/>
  <c r="M29" i="14"/>
  <c r="M30" i="14"/>
  <c r="V30" i="14" s="1"/>
  <c r="M31" i="14"/>
  <c r="V31" i="14" s="1"/>
  <c r="M32" i="14"/>
  <c r="V32" i="14" s="1"/>
  <c r="M33" i="14"/>
  <c r="M34" i="14"/>
  <c r="V34" i="14" s="1"/>
  <c r="M35" i="14"/>
  <c r="V35" i="14" s="1"/>
  <c r="M36" i="14"/>
  <c r="V36" i="14" s="1"/>
  <c r="M37" i="14"/>
  <c r="M38" i="14"/>
  <c r="V38" i="14" s="1"/>
  <c r="M39" i="14"/>
  <c r="V39" i="14" s="1"/>
  <c r="M40" i="14"/>
  <c r="V40" i="14" s="1"/>
  <c r="M41" i="14"/>
  <c r="M42" i="14"/>
  <c r="V42" i="14" s="1"/>
  <c r="M43" i="14"/>
  <c r="V43" i="14" s="1"/>
  <c r="M44" i="14"/>
  <c r="V44" i="14" s="1"/>
  <c r="M45" i="14"/>
  <c r="M46" i="14"/>
  <c r="V46" i="14" s="1"/>
  <c r="M28" i="14"/>
  <c r="M27" i="14" s="1"/>
  <c r="M21" i="14"/>
  <c r="M22" i="14"/>
  <c r="V22" i="14" s="1"/>
  <c r="M23" i="14"/>
  <c r="M24" i="14"/>
  <c r="V24" i="14" s="1"/>
  <c r="M25" i="14"/>
  <c r="M26" i="14"/>
  <c r="V26" i="14" s="1"/>
  <c r="M20" i="14"/>
  <c r="M18" i="14"/>
  <c r="V18" i="14" s="1"/>
  <c r="Y18" i="14" s="1"/>
  <c r="M17" i="14"/>
  <c r="V17" i="14" s="1"/>
  <c r="M16" i="14"/>
  <c r="M15" i="14"/>
  <c r="V15" i="14" s="1"/>
  <c r="M13" i="14"/>
  <c r="V13" i="14" s="1"/>
  <c r="V11" i="14" s="1"/>
  <c r="M12" i="14"/>
  <c r="V12" i="14" s="1"/>
  <c r="M10" i="14"/>
  <c r="M9" i="14"/>
  <c r="V9" i="14" s="1"/>
  <c r="D47" i="14"/>
  <c r="H47" i="14"/>
  <c r="L47" i="14"/>
  <c r="W47" i="14"/>
  <c r="AB47" i="14"/>
  <c r="AG47" i="14"/>
  <c r="AL47" i="14"/>
  <c r="AP47" i="14"/>
  <c r="C27" i="14"/>
  <c r="C19" i="14"/>
  <c r="C14" i="14"/>
  <c r="C11" i="14"/>
  <c r="C8" i="14"/>
  <c r="D27" i="14"/>
  <c r="F27" i="14"/>
  <c r="G27" i="14"/>
  <c r="H27" i="14"/>
  <c r="I27" i="14"/>
  <c r="J27" i="14"/>
  <c r="K27" i="14"/>
  <c r="L27" i="14"/>
  <c r="N27" i="14"/>
  <c r="O27" i="14"/>
  <c r="P27" i="14"/>
  <c r="Q27" i="14"/>
  <c r="S27" i="14"/>
  <c r="T27" i="14"/>
  <c r="U27" i="14"/>
  <c r="W27" i="14"/>
  <c r="X27" i="14"/>
  <c r="Z27" i="14"/>
  <c r="AA27" i="14"/>
  <c r="AB27" i="14"/>
  <c r="AD27" i="14"/>
  <c r="AE27" i="14"/>
  <c r="AF27" i="14"/>
  <c r="AG27" i="14"/>
  <c r="AH27" i="14"/>
  <c r="AI27" i="14"/>
  <c r="AJ27" i="14"/>
  <c r="AK27" i="14"/>
  <c r="AL27" i="14"/>
  <c r="AM27" i="14"/>
  <c r="AN27" i="14"/>
  <c r="AO27" i="14"/>
  <c r="AP27" i="14"/>
  <c r="D19" i="14"/>
  <c r="F19" i="14"/>
  <c r="G19" i="14"/>
  <c r="H19" i="14"/>
  <c r="I19" i="14"/>
  <c r="J19" i="14"/>
  <c r="K19" i="14"/>
  <c r="L19" i="14"/>
  <c r="N19" i="14"/>
  <c r="O19" i="14"/>
  <c r="P19" i="14"/>
  <c r="Q19" i="14"/>
  <c r="S19" i="14"/>
  <c r="T19" i="14"/>
  <c r="U19" i="14"/>
  <c r="W19" i="14"/>
  <c r="X19" i="14"/>
  <c r="Z19" i="14"/>
  <c r="AA19" i="14"/>
  <c r="AB19" i="14"/>
  <c r="AD19" i="14"/>
  <c r="AE19" i="14"/>
  <c r="AF19" i="14"/>
  <c r="AG19" i="14"/>
  <c r="AH19" i="14"/>
  <c r="AI19" i="14"/>
  <c r="AK19" i="14"/>
  <c r="AL19" i="14"/>
  <c r="AM19" i="14"/>
  <c r="AN19" i="14"/>
  <c r="AO19" i="14"/>
  <c r="AP19" i="14"/>
  <c r="D14" i="14"/>
  <c r="F14" i="14"/>
  <c r="G14" i="14"/>
  <c r="H14" i="14"/>
  <c r="I14" i="14"/>
  <c r="J14" i="14"/>
  <c r="K14" i="14"/>
  <c r="L14" i="14"/>
  <c r="N14" i="14"/>
  <c r="O14" i="14"/>
  <c r="P14" i="14"/>
  <c r="Q14" i="14"/>
  <c r="S14" i="14"/>
  <c r="T14" i="14"/>
  <c r="U14" i="14"/>
  <c r="W14" i="14"/>
  <c r="X14" i="14"/>
  <c r="Z14" i="14"/>
  <c r="AA14" i="14"/>
  <c r="AB14" i="14"/>
  <c r="AD14" i="14"/>
  <c r="AE14" i="14"/>
  <c r="AF14" i="14"/>
  <c r="AG14" i="14"/>
  <c r="AH14" i="14"/>
  <c r="AI14" i="14"/>
  <c r="AK14" i="14"/>
  <c r="AL14" i="14"/>
  <c r="AM14" i="14"/>
  <c r="AN14" i="14"/>
  <c r="AO14" i="14"/>
  <c r="AP14" i="14"/>
  <c r="D11" i="14"/>
  <c r="F11" i="14"/>
  <c r="G11" i="14"/>
  <c r="H11" i="14"/>
  <c r="I11" i="14"/>
  <c r="J11" i="14"/>
  <c r="K11" i="14"/>
  <c r="L11" i="14"/>
  <c r="N11" i="14"/>
  <c r="O11" i="14"/>
  <c r="P11" i="14"/>
  <c r="Q11" i="14"/>
  <c r="S11" i="14"/>
  <c r="T11" i="14"/>
  <c r="U11" i="14"/>
  <c r="W11" i="14"/>
  <c r="X11" i="14"/>
  <c r="Z11" i="14"/>
  <c r="AA11" i="14"/>
  <c r="AB11" i="14"/>
  <c r="AD11" i="14"/>
  <c r="AE11" i="14"/>
  <c r="AF11" i="14"/>
  <c r="AG11" i="14"/>
  <c r="AH11" i="14"/>
  <c r="AI11" i="14"/>
  <c r="AK11" i="14"/>
  <c r="AL11" i="14"/>
  <c r="AM11" i="14"/>
  <c r="AN11" i="14"/>
  <c r="AO11" i="14"/>
  <c r="AP11" i="14"/>
  <c r="D8" i="14"/>
  <c r="F8" i="14"/>
  <c r="G8" i="14"/>
  <c r="G47" i="14" s="1"/>
  <c r="H8" i="14"/>
  <c r="I8" i="14"/>
  <c r="I47" i="14" s="1"/>
  <c r="J8" i="14"/>
  <c r="K8" i="14"/>
  <c r="K47" i="14" s="1"/>
  <c r="L8" i="14"/>
  <c r="M8" i="14"/>
  <c r="N8" i="14"/>
  <c r="O8" i="14"/>
  <c r="O47" i="14" s="1"/>
  <c r="P8" i="14"/>
  <c r="P47" i="14" s="1"/>
  <c r="Q8" i="14"/>
  <c r="Q47" i="14" s="1"/>
  <c r="S8" i="14"/>
  <c r="T8" i="14"/>
  <c r="T47" i="14" s="1"/>
  <c r="U8" i="14"/>
  <c r="U47" i="14" s="1"/>
  <c r="W8" i="14"/>
  <c r="X8" i="14"/>
  <c r="X47" i="14" s="1"/>
  <c r="Z8" i="14"/>
  <c r="Z47" i="14" s="1"/>
  <c r="AA8" i="14"/>
  <c r="AA47" i="14" s="1"/>
  <c r="AB8" i="14"/>
  <c r="AD8" i="14"/>
  <c r="AD47" i="14" s="1"/>
  <c r="AE8" i="14"/>
  <c r="AE47" i="14" s="1"/>
  <c r="AF8" i="14"/>
  <c r="AF47" i="14" s="1"/>
  <c r="AG8" i="14"/>
  <c r="AH8" i="14"/>
  <c r="AH47" i="14" s="1"/>
  <c r="AI8" i="14"/>
  <c r="AI47" i="14" s="1"/>
  <c r="AK8" i="14"/>
  <c r="AK47" i="14" s="1"/>
  <c r="AL8" i="14"/>
  <c r="AM8" i="14"/>
  <c r="AM47" i="14" s="1"/>
  <c r="AN8" i="14"/>
  <c r="AN47" i="14" s="1"/>
  <c r="AO8" i="14"/>
  <c r="AO47" i="14" s="1"/>
  <c r="AP8" i="14"/>
  <c r="E10" i="14"/>
  <c r="E12" i="14"/>
  <c r="Y12" i="14" s="1"/>
  <c r="E13" i="14"/>
  <c r="E15" i="14"/>
  <c r="E16" i="14"/>
  <c r="E17" i="14"/>
  <c r="Y17" i="14" s="1"/>
  <c r="E18" i="14"/>
  <c r="E28" i="14"/>
  <c r="E29" i="14"/>
  <c r="E30" i="14"/>
  <c r="Y30" i="14" s="1"/>
  <c r="E31" i="14"/>
  <c r="E32" i="14"/>
  <c r="Y32" i="14" s="1"/>
  <c r="E33" i="14"/>
  <c r="E34" i="14"/>
  <c r="Y34" i="14" s="1"/>
  <c r="E35" i="14"/>
  <c r="E36" i="14"/>
  <c r="Y36" i="14" s="1"/>
  <c r="E37" i="14"/>
  <c r="E38" i="14"/>
  <c r="Y38" i="14" s="1"/>
  <c r="E39" i="14"/>
  <c r="E40" i="14"/>
  <c r="Y40" i="14" s="1"/>
  <c r="E41" i="14"/>
  <c r="E42" i="14"/>
  <c r="Y42" i="14" s="1"/>
  <c r="E43" i="14"/>
  <c r="E44" i="14"/>
  <c r="Y44" i="14" s="1"/>
  <c r="E45" i="14"/>
  <c r="E46" i="14"/>
  <c r="Y46" i="14" s="1"/>
  <c r="E9" i="14"/>
  <c r="D27" i="13"/>
  <c r="F27" i="13"/>
  <c r="G27" i="13"/>
  <c r="H27" i="13"/>
  <c r="J27" i="13"/>
  <c r="K27" i="13"/>
  <c r="L27" i="13"/>
  <c r="N27" i="13"/>
  <c r="O27" i="13"/>
  <c r="P27" i="13"/>
  <c r="Q27" i="13"/>
  <c r="S27" i="13"/>
  <c r="T27" i="13"/>
  <c r="U27" i="13"/>
  <c r="W27" i="13"/>
  <c r="X27" i="13"/>
  <c r="Z27" i="13"/>
  <c r="AA27" i="13"/>
  <c r="AB27" i="13"/>
  <c r="AD27" i="13"/>
  <c r="AE27" i="13"/>
  <c r="AF27" i="13"/>
  <c r="AG27" i="13"/>
  <c r="AH27" i="13"/>
  <c r="AI27" i="13"/>
  <c r="AK27" i="13"/>
  <c r="AL27" i="13"/>
  <c r="AM27" i="13"/>
  <c r="AN27" i="13"/>
  <c r="AO27" i="13"/>
  <c r="AP27" i="13"/>
  <c r="C27" i="13"/>
  <c r="D19" i="13"/>
  <c r="F19" i="13"/>
  <c r="G19" i="13"/>
  <c r="H19" i="13"/>
  <c r="J19" i="13"/>
  <c r="K19" i="13"/>
  <c r="L19" i="13"/>
  <c r="N19" i="13"/>
  <c r="O19" i="13"/>
  <c r="P19" i="13"/>
  <c r="Q19" i="13"/>
  <c r="S19" i="13"/>
  <c r="T19" i="13"/>
  <c r="U19" i="13"/>
  <c r="W19" i="13"/>
  <c r="X19" i="13"/>
  <c r="Z19" i="13"/>
  <c r="AA19" i="13"/>
  <c r="AB19" i="13"/>
  <c r="AD19" i="13"/>
  <c r="AE19" i="13"/>
  <c r="AF19" i="13"/>
  <c r="AG19" i="13"/>
  <c r="AH19" i="13"/>
  <c r="AI19" i="13"/>
  <c r="AK19" i="13"/>
  <c r="AL19" i="13"/>
  <c r="AM19" i="13"/>
  <c r="AN19" i="13"/>
  <c r="AO19" i="13"/>
  <c r="AP19" i="13"/>
  <c r="C19" i="13"/>
  <c r="D14" i="13"/>
  <c r="F14" i="13"/>
  <c r="G14" i="13"/>
  <c r="H14" i="13"/>
  <c r="J14" i="13"/>
  <c r="K14" i="13"/>
  <c r="L14" i="13"/>
  <c r="N14" i="13"/>
  <c r="O14" i="13"/>
  <c r="P14" i="13"/>
  <c r="Q14" i="13"/>
  <c r="S14" i="13"/>
  <c r="T14" i="13"/>
  <c r="U14" i="13"/>
  <c r="W14" i="13"/>
  <c r="X14" i="13"/>
  <c r="Z14" i="13"/>
  <c r="AA14" i="13"/>
  <c r="AB14" i="13"/>
  <c r="AD14" i="13"/>
  <c r="AE14" i="13"/>
  <c r="AF14" i="13"/>
  <c r="AG14" i="13"/>
  <c r="AH14" i="13"/>
  <c r="AI14" i="13"/>
  <c r="AK14" i="13"/>
  <c r="AL14" i="13"/>
  <c r="AM14" i="13"/>
  <c r="AN14" i="13"/>
  <c r="AO14" i="13"/>
  <c r="AP14" i="13"/>
  <c r="C14" i="13"/>
  <c r="D11" i="13"/>
  <c r="F11" i="13"/>
  <c r="G11" i="13"/>
  <c r="H11" i="13"/>
  <c r="J11" i="13"/>
  <c r="K11" i="13"/>
  <c r="L11" i="13"/>
  <c r="N11" i="13"/>
  <c r="O11" i="13"/>
  <c r="P11" i="13"/>
  <c r="Q11" i="13"/>
  <c r="S11" i="13"/>
  <c r="T11" i="13"/>
  <c r="U11" i="13"/>
  <c r="W11" i="13"/>
  <c r="X11" i="13"/>
  <c r="Z11" i="13"/>
  <c r="AA11" i="13"/>
  <c r="AB11" i="13"/>
  <c r="AD11" i="13"/>
  <c r="AE11" i="13"/>
  <c r="AF11" i="13"/>
  <c r="AG11" i="13"/>
  <c r="AH11" i="13"/>
  <c r="AI11" i="13"/>
  <c r="AK11" i="13"/>
  <c r="AL11" i="13"/>
  <c r="AM11" i="13"/>
  <c r="AN11" i="13"/>
  <c r="AO11" i="13"/>
  <c r="AP11" i="13"/>
  <c r="C11" i="13"/>
  <c r="D8" i="13"/>
  <c r="F8" i="13"/>
  <c r="G8" i="13"/>
  <c r="H8" i="13"/>
  <c r="J8" i="13"/>
  <c r="K8" i="13"/>
  <c r="L8" i="13"/>
  <c r="N8" i="13"/>
  <c r="O8" i="13"/>
  <c r="P8" i="13"/>
  <c r="Q8" i="13"/>
  <c r="S8" i="13"/>
  <c r="T8" i="13"/>
  <c r="U8" i="13"/>
  <c r="W8" i="13"/>
  <c r="X8" i="13"/>
  <c r="Z8" i="13"/>
  <c r="AA8" i="13"/>
  <c r="AB8" i="13"/>
  <c r="AD8" i="13"/>
  <c r="AE8" i="13"/>
  <c r="AF8" i="13"/>
  <c r="AG8" i="13"/>
  <c r="AH8" i="13"/>
  <c r="AI8" i="13"/>
  <c r="AK8" i="13"/>
  <c r="AL8" i="13"/>
  <c r="AM8" i="13"/>
  <c r="AN8" i="13"/>
  <c r="AO8" i="13"/>
  <c r="AP8" i="13"/>
  <c r="C8" i="13"/>
  <c r="AJ10" i="13"/>
  <c r="AJ12" i="13"/>
  <c r="AJ13" i="13"/>
  <c r="AJ11" i="13" s="1"/>
  <c r="AJ15" i="13"/>
  <c r="AJ14" i="13" s="1"/>
  <c r="AJ16" i="13"/>
  <c r="AJ17" i="13"/>
  <c r="AJ18" i="13"/>
  <c r="AJ20" i="13"/>
  <c r="AJ19" i="13" s="1"/>
  <c r="AJ21" i="13"/>
  <c r="AJ22" i="13"/>
  <c r="AJ23" i="13"/>
  <c r="AJ24" i="13"/>
  <c r="AJ25" i="13"/>
  <c r="AJ26" i="13"/>
  <c r="AJ28" i="13"/>
  <c r="AJ29" i="13"/>
  <c r="AJ30" i="13"/>
  <c r="AJ31" i="13"/>
  <c r="AJ32" i="13"/>
  <c r="AJ33" i="13"/>
  <c r="AJ34" i="13"/>
  <c r="AJ35" i="13"/>
  <c r="AJ36" i="13"/>
  <c r="AJ37" i="13"/>
  <c r="AJ38" i="13"/>
  <c r="AJ39" i="13"/>
  <c r="AJ40" i="13"/>
  <c r="AJ41" i="13"/>
  <c r="AJ42" i="13"/>
  <c r="AJ43" i="13"/>
  <c r="AJ44" i="13"/>
  <c r="AJ45" i="13"/>
  <c r="AJ46" i="13"/>
  <c r="AJ9" i="13"/>
  <c r="AC10" i="13"/>
  <c r="AC12" i="13"/>
  <c r="AC11" i="13" s="1"/>
  <c r="AC13" i="13"/>
  <c r="AC15" i="13"/>
  <c r="AC14" i="13" s="1"/>
  <c r="AC16" i="13"/>
  <c r="AC17" i="13"/>
  <c r="AC18" i="13"/>
  <c r="AC20" i="13"/>
  <c r="AC21" i="13"/>
  <c r="AC22" i="13"/>
  <c r="AC23" i="13"/>
  <c r="AC24" i="13"/>
  <c r="AC25" i="13"/>
  <c r="AC26" i="13"/>
  <c r="AC28" i="13"/>
  <c r="AC29" i="13"/>
  <c r="AC30" i="13"/>
  <c r="AC31" i="13"/>
  <c r="AC32" i="13"/>
  <c r="AC33" i="13"/>
  <c r="AC34" i="13"/>
  <c r="AC35" i="13"/>
  <c r="AC36" i="13"/>
  <c r="AC37" i="13"/>
  <c r="AC38" i="13"/>
  <c r="AC39" i="13"/>
  <c r="AC40" i="13"/>
  <c r="AC41" i="13"/>
  <c r="AC42" i="13"/>
  <c r="AC43" i="13"/>
  <c r="AC44" i="13"/>
  <c r="AC45" i="13"/>
  <c r="AC46" i="13"/>
  <c r="AC9" i="13"/>
  <c r="AC8" i="13" s="1"/>
  <c r="Y34" i="13"/>
  <c r="Y46" i="13"/>
  <c r="V15" i="13"/>
  <c r="V14" i="13" s="1"/>
  <c r="V24" i="13"/>
  <c r="Y24" i="13" s="1"/>
  <c r="V29" i="13"/>
  <c r="Y29" i="13" s="1"/>
  <c r="V33" i="13"/>
  <c r="V41" i="13"/>
  <c r="V45" i="13"/>
  <c r="R10" i="13"/>
  <c r="R12" i="13"/>
  <c r="R11" i="13" s="1"/>
  <c r="R13" i="13"/>
  <c r="R15" i="13"/>
  <c r="R16" i="13"/>
  <c r="R14" i="13" s="1"/>
  <c r="R17" i="13"/>
  <c r="R18" i="13"/>
  <c r="R20" i="13"/>
  <c r="R19" i="13" s="1"/>
  <c r="R21" i="13"/>
  <c r="R22" i="13"/>
  <c r="R23" i="13"/>
  <c r="R24" i="13"/>
  <c r="R25" i="13"/>
  <c r="R26" i="13"/>
  <c r="R28" i="13"/>
  <c r="R29" i="13"/>
  <c r="R30" i="13"/>
  <c r="R31" i="13"/>
  <c r="R27" i="13" s="1"/>
  <c r="R32" i="13"/>
  <c r="R33" i="13"/>
  <c r="R34" i="13"/>
  <c r="R35" i="13"/>
  <c r="R36" i="13"/>
  <c r="R37" i="13"/>
  <c r="R38" i="13"/>
  <c r="R39" i="13"/>
  <c r="R40" i="13"/>
  <c r="R41" i="13"/>
  <c r="R42" i="13"/>
  <c r="R43" i="13"/>
  <c r="R44" i="13"/>
  <c r="R45" i="13"/>
  <c r="R46" i="13"/>
  <c r="R9" i="13"/>
  <c r="R8" i="13" s="1"/>
  <c r="M10" i="13"/>
  <c r="V10" i="13" s="1"/>
  <c r="M12" i="13"/>
  <c r="M11" i="13" s="1"/>
  <c r="M13" i="13"/>
  <c r="V13" i="13" s="1"/>
  <c r="M15" i="13"/>
  <c r="M14" i="13" s="1"/>
  <c r="M16" i="13"/>
  <c r="V16" i="13" s="1"/>
  <c r="M17" i="13"/>
  <c r="V17" i="13" s="1"/>
  <c r="M18" i="13"/>
  <c r="V18" i="13" s="1"/>
  <c r="M20" i="13"/>
  <c r="M21" i="13"/>
  <c r="V21" i="13" s="1"/>
  <c r="M22" i="13"/>
  <c r="V22" i="13" s="1"/>
  <c r="M23" i="13"/>
  <c r="V23" i="13" s="1"/>
  <c r="M24" i="13"/>
  <c r="M25" i="13"/>
  <c r="V25" i="13" s="1"/>
  <c r="M26" i="13"/>
  <c r="V26" i="13" s="1"/>
  <c r="M28" i="13"/>
  <c r="M27" i="13" s="1"/>
  <c r="M29" i="13"/>
  <c r="M30" i="13"/>
  <c r="V30" i="13" s="1"/>
  <c r="M31" i="13"/>
  <c r="V31" i="13" s="1"/>
  <c r="M32" i="13"/>
  <c r="V32" i="13" s="1"/>
  <c r="M33" i="13"/>
  <c r="M34" i="13"/>
  <c r="V34" i="13" s="1"/>
  <c r="M35" i="13"/>
  <c r="V35" i="13" s="1"/>
  <c r="M36" i="13"/>
  <c r="V36" i="13" s="1"/>
  <c r="M37" i="13"/>
  <c r="V37" i="13" s="1"/>
  <c r="M38" i="13"/>
  <c r="V38" i="13" s="1"/>
  <c r="Y38" i="13" s="1"/>
  <c r="M39" i="13"/>
  <c r="V39" i="13" s="1"/>
  <c r="M40" i="13"/>
  <c r="V40" i="13" s="1"/>
  <c r="M41" i="13"/>
  <c r="M42" i="13"/>
  <c r="V42" i="13" s="1"/>
  <c r="Y42" i="13" s="1"/>
  <c r="M43" i="13"/>
  <c r="V43" i="13" s="1"/>
  <c r="M44" i="13"/>
  <c r="V44" i="13" s="1"/>
  <c r="M45" i="13"/>
  <c r="M46" i="13"/>
  <c r="V46" i="13" s="1"/>
  <c r="M9" i="13"/>
  <c r="M8" i="13" s="1"/>
  <c r="I10" i="13"/>
  <c r="I12" i="13"/>
  <c r="I11" i="13" s="1"/>
  <c r="I13" i="13"/>
  <c r="I15" i="13"/>
  <c r="I14" i="13" s="1"/>
  <c r="I16" i="13"/>
  <c r="I17" i="13"/>
  <c r="I18" i="13"/>
  <c r="I20" i="13"/>
  <c r="I19" i="13" s="1"/>
  <c r="I21" i="13"/>
  <c r="I22" i="13"/>
  <c r="I23" i="13"/>
  <c r="I24" i="13"/>
  <c r="I25" i="13"/>
  <c r="I26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9" i="13"/>
  <c r="I8" i="13" s="1"/>
  <c r="D47" i="13"/>
  <c r="F47" i="13"/>
  <c r="G47" i="13"/>
  <c r="H47" i="13"/>
  <c r="J47" i="13"/>
  <c r="K47" i="13"/>
  <c r="L47" i="13"/>
  <c r="N47" i="13"/>
  <c r="O47" i="13"/>
  <c r="P47" i="13"/>
  <c r="Q47" i="13"/>
  <c r="S47" i="13"/>
  <c r="T47" i="13"/>
  <c r="U47" i="13"/>
  <c r="W47" i="13"/>
  <c r="X47" i="13"/>
  <c r="Z47" i="13"/>
  <c r="AA47" i="13"/>
  <c r="AB47" i="13"/>
  <c r="AD47" i="13"/>
  <c r="AE47" i="13"/>
  <c r="AF47" i="13"/>
  <c r="AG47" i="13"/>
  <c r="AH47" i="13"/>
  <c r="AI47" i="13"/>
  <c r="AK47" i="13"/>
  <c r="AL47" i="13"/>
  <c r="AM47" i="13"/>
  <c r="AN47" i="13"/>
  <c r="AO47" i="13"/>
  <c r="AP47" i="13"/>
  <c r="C47" i="13"/>
  <c r="E10" i="13"/>
  <c r="Y10" i="13" s="1"/>
  <c r="E12" i="13"/>
  <c r="E11" i="13" s="1"/>
  <c r="E13" i="13"/>
  <c r="Y13" i="13" s="1"/>
  <c r="E15" i="13"/>
  <c r="E14" i="13" s="1"/>
  <c r="E16" i="13"/>
  <c r="Y16" i="13" s="1"/>
  <c r="E17" i="13"/>
  <c r="Y17" i="13" s="1"/>
  <c r="E18" i="13"/>
  <c r="Y18" i="13" s="1"/>
  <c r="E20" i="13"/>
  <c r="E21" i="13"/>
  <c r="Y21" i="13" s="1"/>
  <c r="E22" i="13"/>
  <c r="Y22" i="13" s="1"/>
  <c r="E23" i="13"/>
  <c r="Y23" i="13" s="1"/>
  <c r="E24" i="13"/>
  <c r="E25" i="13"/>
  <c r="Y25" i="13" s="1"/>
  <c r="E26" i="13"/>
  <c r="Y26" i="13" s="1"/>
  <c r="E28" i="13"/>
  <c r="E29" i="13"/>
  <c r="E30" i="13"/>
  <c r="E31" i="13"/>
  <c r="Y31" i="13" s="1"/>
  <c r="E32" i="13"/>
  <c r="Y32" i="13" s="1"/>
  <c r="E33" i="13"/>
  <c r="E34" i="13"/>
  <c r="E35" i="13"/>
  <c r="Y35" i="13" s="1"/>
  <c r="E36" i="13"/>
  <c r="Y36" i="13" s="1"/>
  <c r="E37" i="13"/>
  <c r="E38" i="13"/>
  <c r="E39" i="13"/>
  <c r="Y39" i="13" s="1"/>
  <c r="E40" i="13"/>
  <c r="Y40" i="13" s="1"/>
  <c r="E41" i="13"/>
  <c r="Y41" i="13" s="1"/>
  <c r="E42" i="13"/>
  <c r="E43" i="13"/>
  <c r="Y43" i="13" s="1"/>
  <c r="E44" i="13"/>
  <c r="Y44" i="13" s="1"/>
  <c r="E45" i="13"/>
  <c r="E46" i="13"/>
  <c r="E9" i="13"/>
  <c r="E8" i="13" s="1"/>
  <c r="AJ29" i="12"/>
  <c r="AJ30" i="12"/>
  <c r="AJ31" i="12"/>
  <c r="AJ32" i="12"/>
  <c r="AJ33" i="12"/>
  <c r="AJ34" i="12"/>
  <c r="AJ35" i="12"/>
  <c r="AJ36" i="12"/>
  <c r="AJ37" i="12"/>
  <c r="AJ38" i="12"/>
  <c r="AJ39" i="12"/>
  <c r="AJ40" i="12"/>
  <c r="AJ41" i="12"/>
  <c r="AJ42" i="12"/>
  <c r="AJ43" i="12"/>
  <c r="AJ44" i="12"/>
  <c r="AJ45" i="12"/>
  <c r="AJ46" i="12"/>
  <c r="AJ28" i="12"/>
  <c r="AJ21" i="12"/>
  <c r="AJ22" i="12"/>
  <c r="AJ23" i="12"/>
  <c r="AJ24" i="12"/>
  <c r="AJ25" i="12"/>
  <c r="AJ26" i="12"/>
  <c r="AJ20" i="12"/>
  <c r="AJ18" i="12"/>
  <c r="AJ17" i="12"/>
  <c r="AJ16" i="12"/>
  <c r="AJ14" i="12" s="1"/>
  <c r="AJ15" i="12"/>
  <c r="AJ13" i="12"/>
  <c r="AJ12" i="12"/>
  <c r="AJ10" i="12"/>
  <c r="AJ9" i="12"/>
  <c r="AC29" i="12"/>
  <c r="AC30" i="12"/>
  <c r="AC31" i="12"/>
  <c r="AC32" i="12"/>
  <c r="AC33" i="12"/>
  <c r="AC34" i="12"/>
  <c r="AC35" i="12"/>
  <c r="AC36" i="12"/>
  <c r="AC37" i="12"/>
  <c r="AC38" i="12"/>
  <c r="AC39" i="12"/>
  <c r="AC40" i="12"/>
  <c r="AC41" i="12"/>
  <c r="AC42" i="12"/>
  <c r="AC43" i="12"/>
  <c r="AC44" i="12"/>
  <c r="AC45" i="12"/>
  <c r="AC46" i="12"/>
  <c r="AC28" i="12"/>
  <c r="AC27" i="12" s="1"/>
  <c r="AC21" i="12"/>
  <c r="AC22" i="12"/>
  <c r="AC23" i="12"/>
  <c r="AC24" i="12"/>
  <c r="AC25" i="12"/>
  <c r="AC26" i="12"/>
  <c r="AC20" i="12"/>
  <c r="AC18" i="12"/>
  <c r="AC17" i="12"/>
  <c r="AC16" i="12"/>
  <c r="AC15" i="12"/>
  <c r="AC13" i="12"/>
  <c r="AC11" i="12" s="1"/>
  <c r="AC12" i="12"/>
  <c r="AC10" i="12"/>
  <c r="AC9" i="12"/>
  <c r="V38" i="12"/>
  <c r="V42" i="12"/>
  <c r="V46" i="12"/>
  <c r="V18" i="12"/>
  <c r="V13" i="12"/>
  <c r="R34" i="12"/>
  <c r="V34" i="12" s="1"/>
  <c r="R35" i="12"/>
  <c r="R36" i="12"/>
  <c r="R37" i="12"/>
  <c r="R38" i="12"/>
  <c r="R39" i="12"/>
  <c r="R40" i="12"/>
  <c r="R41" i="12"/>
  <c r="R42" i="12"/>
  <c r="R43" i="12"/>
  <c r="R44" i="12"/>
  <c r="R45" i="12"/>
  <c r="R46" i="12"/>
  <c r="R33" i="12"/>
  <c r="R29" i="12"/>
  <c r="R30" i="12"/>
  <c r="R31" i="12"/>
  <c r="R32" i="12"/>
  <c r="R28" i="12"/>
  <c r="R21" i="12"/>
  <c r="R22" i="12"/>
  <c r="R23" i="12"/>
  <c r="R24" i="12"/>
  <c r="R25" i="12"/>
  <c r="R26" i="12"/>
  <c r="V26" i="12" s="1"/>
  <c r="R20" i="12"/>
  <c r="R16" i="12"/>
  <c r="R17" i="12"/>
  <c r="R18" i="12"/>
  <c r="R15" i="12"/>
  <c r="R14" i="12" s="1"/>
  <c r="R13" i="12"/>
  <c r="R11" i="12" s="1"/>
  <c r="R12" i="12"/>
  <c r="R10" i="12"/>
  <c r="R8" i="12" s="1"/>
  <c r="R9" i="12"/>
  <c r="M34" i="12"/>
  <c r="M35" i="12"/>
  <c r="V35" i="12" s="1"/>
  <c r="M36" i="12"/>
  <c r="V36" i="12" s="1"/>
  <c r="M37" i="12"/>
  <c r="V37" i="12" s="1"/>
  <c r="M38" i="12"/>
  <c r="M39" i="12"/>
  <c r="V39" i="12" s="1"/>
  <c r="M40" i="12"/>
  <c r="V40" i="12" s="1"/>
  <c r="M41" i="12"/>
  <c r="V41" i="12" s="1"/>
  <c r="M42" i="12"/>
  <c r="M43" i="12"/>
  <c r="V43" i="12" s="1"/>
  <c r="M44" i="12"/>
  <c r="V44" i="12" s="1"/>
  <c r="M45" i="12"/>
  <c r="V45" i="12" s="1"/>
  <c r="M46" i="12"/>
  <c r="M33" i="12"/>
  <c r="V33" i="12" s="1"/>
  <c r="M32" i="12"/>
  <c r="V32" i="12" s="1"/>
  <c r="M31" i="12"/>
  <c r="V31" i="12" s="1"/>
  <c r="M30" i="12"/>
  <c r="V30" i="12" s="1"/>
  <c r="M29" i="12"/>
  <c r="V29" i="12" s="1"/>
  <c r="M28" i="12"/>
  <c r="V28" i="12" s="1"/>
  <c r="M26" i="12"/>
  <c r="M25" i="12"/>
  <c r="V25" i="12" s="1"/>
  <c r="M24" i="12"/>
  <c r="V24" i="12" s="1"/>
  <c r="M23" i="12"/>
  <c r="V23" i="12" s="1"/>
  <c r="M22" i="12"/>
  <c r="V22" i="12" s="1"/>
  <c r="M21" i="12"/>
  <c r="V21" i="12" s="1"/>
  <c r="M20" i="12"/>
  <c r="V20" i="12" s="1"/>
  <c r="Y20" i="12" s="1"/>
  <c r="M18" i="12"/>
  <c r="M17" i="12"/>
  <c r="V17" i="12" s="1"/>
  <c r="M16" i="12"/>
  <c r="V16" i="12" s="1"/>
  <c r="M15" i="12"/>
  <c r="V15" i="12" s="1"/>
  <c r="M13" i="12"/>
  <c r="M12" i="12"/>
  <c r="V12" i="12" s="1"/>
  <c r="M10" i="12"/>
  <c r="V10" i="12" s="1"/>
  <c r="M9" i="12"/>
  <c r="V9" i="12" s="1"/>
  <c r="C47" i="12"/>
  <c r="F27" i="12"/>
  <c r="G27" i="12"/>
  <c r="H27" i="12"/>
  <c r="I27" i="12"/>
  <c r="J27" i="12"/>
  <c r="K27" i="12"/>
  <c r="L27" i="12"/>
  <c r="N27" i="12"/>
  <c r="O27" i="12"/>
  <c r="P27" i="12"/>
  <c r="Q27" i="12"/>
  <c r="R27" i="12"/>
  <c r="S27" i="12"/>
  <c r="T27" i="12"/>
  <c r="U27" i="12"/>
  <c r="W27" i="12"/>
  <c r="X27" i="12"/>
  <c r="Z27" i="12"/>
  <c r="AA27" i="12"/>
  <c r="AB27" i="12"/>
  <c r="AD27" i="12"/>
  <c r="AE27" i="12"/>
  <c r="AF27" i="12"/>
  <c r="AG27" i="12"/>
  <c r="AH27" i="12"/>
  <c r="AI27" i="12"/>
  <c r="AJ27" i="12"/>
  <c r="AK27" i="12"/>
  <c r="AL27" i="12"/>
  <c r="AM27" i="12"/>
  <c r="AN27" i="12"/>
  <c r="AO27" i="12"/>
  <c r="AP27" i="12"/>
  <c r="C27" i="12"/>
  <c r="F19" i="12"/>
  <c r="G19" i="12"/>
  <c r="H19" i="12"/>
  <c r="I19" i="12"/>
  <c r="J19" i="12"/>
  <c r="K19" i="12"/>
  <c r="L19" i="12"/>
  <c r="N19" i="12"/>
  <c r="O19" i="12"/>
  <c r="P19" i="12"/>
  <c r="Q19" i="12"/>
  <c r="S19" i="12"/>
  <c r="T19" i="12"/>
  <c r="U19" i="12"/>
  <c r="W19" i="12"/>
  <c r="X19" i="12"/>
  <c r="Z19" i="12"/>
  <c r="AA19" i="12"/>
  <c r="AB19" i="12"/>
  <c r="AC19" i="12"/>
  <c r="AD19" i="12"/>
  <c r="AE19" i="12"/>
  <c r="AF19" i="12"/>
  <c r="AG19" i="12"/>
  <c r="AH19" i="12"/>
  <c r="AI19" i="12"/>
  <c r="AK19" i="12"/>
  <c r="AL19" i="12"/>
  <c r="AM19" i="12"/>
  <c r="AN19" i="12"/>
  <c r="AO19" i="12"/>
  <c r="AP19" i="12"/>
  <c r="C19" i="12"/>
  <c r="F14" i="12"/>
  <c r="G14" i="12"/>
  <c r="H14" i="12"/>
  <c r="I14" i="12"/>
  <c r="J14" i="12"/>
  <c r="K14" i="12"/>
  <c r="L14" i="12"/>
  <c r="N14" i="12"/>
  <c r="O14" i="12"/>
  <c r="P14" i="12"/>
  <c r="Q14" i="12"/>
  <c r="S14" i="12"/>
  <c r="T14" i="12"/>
  <c r="U14" i="12"/>
  <c r="W14" i="12"/>
  <c r="X14" i="12"/>
  <c r="Z14" i="12"/>
  <c r="AA14" i="12"/>
  <c r="AB14" i="12"/>
  <c r="AD14" i="12"/>
  <c r="AE14" i="12"/>
  <c r="AF14" i="12"/>
  <c r="AG14" i="12"/>
  <c r="AH14" i="12"/>
  <c r="AI14" i="12"/>
  <c r="AK14" i="12"/>
  <c r="AL14" i="12"/>
  <c r="AM14" i="12"/>
  <c r="AN14" i="12"/>
  <c r="AO14" i="12"/>
  <c r="AP14" i="12"/>
  <c r="C14" i="12"/>
  <c r="F11" i="12"/>
  <c r="G11" i="12"/>
  <c r="H11" i="12"/>
  <c r="I11" i="12"/>
  <c r="J11" i="12"/>
  <c r="K11" i="12"/>
  <c r="L11" i="12"/>
  <c r="N11" i="12"/>
  <c r="O11" i="12"/>
  <c r="P11" i="12"/>
  <c r="Q11" i="12"/>
  <c r="S11" i="12"/>
  <c r="T11" i="12"/>
  <c r="U11" i="12"/>
  <c r="W11" i="12"/>
  <c r="X11" i="12"/>
  <c r="Z11" i="12"/>
  <c r="AA11" i="12"/>
  <c r="AB11" i="12"/>
  <c r="AD11" i="12"/>
  <c r="AE11" i="12"/>
  <c r="AF11" i="12"/>
  <c r="AG11" i="12"/>
  <c r="AH11" i="12"/>
  <c r="AI11" i="12"/>
  <c r="AK11" i="12"/>
  <c r="AL11" i="12"/>
  <c r="AM11" i="12"/>
  <c r="AN11" i="12"/>
  <c r="AO11" i="12"/>
  <c r="AP11" i="12"/>
  <c r="C11" i="12"/>
  <c r="E12" i="12"/>
  <c r="Y12" i="12" s="1"/>
  <c r="E13" i="12"/>
  <c r="E15" i="12"/>
  <c r="E16" i="12"/>
  <c r="E17" i="12"/>
  <c r="E18" i="12"/>
  <c r="E20" i="12"/>
  <c r="E21" i="12"/>
  <c r="E22" i="12"/>
  <c r="Y22" i="12" s="1"/>
  <c r="E23" i="12"/>
  <c r="E24" i="12"/>
  <c r="E25" i="12"/>
  <c r="E26" i="12"/>
  <c r="E28" i="12"/>
  <c r="E29" i="12"/>
  <c r="E30" i="12"/>
  <c r="E31" i="12"/>
  <c r="Y31" i="12" s="1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10" i="12"/>
  <c r="E9" i="12"/>
  <c r="F8" i="12"/>
  <c r="G8" i="12"/>
  <c r="H8" i="12"/>
  <c r="H47" i="12" s="1"/>
  <c r="I8" i="12"/>
  <c r="J8" i="12"/>
  <c r="K8" i="12"/>
  <c r="L8" i="12"/>
  <c r="L47" i="12" s="1"/>
  <c r="N8" i="12"/>
  <c r="O8" i="12"/>
  <c r="P8" i="12"/>
  <c r="Q8" i="12"/>
  <c r="Q47" i="12" s="1"/>
  <c r="S8" i="12"/>
  <c r="T8" i="12"/>
  <c r="U8" i="12"/>
  <c r="W8" i="12"/>
  <c r="W47" i="12" s="1"/>
  <c r="X8" i="12"/>
  <c r="Z8" i="12"/>
  <c r="AA8" i="12"/>
  <c r="AB8" i="12"/>
  <c r="AB47" i="12" s="1"/>
  <c r="AC8" i="12"/>
  <c r="AD8" i="12"/>
  <c r="AD47" i="12" s="1"/>
  <c r="AE8" i="12"/>
  <c r="AF8" i="12"/>
  <c r="AG8" i="12"/>
  <c r="AH8" i="12"/>
  <c r="AH47" i="12" s="1"/>
  <c r="AI8" i="12"/>
  <c r="AK8" i="12"/>
  <c r="AK47" i="12" s="1"/>
  <c r="AL8" i="12"/>
  <c r="AL47" i="12" s="1"/>
  <c r="AM8" i="12"/>
  <c r="AM47" i="12" s="1"/>
  <c r="AN8" i="12"/>
  <c r="AO8" i="12"/>
  <c r="AO47" i="12" s="1"/>
  <c r="AP8" i="12"/>
  <c r="AP47" i="12" s="1"/>
  <c r="C8" i="12"/>
  <c r="E9" i="11"/>
  <c r="E10" i="11"/>
  <c r="E12" i="11"/>
  <c r="E13" i="11"/>
  <c r="E15" i="11"/>
  <c r="E16" i="11"/>
  <c r="E17" i="11"/>
  <c r="E18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F27" i="11"/>
  <c r="G27" i="11"/>
  <c r="H27" i="11"/>
  <c r="J27" i="11"/>
  <c r="K27" i="11"/>
  <c r="L27" i="11"/>
  <c r="N27" i="11"/>
  <c r="O27" i="11"/>
  <c r="P27" i="11"/>
  <c r="Q27" i="11"/>
  <c r="S27" i="11"/>
  <c r="T27" i="11"/>
  <c r="U27" i="11"/>
  <c r="W27" i="11"/>
  <c r="X27" i="11"/>
  <c r="Z27" i="11"/>
  <c r="AA27" i="11"/>
  <c r="AB27" i="11"/>
  <c r="AD27" i="11"/>
  <c r="AE27" i="11"/>
  <c r="AF27" i="11"/>
  <c r="AG27" i="11"/>
  <c r="AH27" i="11"/>
  <c r="AI27" i="11"/>
  <c r="AK27" i="11"/>
  <c r="AL27" i="11"/>
  <c r="AM27" i="11"/>
  <c r="AN27" i="11"/>
  <c r="AO27" i="11"/>
  <c r="AP27" i="11"/>
  <c r="F19" i="11"/>
  <c r="G19" i="11"/>
  <c r="H19" i="11"/>
  <c r="J19" i="11"/>
  <c r="K19" i="11"/>
  <c r="L19" i="11"/>
  <c r="N19" i="11"/>
  <c r="O19" i="11"/>
  <c r="P19" i="11"/>
  <c r="Q19" i="11"/>
  <c r="S19" i="11"/>
  <c r="T19" i="11"/>
  <c r="U19" i="11"/>
  <c r="W19" i="11"/>
  <c r="X19" i="11"/>
  <c r="Z19" i="11"/>
  <c r="AA19" i="11"/>
  <c r="AB19" i="11"/>
  <c r="AD19" i="11"/>
  <c r="AE19" i="11"/>
  <c r="AF19" i="11"/>
  <c r="AG19" i="11"/>
  <c r="AH19" i="11"/>
  <c r="AI19" i="11"/>
  <c r="AK19" i="11"/>
  <c r="AL19" i="11"/>
  <c r="AM19" i="11"/>
  <c r="AN19" i="11"/>
  <c r="AO19" i="11"/>
  <c r="AP19" i="11"/>
  <c r="F14" i="11"/>
  <c r="G14" i="11"/>
  <c r="E14" i="11" s="1"/>
  <c r="H14" i="11"/>
  <c r="J14" i="11"/>
  <c r="K14" i="11"/>
  <c r="L14" i="11"/>
  <c r="N14" i="11"/>
  <c r="O14" i="11"/>
  <c r="P14" i="11"/>
  <c r="Q14" i="11"/>
  <c r="S14" i="11"/>
  <c r="T14" i="11"/>
  <c r="U14" i="11"/>
  <c r="W14" i="11"/>
  <c r="X14" i="11"/>
  <c r="Z14" i="11"/>
  <c r="AA14" i="11"/>
  <c r="AB14" i="11"/>
  <c r="AD14" i="11"/>
  <c r="AE14" i="11"/>
  <c r="AF14" i="11"/>
  <c r="AG14" i="11"/>
  <c r="AH14" i="11"/>
  <c r="AI14" i="11"/>
  <c r="AK14" i="11"/>
  <c r="AL14" i="11"/>
  <c r="AM14" i="11"/>
  <c r="AN14" i="11"/>
  <c r="AO14" i="11"/>
  <c r="AP14" i="11"/>
  <c r="F11" i="11"/>
  <c r="E11" i="11" s="1"/>
  <c r="G11" i="11"/>
  <c r="H11" i="11"/>
  <c r="J11" i="11"/>
  <c r="K11" i="11"/>
  <c r="L11" i="11"/>
  <c r="N11" i="11"/>
  <c r="O11" i="11"/>
  <c r="P11" i="11"/>
  <c r="Q11" i="11"/>
  <c r="S11" i="11"/>
  <c r="T11" i="11"/>
  <c r="U11" i="11"/>
  <c r="W11" i="11"/>
  <c r="X11" i="11"/>
  <c r="Z11" i="11"/>
  <c r="AA11" i="11"/>
  <c r="AB11" i="11"/>
  <c r="AD11" i="11"/>
  <c r="AE11" i="11"/>
  <c r="AF11" i="11"/>
  <c r="AG11" i="11"/>
  <c r="AH11" i="11"/>
  <c r="AI11" i="11"/>
  <c r="AK11" i="11"/>
  <c r="AL11" i="11"/>
  <c r="AM11" i="11"/>
  <c r="AN11" i="11"/>
  <c r="AO11" i="11"/>
  <c r="AP11" i="11"/>
  <c r="F8" i="11"/>
  <c r="F47" i="11" s="1"/>
  <c r="G8" i="11"/>
  <c r="G47" i="11" s="1"/>
  <c r="H8" i="11"/>
  <c r="H47" i="11" s="1"/>
  <c r="J8" i="11"/>
  <c r="K8" i="11"/>
  <c r="K47" i="11" s="1"/>
  <c r="L8" i="11"/>
  <c r="L47" i="11" s="1"/>
  <c r="N8" i="11"/>
  <c r="N47" i="11" s="1"/>
  <c r="O8" i="11"/>
  <c r="P8" i="11"/>
  <c r="P47" i="11" s="1"/>
  <c r="Q8" i="11"/>
  <c r="Q47" i="11" s="1"/>
  <c r="S8" i="11"/>
  <c r="S47" i="11" s="1"/>
  <c r="T8" i="11"/>
  <c r="U8" i="11"/>
  <c r="U47" i="11" s="1"/>
  <c r="W8" i="11"/>
  <c r="W47" i="11" s="1"/>
  <c r="X8" i="11"/>
  <c r="X47" i="11" s="1"/>
  <c r="Z8" i="11"/>
  <c r="AA8" i="11"/>
  <c r="AA47" i="11" s="1"/>
  <c r="AB8" i="11"/>
  <c r="AB47" i="11" s="1"/>
  <c r="AD8" i="11"/>
  <c r="AD47" i="11" s="1"/>
  <c r="AE8" i="11"/>
  <c r="AF8" i="11"/>
  <c r="AF47" i="11" s="1"/>
  <c r="AG8" i="11"/>
  <c r="AG47" i="11" s="1"/>
  <c r="AH8" i="11"/>
  <c r="AH47" i="11" s="1"/>
  <c r="AI8" i="11"/>
  <c r="AK8" i="11"/>
  <c r="AK47" i="11" s="1"/>
  <c r="AL8" i="11"/>
  <c r="AL47" i="11" s="1"/>
  <c r="AM8" i="11"/>
  <c r="AM47" i="11" s="1"/>
  <c r="AN8" i="11"/>
  <c r="AO8" i="11"/>
  <c r="AO47" i="11" s="1"/>
  <c r="AP8" i="11"/>
  <c r="AP47" i="11" s="1"/>
  <c r="AJ10" i="11"/>
  <c r="AJ12" i="11"/>
  <c r="AJ13" i="11"/>
  <c r="AJ15" i="11"/>
  <c r="AJ16" i="11"/>
  <c r="AJ17" i="11"/>
  <c r="AJ18" i="11"/>
  <c r="AJ20" i="11"/>
  <c r="AJ21" i="11"/>
  <c r="AJ22" i="11"/>
  <c r="AJ23" i="11"/>
  <c r="AJ24" i="11"/>
  <c r="AJ25" i="11"/>
  <c r="AJ26" i="11"/>
  <c r="AJ28" i="11"/>
  <c r="AJ29" i="11"/>
  <c r="AJ30" i="11"/>
  <c r="AJ31" i="11"/>
  <c r="AJ32" i="11"/>
  <c r="AJ33" i="11"/>
  <c r="AJ34" i="11"/>
  <c r="AJ35" i="11"/>
  <c r="AJ36" i="11"/>
  <c r="AJ37" i="11"/>
  <c r="AJ38" i="11"/>
  <c r="AJ39" i="11"/>
  <c r="AJ40" i="11"/>
  <c r="AJ41" i="11"/>
  <c r="AJ42" i="11"/>
  <c r="AJ43" i="11"/>
  <c r="AJ44" i="11"/>
  <c r="AJ45" i="11"/>
  <c r="AJ46" i="11"/>
  <c r="AJ9" i="11"/>
  <c r="AC10" i="11"/>
  <c r="AC12" i="11"/>
  <c r="AC13" i="11"/>
  <c r="AC15" i="11"/>
  <c r="AC16" i="11"/>
  <c r="AC17" i="11"/>
  <c r="AC18" i="11"/>
  <c r="AC20" i="11"/>
  <c r="AC21" i="11"/>
  <c r="AC22" i="11"/>
  <c r="AC23" i="11"/>
  <c r="AC24" i="11"/>
  <c r="AC25" i="11"/>
  <c r="AC26" i="11"/>
  <c r="AC28" i="11"/>
  <c r="AC29" i="11"/>
  <c r="AC30" i="11"/>
  <c r="AC31" i="11"/>
  <c r="AC32" i="11"/>
  <c r="AC33" i="11"/>
  <c r="AC34" i="11"/>
  <c r="AC35" i="11"/>
  <c r="AC36" i="11"/>
  <c r="AC37" i="11"/>
  <c r="AC38" i="11"/>
  <c r="AC39" i="11"/>
  <c r="AC40" i="11"/>
  <c r="AC41" i="11"/>
  <c r="AC42" i="11"/>
  <c r="AC43" i="11"/>
  <c r="AC44" i="11"/>
  <c r="AC45" i="11"/>
  <c r="AC46" i="11"/>
  <c r="AC9" i="11"/>
  <c r="R10" i="11"/>
  <c r="AY10" i="11" s="1"/>
  <c r="R12" i="11"/>
  <c r="R13" i="11"/>
  <c r="AY13" i="11" s="1"/>
  <c r="R15" i="11"/>
  <c r="R16" i="11"/>
  <c r="AY16" i="11" s="1"/>
  <c r="R17" i="11"/>
  <c r="AY17" i="11" s="1"/>
  <c r="R18" i="11"/>
  <c r="AY18" i="11" s="1"/>
  <c r="R20" i="11"/>
  <c r="AY20" i="11" s="1"/>
  <c r="R21" i="11"/>
  <c r="AY21" i="11" s="1"/>
  <c r="R22" i="11"/>
  <c r="AY22" i="11" s="1"/>
  <c r="R23" i="11"/>
  <c r="AY23" i="11" s="1"/>
  <c r="R24" i="11"/>
  <c r="AY24" i="11" s="1"/>
  <c r="R25" i="11"/>
  <c r="AY25" i="11" s="1"/>
  <c r="R26" i="11"/>
  <c r="AY26" i="11" s="1"/>
  <c r="R28" i="11"/>
  <c r="AY28" i="11" s="1"/>
  <c r="R29" i="11"/>
  <c r="AY29" i="11" s="1"/>
  <c r="R30" i="11"/>
  <c r="AY30" i="11" s="1"/>
  <c r="R31" i="11"/>
  <c r="AY31" i="11" s="1"/>
  <c r="R32" i="11"/>
  <c r="AY32" i="11" s="1"/>
  <c r="R33" i="11"/>
  <c r="AY33" i="11" s="1"/>
  <c r="R34" i="11"/>
  <c r="AY34" i="11" s="1"/>
  <c r="R35" i="11"/>
  <c r="AY35" i="11" s="1"/>
  <c r="R36" i="11"/>
  <c r="AY36" i="11" s="1"/>
  <c r="R37" i="11"/>
  <c r="AY37" i="11" s="1"/>
  <c r="R38" i="11"/>
  <c r="AY38" i="11" s="1"/>
  <c r="R39" i="11"/>
  <c r="AY39" i="11" s="1"/>
  <c r="R40" i="11"/>
  <c r="AY40" i="11" s="1"/>
  <c r="R41" i="11"/>
  <c r="AY41" i="11" s="1"/>
  <c r="R42" i="11"/>
  <c r="AY42" i="11" s="1"/>
  <c r="R43" i="11"/>
  <c r="AY43" i="11" s="1"/>
  <c r="R44" i="11"/>
  <c r="AY44" i="11" s="1"/>
  <c r="R45" i="11"/>
  <c r="AY45" i="11" s="1"/>
  <c r="R46" i="11"/>
  <c r="AY46" i="11" s="1"/>
  <c r="R9" i="11"/>
  <c r="AY9" i="11" s="1"/>
  <c r="M10" i="11"/>
  <c r="M12" i="11"/>
  <c r="M13" i="11"/>
  <c r="M15" i="11"/>
  <c r="M16" i="11"/>
  <c r="M17" i="11"/>
  <c r="M18" i="11"/>
  <c r="M20" i="11"/>
  <c r="M21" i="11"/>
  <c r="M22" i="11"/>
  <c r="M23" i="11"/>
  <c r="M24" i="11"/>
  <c r="M25" i="11"/>
  <c r="M26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41" i="11"/>
  <c r="M42" i="11"/>
  <c r="M43" i="11"/>
  <c r="M44" i="11"/>
  <c r="M45" i="11"/>
  <c r="M46" i="11"/>
  <c r="M9" i="11"/>
  <c r="I10" i="11"/>
  <c r="AT10" i="11" s="1"/>
  <c r="I12" i="11"/>
  <c r="I13" i="11"/>
  <c r="AT13" i="11" s="1"/>
  <c r="I15" i="11"/>
  <c r="I16" i="11"/>
  <c r="AT16" i="11" s="1"/>
  <c r="I17" i="11"/>
  <c r="AT17" i="11" s="1"/>
  <c r="I18" i="11"/>
  <c r="AT18" i="11" s="1"/>
  <c r="I20" i="11"/>
  <c r="AT20" i="11" s="1"/>
  <c r="I21" i="11"/>
  <c r="AT21" i="11" s="1"/>
  <c r="I22" i="11"/>
  <c r="AT22" i="11" s="1"/>
  <c r="I23" i="11"/>
  <c r="AT23" i="11" s="1"/>
  <c r="I24" i="11"/>
  <c r="AT24" i="11" s="1"/>
  <c r="I25" i="11"/>
  <c r="AT25" i="11" s="1"/>
  <c r="I26" i="11"/>
  <c r="AT26" i="11" s="1"/>
  <c r="I28" i="11"/>
  <c r="AT28" i="11" s="1"/>
  <c r="I29" i="11"/>
  <c r="AT29" i="11" s="1"/>
  <c r="I30" i="11"/>
  <c r="AT30" i="11" s="1"/>
  <c r="I31" i="11"/>
  <c r="AT31" i="11" s="1"/>
  <c r="I32" i="11"/>
  <c r="AT32" i="11" s="1"/>
  <c r="I33" i="11"/>
  <c r="AT33" i="11" s="1"/>
  <c r="I34" i="11"/>
  <c r="AT34" i="11" s="1"/>
  <c r="I35" i="11"/>
  <c r="AT35" i="11" s="1"/>
  <c r="I36" i="11"/>
  <c r="AT36" i="11" s="1"/>
  <c r="I37" i="11"/>
  <c r="AT37" i="11" s="1"/>
  <c r="I38" i="11"/>
  <c r="AT38" i="11" s="1"/>
  <c r="I40" i="11"/>
  <c r="AT40" i="11" s="1"/>
  <c r="I41" i="11"/>
  <c r="AT41" i="11" s="1"/>
  <c r="I42" i="11"/>
  <c r="AT42" i="11" s="1"/>
  <c r="I43" i="11"/>
  <c r="AT43" i="11" s="1"/>
  <c r="I44" i="11"/>
  <c r="AT44" i="11" s="1"/>
  <c r="I45" i="11"/>
  <c r="AT45" i="11" s="1"/>
  <c r="I46" i="11"/>
  <c r="AT46" i="11" s="1"/>
  <c r="I9" i="11"/>
  <c r="AT9" i="11" s="1"/>
  <c r="AT8" i="11" s="1"/>
  <c r="F27" i="10"/>
  <c r="E27" i="10" s="1"/>
  <c r="H27" i="10"/>
  <c r="J27" i="10"/>
  <c r="K27" i="10"/>
  <c r="L27" i="10"/>
  <c r="N27" i="10"/>
  <c r="O27" i="10"/>
  <c r="P27" i="10"/>
  <c r="Q27" i="10"/>
  <c r="S27" i="10"/>
  <c r="T27" i="10"/>
  <c r="U27" i="10"/>
  <c r="W27" i="10"/>
  <c r="X27" i="10"/>
  <c r="Z27" i="10"/>
  <c r="AA27" i="10"/>
  <c r="AB27" i="10"/>
  <c r="AD27" i="10"/>
  <c r="AE27" i="10"/>
  <c r="AF27" i="10"/>
  <c r="AG27" i="10"/>
  <c r="AH27" i="10"/>
  <c r="AI27" i="10"/>
  <c r="AK27" i="10"/>
  <c r="AL27" i="10"/>
  <c r="AM27" i="10"/>
  <c r="AN27" i="10"/>
  <c r="AO27" i="10"/>
  <c r="AP27" i="10"/>
  <c r="F14" i="10"/>
  <c r="E14" i="10" s="1"/>
  <c r="H14" i="10"/>
  <c r="J14" i="10"/>
  <c r="K14" i="10"/>
  <c r="L14" i="10"/>
  <c r="N14" i="10"/>
  <c r="O14" i="10"/>
  <c r="P14" i="10"/>
  <c r="Q14" i="10"/>
  <c r="S14" i="10"/>
  <c r="T14" i="10"/>
  <c r="U14" i="10"/>
  <c r="W14" i="10"/>
  <c r="X14" i="10"/>
  <c r="Z14" i="10"/>
  <c r="AA14" i="10"/>
  <c r="AB14" i="10"/>
  <c r="AD14" i="10"/>
  <c r="AE14" i="10"/>
  <c r="AF14" i="10"/>
  <c r="AG14" i="10"/>
  <c r="AH14" i="10"/>
  <c r="AI14" i="10"/>
  <c r="AK14" i="10"/>
  <c r="AL14" i="10"/>
  <c r="AM14" i="10"/>
  <c r="AN14" i="10"/>
  <c r="AO14" i="10"/>
  <c r="AP14" i="10"/>
  <c r="F11" i="10"/>
  <c r="E11" i="10" s="1"/>
  <c r="H11" i="10"/>
  <c r="J11" i="10"/>
  <c r="K11" i="10"/>
  <c r="L11" i="10"/>
  <c r="N11" i="10"/>
  <c r="O11" i="10"/>
  <c r="P11" i="10"/>
  <c r="Q11" i="10"/>
  <c r="R11" i="10"/>
  <c r="S11" i="10"/>
  <c r="T11" i="10"/>
  <c r="U11" i="10"/>
  <c r="W11" i="10"/>
  <c r="X11" i="10"/>
  <c r="Z11" i="10"/>
  <c r="AA11" i="10"/>
  <c r="AB11" i="10"/>
  <c r="AD11" i="10"/>
  <c r="AE11" i="10"/>
  <c r="AF11" i="10"/>
  <c r="AG11" i="10"/>
  <c r="AH11" i="10"/>
  <c r="AI11" i="10"/>
  <c r="AK11" i="10"/>
  <c r="AL11" i="10"/>
  <c r="AM11" i="10"/>
  <c r="AN11" i="10"/>
  <c r="AO11" i="10"/>
  <c r="AP11" i="10"/>
  <c r="F8" i="10"/>
  <c r="H8" i="10"/>
  <c r="I8" i="10"/>
  <c r="J8" i="10"/>
  <c r="K8" i="10"/>
  <c r="L8" i="10"/>
  <c r="M8" i="10"/>
  <c r="N8" i="10"/>
  <c r="O8" i="10"/>
  <c r="P8" i="10"/>
  <c r="Q8" i="10"/>
  <c r="Q47" i="10" s="1"/>
  <c r="S8" i="10"/>
  <c r="T8" i="10"/>
  <c r="U8" i="10"/>
  <c r="U47" i="10" s="1"/>
  <c r="W8" i="10"/>
  <c r="X8" i="10"/>
  <c r="Z8" i="10"/>
  <c r="Z47" i="10" s="1"/>
  <c r="AA8" i="10"/>
  <c r="AB8" i="10"/>
  <c r="AD8" i="10"/>
  <c r="AE8" i="10"/>
  <c r="AE47" i="10" s="1"/>
  <c r="AF8" i="10"/>
  <c r="AG8" i="10"/>
  <c r="AH8" i="10"/>
  <c r="AI8" i="10"/>
  <c r="AI47" i="10" s="1"/>
  <c r="AK8" i="10"/>
  <c r="AL8" i="10"/>
  <c r="AM8" i="10"/>
  <c r="AN8" i="10"/>
  <c r="AN47" i="10" s="1"/>
  <c r="AO8" i="10"/>
  <c r="AP8" i="10"/>
  <c r="R10" i="10"/>
  <c r="AY10" i="10" s="1"/>
  <c r="R12" i="10"/>
  <c r="AY12" i="10" s="1"/>
  <c r="AY11" i="10" s="1"/>
  <c r="R13" i="10"/>
  <c r="AY13" i="10" s="1"/>
  <c r="R15" i="10"/>
  <c r="AY15" i="10" s="1"/>
  <c r="R16" i="10"/>
  <c r="AY16" i="10" s="1"/>
  <c r="R17" i="10"/>
  <c r="AY17" i="10" s="1"/>
  <c r="R18" i="10"/>
  <c r="AY18" i="10" s="1"/>
  <c r="R22" i="10"/>
  <c r="AY22" i="10" s="1"/>
  <c r="R24" i="10"/>
  <c r="AY24" i="10" s="1"/>
  <c r="R25" i="10"/>
  <c r="AY25" i="10" s="1"/>
  <c r="R26" i="10"/>
  <c r="AY26" i="10" s="1"/>
  <c r="R28" i="10"/>
  <c r="AY28" i="10" s="1"/>
  <c r="R29" i="10"/>
  <c r="AY29" i="10" s="1"/>
  <c r="R30" i="10"/>
  <c r="AY30" i="10" s="1"/>
  <c r="R31" i="10"/>
  <c r="AY31" i="10" s="1"/>
  <c r="R32" i="10"/>
  <c r="AY32" i="10" s="1"/>
  <c r="R33" i="10"/>
  <c r="AY33" i="10" s="1"/>
  <c r="R34" i="10"/>
  <c r="AY34" i="10" s="1"/>
  <c r="R35" i="10"/>
  <c r="AY35" i="10" s="1"/>
  <c r="R36" i="10"/>
  <c r="AY36" i="10" s="1"/>
  <c r="R37" i="10"/>
  <c r="AY37" i="10" s="1"/>
  <c r="R38" i="10"/>
  <c r="AY38" i="10" s="1"/>
  <c r="R39" i="10"/>
  <c r="AY39" i="10" s="1"/>
  <c r="R40" i="10"/>
  <c r="AY40" i="10" s="1"/>
  <c r="R41" i="10"/>
  <c r="AY41" i="10" s="1"/>
  <c r="R42" i="10"/>
  <c r="AY42" i="10" s="1"/>
  <c r="R43" i="10"/>
  <c r="AY43" i="10" s="1"/>
  <c r="R44" i="10"/>
  <c r="AY44" i="10" s="1"/>
  <c r="R45" i="10"/>
  <c r="AY45" i="10" s="1"/>
  <c r="R46" i="10"/>
  <c r="AY46" i="10" s="1"/>
  <c r="R9" i="10"/>
  <c r="AY9" i="10" s="1"/>
  <c r="AY8" i="10" s="1"/>
  <c r="M10" i="10"/>
  <c r="M12" i="10"/>
  <c r="M13" i="10"/>
  <c r="M15" i="10"/>
  <c r="M14" i="10" s="1"/>
  <c r="M16" i="10"/>
  <c r="M17" i="10"/>
  <c r="M18" i="10"/>
  <c r="M22" i="10"/>
  <c r="M24" i="10"/>
  <c r="M25" i="10"/>
  <c r="M26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9" i="10"/>
  <c r="I10" i="10"/>
  <c r="I12" i="10"/>
  <c r="I11" i="10" s="1"/>
  <c r="I13" i="10"/>
  <c r="I15" i="10"/>
  <c r="I16" i="10"/>
  <c r="I17" i="10"/>
  <c r="I18" i="10"/>
  <c r="I22" i="10"/>
  <c r="I24" i="10"/>
  <c r="I25" i="10"/>
  <c r="I26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9" i="10"/>
  <c r="AJ10" i="6"/>
  <c r="AJ12" i="6"/>
  <c r="AJ13" i="6"/>
  <c r="AJ15" i="6"/>
  <c r="AJ16" i="6"/>
  <c r="AJ17" i="6"/>
  <c r="AJ18" i="6"/>
  <c r="AJ19" i="6"/>
  <c r="AJ20" i="6"/>
  <c r="AJ21" i="6"/>
  <c r="AJ22" i="6"/>
  <c r="AJ23" i="6"/>
  <c r="AJ24" i="6"/>
  <c r="AJ25" i="6"/>
  <c r="AJ26" i="6"/>
  <c r="AJ27" i="6"/>
  <c r="AJ28" i="6"/>
  <c r="AJ29" i="6"/>
  <c r="AJ30" i="6"/>
  <c r="AJ31" i="6"/>
  <c r="AJ32" i="6"/>
  <c r="AJ33" i="6"/>
  <c r="AJ34" i="6"/>
  <c r="AJ35" i="6"/>
  <c r="AJ36" i="6"/>
  <c r="AJ37" i="6"/>
  <c r="AJ38" i="6"/>
  <c r="AJ39" i="6"/>
  <c r="AJ40" i="6"/>
  <c r="AJ41" i="6"/>
  <c r="AJ42" i="6"/>
  <c r="AJ43" i="6"/>
  <c r="AJ44" i="6"/>
  <c r="AJ45" i="6"/>
  <c r="AJ46" i="6"/>
  <c r="AJ9" i="6"/>
  <c r="AE10" i="6"/>
  <c r="BF10" i="6" s="1"/>
  <c r="AE12" i="6"/>
  <c r="BF12" i="6" s="1"/>
  <c r="BF11" i="6" s="1"/>
  <c r="AE13" i="6"/>
  <c r="BF13" i="6" s="1"/>
  <c r="AE15" i="6"/>
  <c r="BF15" i="6" s="1"/>
  <c r="AE16" i="6"/>
  <c r="BF16" i="6" s="1"/>
  <c r="AE17" i="6"/>
  <c r="BF17" i="6" s="1"/>
  <c r="AE18" i="6"/>
  <c r="BF18" i="6" s="1"/>
  <c r="AE19" i="6"/>
  <c r="AE20" i="6"/>
  <c r="BF20" i="6" s="1"/>
  <c r="AE21" i="6"/>
  <c r="BF21" i="6" s="1"/>
  <c r="AE22" i="6"/>
  <c r="BF22" i="6" s="1"/>
  <c r="AE23" i="6"/>
  <c r="BF23" i="6" s="1"/>
  <c r="AE24" i="6"/>
  <c r="BF24" i="6" s="1"/>
  <c r="AE25" i="6"/>
  <c r="BF25" i="6" s="1"/>
  <c r="AE26" i="6"/>
  <c r="BF26" i="6" s="1"/>
  <c r="AE27" i="6"/>
  <c r="AE28" i="6"/>
  <c r="BF28" i="6" s="1"/>
  <c r="AE29" i="6"/>
  <c r="BF29" i="6" s="1"/>
  <c r="AE30" i="6"/>
  <c r="BF30" i="6" s="1"/>
  <c r="AE31" i="6"/>
  <c r="BF31" i="6" s="1"/>
  <c r="AE32" i="6"/>
  <c r="BF32" i="6" s="1"/>
  <c r="AE33" i="6"/>
  <c r="BF33" i="6" s="1"/>
  <c r="AE34" i="6"/>
  <c r="BF34" i="6" s="1"/>
  <c r="AE35" i="6"/>
  <c r="BF35" i="6" s="1"/>
  <c r="AE36" i="6"/>
  <c r="BF36" i="6" s="1"/>
  <c r="AE37" i="6"/>
  <c r="BF37" i="6" s="1"/>
  <c r="AE38" i="6"/>
  <c r="BF38" i="6" s="1"/>
  <c r="AE39" i="6"/>
  <c r="BF39" i="6" s="1"/>
  <c r="AE40" i="6"/>
  <c r="BF40" i="6" s="1"/>
  <c r="AE41" i="6"/>
  <c r="BF41" i="6" s="1"/>
  <c r="AE42" i="6"/>
  <c r="BF42" i="6" s="1"/>
  <c r="AE43" i="6"/>
  <c r="BF43" i="6" s="1"/>
  <c r="AE44" i="6"/>
  <c r="BF44" i="6" s="1"/>
  <c r="AE45" i="6"/>
  <c r="BF45" i="6" s="1"/>
  <c r="AE46" i="6"/>
  <c r="BF46" i="6" s="1"/>
  <c r="AE9" i="6"/>
  <c r="BF9" i="6" s="1"/>
  <c r="BF8" i="6" s="1"/>
  <c r="AC10" i="6"/>
  <c r="AC12" i="6"/>
  <c r="AC13" i="6"/>
  <c r="AC15" i="6"/>
  <c r="AC16" i="6"/>
  <c r="AC17" i="6"/>
  <c r="AC18" i="6"/>
  <c r="AC19" i="6"/>
  <c r="AC20" i="6"/>
  <c r="AC21" i="6"/>
  <c r="AC22" i="6"/>
  <c r="AC23" i="6"/>
  <c r="AC24" i="6"/>
  <c r="AC25" i="6"/>
  <c r="AC26" i="6"/>
  <c r="AC27" i="6"/>
  <c r="AC28" i="6"/>
  <c r="AC29" i="6"/>
  <c r="AC30" i="6"/>
  <c r="AC31" i="6"/>
  <c r="AC32" i="6"/>
  <c r="AC33" i="6"/>
  <c r="AC34" i="6"/>
  <c r="AC35" i="6"/>
  <c r="AC36" i="6"/>
  <c r="AC37" i="6"/>
  <c r="AC38" i="6"/>
  <c r="AC39" i="6"/>
  <c r="AC40" i="6"/>
  <c r="AC41" i="6"/>
  <c r="AC42" i="6"/>
  <c r="AC43" i="6"/>
  <c r="AC44" i="6"/>
  <c r="AC45" i="6"/>
  <c r="AC46" i="6"/>
  <c r="AC9" i="6"/>
  <c r="BJ46" i="9"/>
  <c r="BI46" i="9"/>
  <c r="BH46" i="9"/>
  <c r="BG46" i="9"/>
  <c r="BF46" i="9"/>
  <c r="BE46" i="9"/>
  <c r="BD46" i="9"/>
  <c r="BC46" i="9"/>
  <c r="AZ46" i="9"/>
  <c r="AX46" i="9"/>
  <c r="AS46" i="9"/>
  <c r="AQ46" i="9"/>
  <c r="BJ45" i="9"/>
  <c r="BI45" i="9"/>
  <c r="BH45" i="9"/>
  <c r="BG45" i="9"/>
  <c r="BF45" i="9"/>
  <c r="BE45" i="9"/>
  <c r="BD45" i="9"/>
  <c r="BC45" i="9"/>
  <c r="AZ45" i="9"/>
  <c r="AX45" i="9"/>
  <c r="AS45" i="9"/>
  <c r="AQ45" i="9"/>
  <c r="BJ44" i="9"/>
  <c r="BI44" i="9"/>
  <c r="BH44" i="9"/>
  <c r="BG44" i="9"/>
  <c r="BF44" i="9"/>
  <c r="BE44" i="9"/>
  <c r="BD44" i="9"/>
  <c r="BC44" i="9"/>
  <c r="AZ44" i="9"/>
  <c r="AX44" i="9"/>
  <c r="AS44" i="9"/>
  <c r="AQ44" i="9"/>
  <c r="BJ43" i="9"/>
  <c r="BI43" i="9"/>
  <c r="BH43" i="9"/>
  <c r="BG43" i="9"/>
  <c r="BF43" i="9"/>
  <c r="BE43" i="9"/>
  <c r="BD43" i="9"/>
  <c r="BC43" i="9"/>
  <c r="AZ43" i="9"/>
  <c r="AX43" i="9"/>
  <c r="AS43" i="9"/>
  <c r="AQ43" i="9"/>
  <c r="BJ42" i="9"/>
  <c r="BI42" i="9"/>
  <c r="BH42" i="9"/>
  <c r="BG42" i="9"/>
  <c r="BF42" i="9"/>
  <c r="BE42" i="9"/>
  <c r="BD42" i="9"/>
  <c r="BC42" i="9"/>
  <c r="BB42" i="9"/>
  <c r="AZ42" i="9"/>
  <c r="AX42" i="9"/>
  <c r="AS42" i="9"/>
  <c r="AQ42" i="9"/>
  <c r="BJ41" i="9"/>
  <c r="BI41" i="9"/>
  <c r="BH41" i="9"/>
  <c r="BG41" i="9"/>
  <c r="BF41" i="9"/>
  <c r="BE41" i="9"/>
  <c r="BD41" i="9"/>
  <c r="BC41" i="9"/>
  <c r="AZ41" i="9"/>
  <c r="AX41" i="9"/>
  <c r="AS41" i="9"/>
  <c r="AQ41" i="9"/>
  <c r="BJ40" i="9"/>
  <c r="BI40" i="9"/>
  <c r="BH40" i="9"/>
  <c r="BG40" i="9"/>
  <c r="BF40" i="9"/>
  <c r="BE40" i="9"/>
  <c r="BD40" i="9"/>
  <c r="BC40" i="9"/>
  <c r="AZ40" i="9"/>
  <c r="AX40" i="9"/>
  <c r="AS40" i="9"/>
  <c r="AQ40" i="9"/>
  <c r="BJ39" i="9"/>
  <c r="BI39" i="9"/>
  <c r="BH39" i="9"/>
  <c r="BG39" i="9"/>
  <c r="BF39" i="9"/>
  <c r="BE39" i="9"/>
  <c r="BD39" i="9"/>
  <c r="BC39" i="9"/>
  <c r="AZ39" i="9"/>
  <c r="AX39" i="9"/>
  <c r="AS39" i="9"/>
  <c r="AQ39" i="9"/>
  <c r="BJ38" i="9"/>
  <c r="BI38" i="9"/>
  <c r="BH38" i="9"/>
  <c r="BG38" i="9"/>
  <c r="BF38" i="9"/>
  <c r="BE38" i="9"/>
  <c r="BD38" i="9"/>
  <c r="BC38" i="9"/>
  <c r="AZ38" i="9"/>
  <c r="AX38" i="9"/>
  <c r="AS38" i="9"/>
  <c r="AQ38" i="9"/>
  <c r="BJ37" i="9"/>
  <c r="BI37" i="9"/>
  <c r="BH37" i="9"/>
  <c r="BG37" i="9"/>
  <c r="BF37" i="9"/>
  <c r="BE37" i="9"/>
  <c r="BD37" i="9"/>
  <c r="BC37" i="9"/>
  <c r="AZ37" i="9"/>
  <c r="AX37" i="9"/>
  <c r="AS37" i="9"/>
  <c r="AQ37" i="9"/>
  <c r="BJ36" i="9"/>
  <c r="BI36" i="9"/>
  <c r="BH36" i="9"/>
  <c r="BG36" i="9"/>
  <c r="BF36" i="9"/>
  <c r="BE36" i="9"/>
  <c r="BD36" i="9"/>
  <c r="BC36" i="9"/>
  <c r="AZ36" i="9"/>
  <c r="AX36" i="9"/>
  <c r="AU36" i="9"/>
  <c r="AS36" i="9"/>
  <c r="AQ36" i="9"/>
  <c r="BJ35" i="9"/>
  <c r="BI35" i="9"/>
  <c r="BH35" i="9"/>
  <c r="BG35" i="9"/>
  <c r="BF35" i="9"/>
  <c r="BE35" i="9"/>
  <c r="BD35" i="9"/>
  <c r="BC35" i="9"/>
  <c r="AZ35" i="9"/>
  <c r="AY35" i="9"/>
  <c r="AX35" i="9"/>
  <c r="AS35" i="9"/>
  <c r="AQ35" i="9"/>
  <c r="BJ34" i="9"/>
  <c r="BI34" i="9"/>
  <c r="BH34" i="9"/>
  <c r="BG34" i="9"/>
  <c r="BF34" i="9"/>
  <c r="BE34" i="9"/>
  <c r="BD34" i="9"/>
  <c r="BC34" i="9"/>
  <c r="BB34" i="9"/>
  <c r="AZ34" i="9"/>
  <c r="AX34" i="9"/>
  <c r="AS34" i="9"/>
  <c r="AQ34" i="9"/>
  <c r="BJ33" i="9"/>
  <c r="BI33" i="9"/>
  <c r="BH33" i="9"/>
  <c r="BG33" i="9"/>
  <c r="BF33" i="9"/>
  <c r="BE33" i="9"/>
  <c r="BD33" i="9"/>
  <c r="BC33" i="9"/>
  <c r="AZ33" i="9"/>
  <c r="AX33" i="9"/>
  <c r="AS33" i="9"/>
  <c r="AQ33" i="9"/>
  <c r="BJ32" i="9"/>
  <c r="BI32" i="9"/>
  <c r="BH32" i="9"/>
  <c r="BG32" i="9"/>
  <c r="BF32" i="9"/>
  <c r="BE32" i="9"/>
  <c r="BD32" i="9"/>
  <c r="BC32" i="9"/>
  <c r="AZ32" i="9"/>
  <c r="AX32" i="9"/>
  <c r="AU32" i="9"/>
  <c r="AS32" i="9"/>
  <c r="AQ32" i="9"/>
  <c r="BJ31" i="9"/>
  <c r="BI31" i="9"/>
  <c r="BH31" i="9"/>
  <c r="BG31" i="9"/>
  <c r="BF31" i="9"/>
  <c r="BE31" i="9"/>
  <c r="BD31" i="9"/>
  <c r="BC31" i="9"/>
  <c r="AZ31" i="9"/>
  <c r="AY31" i="9"/>
  <c r="AX31" i="9"/>
  <c r="AS31" i="9"/>
  <c r="AQ31" i="9"/>
  <c r="BJ30" i="9"/>
  <c r="BI30" i="9"/>
  <c r="BH30" i="9"/>
  <c r="BG30" i="9"/>
  <c r="BF30" i="9"/>
  <c r="BE30" i="9"/>
  <c r="BD30" i="9"/>
  <c r="BC30" i="9"/>
  <c r="BB30" i="9"/>
  <c r="AZ30" i="9"/>
  <c r="AX30" i="9"/>
  <c r="AS30" i="9"/>
  <c r="AQ30" i="9"/>
  <c r="BJ29" i="9"/>
  <c r="BJ27" i="9" s="1"/>
  <c r="BI29" i="9"/>
  <c r="BH29" i="9"/>
  <c r="BG29" i="9"/>
  <c r="BF29" i="9"/>
  <c r="BF27" i="9" s="1"/>
  <c r="BE29" i="9"/>
  <c r="BD29" i="9"/>
  <c r="BC29" i="9"/>
  <c r="AZ29" i="9"/>
  <c r="AX29" i="9"/>
  <c r="AX27" i="9" s="1"/>
  <c r="AS29" i="9"/>
  <c r="AS27" i="9" s="1"/>
  <c r="AQ29" i="9"/>
  <c r="BJ28" i="9"/>
  <c r="BI28" i="9"/>
  <c r="BI27" i="9" s="1"/>
  <c r="BH28" i="9"/>
  <c r="BH27" i="9" s="1"/>
  <c r="BG28" i="9"/>
  <c r="BF28" i="9"/>
  <c r="BE28" i="9"/>
  <c r="BE27" i="9" s="1"/>
  <c r="BD28" i="9"/>
  <c r="BD27" i="9" s="1"/>
  <c r="BC28" i="9"/>
  <c r="AZ28" i="9"/>
  <c r="AZ27" i="9" s="1"/>
  <c r="AX28" i="9"/>
  <c r="AU28" i="9"/>
  <c r="AS28" i="9"/>
  <c r="AQ28" i="9"/>
  <c r="AQ27" i="9" s="1"/>
  <c r="BG27" i="9"/>
  <c r="BC27" i="9"/>
  <c r="BJ26" i="9"/>
  <c r="BI26" i="9"/>
  <c r="BH26" i="9"/>
  <c r="BG26" i="9"/>
  <c r="BF26" i="9"/>
  <c r="BE26" i="9"/>
  <c r="BD26" i="9"/>
  <c r="BC26" i="9"/>
  <c r="BB26" i="9"/>
  <c r="AZ26" i="9"/>
  <c r="AX26" i="9"/>
  <c r="AS26" i="9"/>
  <c r="AQ26" i="9"/>
  <c r="BJ25" i="9"/>
  <c r="BI25" i="9"/>
  <c r="BH25" i="9"/>
  <c r="BG25" i="9"/>
  <c r="BF25" i="9"/>
  <c r="BE25" i="9"/>
  <c r="BD25" i="9"/>
  <c r="BC25" i="9"/>
  <c r="AZ25" i="9"/>
  <c r="AX25" i="9"/>
  <c r="AW25" i="9"/>
  <c r="AS25" i="9"/>
  <c r="AR25" i="9"/>
  <c r="AQ25" i="9"/>
  <c r="BJ24" i="9"/>
  <c r="BI24" i="9"/>
  <c r="BH24" i="9"/>
  <c r="BG24" i="9"/>
  <c r="BF24" i="9"/>
  <c r="BE24" i="9"/>
  <c r="BD24" i="9"/>
  <c r="BC24" i="9"/>
  <c r="AZ24" i="9"/>
  <c r="AX24" i="9"/>
  <c r="AS24" i="9"/>
  <c r="AQ24" i="9"/>
  <c r="BJ23" i="9"/>
  <c r="BI23" i="9"/>
  <c r="BH23" i="9"/>
  <c r="BG23" i="9"/>
  <c r="BF23" i="9"/>
  <c r="BE23" i="9"/>
  <c r="BD23" i="9"/>
  <c r="BC23" i="9"/>
  <c r="AZ23" i="9"/>
  <c r="AY23" i="9"/>
  <c r="AX23" i="9"/>
  <c r="AT23" i="9"/>
  <c r="AS23" i="9"/>
  <c r="AQ23" i="9"/>
  <c r="BJ22" i="9"/>
  <c r="BI22" i="9"/>
  <c r="BH22" i="9"/>
  <c r="BG22" i="9"/>
  <c r="BF22" i="9"/>
  <c r="BE22" i="9"/>
  <c r="BD22" i="9"/>
  <c r="BC22" i="9"/>
  <c r="BB22" i="9"/>
  <c r="AZ22" i="9"/>
  <c r="AX22" i="9"/>
  <c r="AS22" i="9"/>
  <c r="AQ22" i="9"/>
  <c r="BJ21" i="9"/>
  <c r="BJ19" i="9" s="1"/>
  <c r="BI21" i="9"/>
  <c r="BH21" i="9"/>
  <c r="BG21" i="9"/>
  <c r="BF21" i="9"/>
  <c r="BF19" i="9" s="1"/>
  <c r="BE21" i="9"/>
  <c r="BD21" i="9"/>
  <c r="BC21" i="9"/>
  <c r="AZ21" i="9"/>
  <c r="AX21" i="9"/>
  <c r="AX19" i="9" s="1"/>
  <c r="AW21" i="9"/>
  <c r="AS21" i="9"/>
  <c r="AS19" i="9" s="1"/>
  <c r="AR21" i="9"/>
  <c r="AQ21" i="9"/>
  <c r="BJ20" i="9"/>
  <c r="BI20" i="9"/>
  <c r="BI19" i="9" s="1"/>
  <c r="BH20" i="9"/>
  <c r="BH19" i="9" s="1"/>
  <c r="BG20" i="9"/>
  <c r="BF20" i="9"/>
  <c r="BE20" i="9"/>
  <c r="BE19" i="9" s="1"/>
  <c r="BD20" i="9"/>
  <c r="BD19" i="9" s="1"/>
  <c r="BC20" i="9"/>
  <c r="AZ20" i="9"/>
  <c r="AZ19" i="9" s="1"/>
  <c r="AX20" i="9"/>
  <c r="AS20" i="9"/>
  <c r="AQ20" i="9"/>
  <c r="AQ19" i="9" s="1"/>
  <c r="BG19" i="9"/>
  <c r="BC19" i="9"/>
  <c r="BJ18" i="9"/>
  <c r="BI18" i="9"/>
  <c r="BH18" i="9"/>
  <c r="BG18" i="9"/>
  <c r="BF18" i="9"/>
  <c r="BE18" i="9"/>
  <c r="BD18" i="9"/>
  <c r="BC18" i="9"/>
  <c r="BB18" i="9"/>
  <c r="AZ18" i="9"/>
  <c r="AX18" i="9"/>
  <c r="AS18" i="9"/>
  <c r="AQ18" i="9"/>
  <c r="BJ17" i="9"/>
  <c r="BI17" i="9"/>
  <c r="BH17" i="9"/>
  <c r="BG17" i="9"/>
  <c r="BF17" i="9"/>
  <c r="BE17" i="9"/>
  <c r="BD17" i="9"/>
  <c r="BC17" i="9"/>
  <c r="AZ17" i="9"/>
  <c r="AX17" i="9"/>
  <c r="AW17" i="9"/>
  <c r="AS17" i="9"/>
  <c r="AR17" i="9"/>
  <c r="AQ17" i="9"/>
  <c r="BJ16" i="9"/>
  <c r="BI16" i="9"/>
  <c r="BH16" i="9"/>
  <c r="BG16" i="9"/>
  <c r="BF16" i="9"/>
  <c r="BE16" i="9"/>
  <c r="BD16" i="9"/>
  <c r="BC16" i="9"/>
  <c r="AZ16" i="9"/>
  <c r="AX16" i="9"/>
  <c r="AU16" i="9"/>
  <c r="AS16" i="9"/>
  <c r="AQ16" i="9"/>
  <c r="BJ15" i="9"/>
  <c r="BI15" i="9"/>
  <c r="BH15" i="9"/>
  <c r="BH14" i="9" s="1"/>
  <c r="BG15" i="9"/>
  <c r="BG14" i="9" s="1"/>
  <c r="BF15" i="9"/>
  <c r="BE15" i="9"/>
  <c r="BD15" i="9"/>
  <c r="BC15" i="9"/>
  <c r="BC14" i="9" s="1"/>
  <c r="AZ15" i="9"/>
  <c r="AX15" i="9"/>
  <c r="AX14" i="9" s="1"/>
  <c r="AT15" i="9"/>
  <c r="AS15" i="9"/>
  <c r="AS14" i="9" s="1"/>
  <c r="AQ15" i="9"/>
  <c r="BJ14" i="9"/>
  <c r="BF14" i="9"/>
  <c r="BD14" i="9"/>
  <c r="AZ14" i="9"/>
  <c r="AQ14" i="9"/>
  <c r="BJ13" i="9"/>
  <c r="BI13" i="9"/>
  <c r="BH13" i="9"/>
  <c r="BH11" i="9" s="1"/>
  <c r="BG13" i="9"/>
  <c r="BF13" i="9"/>
  <c r="BE13" i="9"/>
  <c r="BD13" i="9"/>
  <c r="BD11" i="9" s="1"/>
  <c r="BC13" i="9"/>
  <c r="AZ13" i="9"/>
  <c r="AZ11" i="9" s="1"/>
  <c r="AY13" i="9"/>
  <c r="AX13" i="9"/>
  <c r="AT13" i="9"/>
  <c r="AS13" i="9"/>
  <c r="AQ13" i="9"/>
  <c r="AQ11" i="9" s="1"/>
  <c r="BJ12" i="9"/>
  <c r="BJ11" i="9" s="1"/>
  <c r="BI12" i="9"/>
  <c r="BH12" i="9"/>
  <c r="BG12" i="9"/>
  <c r="BG11" i="9" s="1"/>
  <c r="BF12" i="9"/>
  <c r="BF11" i="9" s="1"/>
  <c r="BE12" i="9"/>
  <c r="BD12" i="9"/>
  <c r="BC12" i="9"/>
  <c r="BC11" i="9" s="1"/>
  <c r="BB12" i="9"/>
  <c r="AZ12" i="9"/>
  <c r="AX12" i="9"/>
  <c r="AX11" i="9" s="1"/>
  <c r="AS12" i="9"/>
  <c r="AS11" i="9" s="1"/>
  <c r="AQ12" i="9"/>
  <c r="BI11" i="9"/>
  <c r="BE11" i="9"/>
  <c r="BJ10" i="9"/>
  <c r="BI10" i="9"/>
  <c r="BI8" i="9" s="1"/>
  <c r="BH10" i="9"/>
  <c r="BH8" i="9" s="1"/>
  <c r="BG10" i="9"/>
  <c r="BF10" i="9"/>
  <c r="BE10" i="9"/>
  <c r="BE8" i="9" s="1"/>
  <c r="BD10" i="9"/>
  <c r="BD8" i="9" s="1"/>
  <c r="BC10" i="9"/>
  <c r="AZ10" i="9"/>
  <c r="AZ8" i="9" s="1"/>
  <c r="AZ47" i="9" s="1"/>
  <c r="AX10" i="9"/>
  <c r="AU10" i="9"/>
  <c r="AS10" i="9"/>
  <c r="AQ10" i="9"/>
  <c r="BJ9" i="9"/>
  <c r="BI9" i="9"/>
  <c r="BH9" i="9"/>
  <c r="BG9" i="9"/>
  <c r="BF9" i="9"/>
  <c r="BE9" i="9"/>
  <c r="BD9" i="9"/>
  <c r="BC9" i="9"/>
  <c r="AZ9" i="9"/>
  <c r="AY9" i="9"/>
  <c r="AX9" i="9"/>
  <c r="AS9" i="9"/>
  <c r="AQ9" i="9"/>
  <c r="BJ8" i="9"/>
  <c r="BG8" i="9"/>
  <c r="BF8" i="9"/>
  <c r="BC8" i="9"/>
  <c r="AX8" i="9"/>
  <c r="AS8" i="9"/>
  <c r="AQ8" i="9"/>
  <c r="D27" i="9"/>
  <c r="F27" i="9"/>
  <c r="G27" i="9"/>
  <c r="H27" i="9"/>
  <c r="J27" i="9"/>
  <c r="K27" i="9"/>
  <c r="L27" i="9"/>
  <c r="N27" i="9"/>
  <c r="O27" i="9"/>
  <c r="P27" i="9"/>
  <c r="Q27" i="9"/>
  <c r="S27" i="9"/>
  <c r="T27" i="9"/>
  <c r="U27" i="9"/>
  <c r="W27" i="9"/>
  <c r="X27" i="9"/>
  <c r="Z27" i="9"/>
  <c r="AA27" i="9"/>
  <c r="AC27" i="9" s="1"/>
  <c r="AB27" i="9"/>
  <c r="AD27" i="9"/>
  <c r="AE27" i="9"/>
  <c r="AF27" i="9"/>
  <c r="AG27" i="9"/>
  <c r="AH27" i="9"/>
  <c r="AJ27" i="9" s="1"/>
  <c r="AI27" i="9"/>
  <c r="AK27" i="9"/>
  <c r="AL27" i="9"/>
  <c r="AM27" i="9"/>
  <c r="AN27" i="9"/>
  <c r="AO27" i="9"/>
  <c r="AP27" i="9"/>
  <c r="C27" i="9"/>
  <c r="D19" i="9"/>
  <c r="F19" i="9"/>
  <c r="G19" i="9"/>
  <c r="H19" i="9"/>
  <c r="J19" i="9"/>
  <c r="K19" i="9"/>
  <c r="L19" i="9"/>
  <c r="N19" i="9"/>
  <c r="O19" i="9"/>
  <c r="P19" i="9"/>
  <c r="Q19" i="9"/>
  <c r="S19" i="9"/>
  <c r="T19" i="9"/>
  <c r="U19" i="9"/>
  <c r="W19" i="9"/>
  <c r="X19" i="9"/>
  <c r="Z19" i="9"/>
  <c r="AA19" i="9"/>
  <c r="AC19" i="9" s="1"/>
  <c r="AB19" i="9"/>
  <c r="AD19" i="9"/>
  <c r="AE19" i="9"/>
  <c r="AF19" i="9"/>
  <c r="AG19" i="9"/>
  <c r="AH19" i="9"/>
  <c r="AJ19" i="9" s="1"/>
  <c r="AI19" i="9"/>
  <c r="AK19" i="9"/>
  <c r="AL19" i="9"/>
  <c r="AM19" i="9"/>
  <c r="AN19" i="9"/>
  <c r="AO19" i="9"/>
  <c r="AP19" i="9"/>
  <c r="C19" i="9"/>
  <c r="D14" i="9"/>
  <c r="F14" i="9"/>
  <c r="G14" i="9"/>
  <c r="H14" i="9"/>
  <c r="I14" i="9"/>
  <c r="J14" i="9"/>
  <c r="K14" i="9"/>
  <c r="L14" i="9"/>
  <c r="N14" i="9"/>
  <c r="O14" i="9"/>
  <c r="P14" i="9"/>
  <c r="Q14" i="9"/>
  <c r="S14" i="9"/>
  <c r="T14" i="9"/>
  <c r="U14" i="9"/>
  <c r="W14" i="9"/>
  <c r="X14" i="9"/>
  <c r="Z14" i="9"/>
  <c r="AA14" i="9"/>
  <c r="AC14" i="9" s="1"/>
  <c r="AB14" i="9"/>
  <c r="AD14" i="9"/>
  <c r="AE14" i="9"/>
  <c r="AF14" i="9"/>
  <c r="AG14" i="9"/>
  <c r="AH14" i="9"/>
  <c r="AJ14" i="9" s="1"/>
  <c r="AI14" i="9"/>
  <c r="AK14" i="9"/>
  <c r="AL14" i="9"/>
  <c r="AM14" i="9"/>
  <c r="AN14" i="9"/>
  <c r="AO14" i="9"/>
  <c r="AP14" i="9"/>
  <c r="C14" i="9"/>
  <c r="D11" i="9"/>
  <c r="F11" i="9"/>
  <c r="G11" i="9"/>
  <c r="G47" i="9" s="1"/>
  <c r="H11" i="9"/>
  <c r="J11" i="9"/>
  <c r="K11" i="9"/>
  <c r="K47" i="9" s="1"/>
  <c r="L11" i="9"/>
  <c r="N11" i="9"/>
  <c r="O11" i="9"/>
  <c r="O47" i="9" s="1"/>
  <c r="P11" i="9"/>
  <c r="Q11" i="9"/>
  <c r="S11" i="9"/>
  <c r="S47" i="9" s="1"/>
  <c r="T11" i="9"/>
  <c r="U11" i="9"/>
  <c r="W11" i="9"/>
  <c r="W47" i="9" s="1"/>
  <c r="X11" i="9"/>
  <c r="Z11" i="9"/>
  <c r="AA11" i="9"/>
  <c r="AC11" i="9" s="1"/>
  <c r="AB11" i="9"/>
  <c r="AD11" i="9"/>
  <c r="AE11" i="9"/>
  <c r="AF11" i="9"/>
  <c r="AF47" i="9" s="1"/>
  <c r="AG11" i="9"/>
  <c r="AH11" i="9"/>
  <c r="AJ11" i="9" s="1"/>
  <c r="AI11" i="9"/>
  <c r="AK11" i="9"/>
  <c r="AL11" i="9"/>
  <c r="AM11" i="9"/>
  <c r="AN11" i="9"/>
  <c r="AO11" i="9"/>
  <c r="AP11" i="9"/>
  <c r="C11" i="9"/>
  <c r="D8" i="9"/>
  <c r="D47" i="9" s="1"/>
  <c r="E8" i="9"/>
  <c r="F8" i="9"/>
  <c r="F47" i="9" s="1"/>
  <c r="G8" i="9"/>
  <c r="H8" i="9"/>
  <c r="H47" i="9" s="1"/>
  <c r="J8" i="9"/>
  <c r="J47" i="9" s="1"/>
  <c r="K8" i="9"/>
  <c r="L8" i="9"/>
  <c r="L47" i="9" s="1"/>
  <c r="M8" i="9"/>
  <c r="N8" i="9"/>
  <c r="N47" i="9" s="1"/>
  <c r="O8" i="9"/>
  <c r="P8" i="9"/>
  <c r="P47" i="9" s="1"/>
  <c r="Q8" i="9"/>
  <c r="Q47" i="9" s="1"/>
  <c r="S8" i="9"/>
  <c r="T8" i="9"/>
  <c r="T47" i="9" s="1"/>
  <c r="U8" i="9"/>
  <c r="U47" i="9" s="1"/>
  <c r="W8" i="9"/>
  <c r="X8" i="9"/>
  <c r="X47" i="9" s="1"/>
  <c r="Z8" i="9"/>
  <c r="Z47" i="9" s="1"/>
  <c r="AA8" i="9"/>
  <c r="AB8" i="9"/>
  <c r="AB47" i="9" s="1"/>
  <c r="AC8" i="9"/>
  <c r="AC47" i="9" s="1"/>
  <c r="AD8" i="9"/>
  <c r="AD47" i="9" s="1"/>
  <c r="AE8" i="9"/>
  <c r="AE47" i="9" s="1"/>
  <c r="AF8" i="9"/>
  <c r="AG8" i="9"/>
  <c r="AG47" i="9" s="1"/>
  <c r="AH8" i="9"/>
  <c r="AH47" i="9" s="1"/>
  <c r="AI8" i="9"/>
  <c r="AI47" i="9" s="1"/>
  <c r="AJ8" i="9"/>
  <c r="AK8" i="9"/>
  <c r="AK47" i="9" s="1"/>
  <c r="AL8" i="9"/>
  <c r="AL47" i="9" s="1"/>
  <c r="AM8" i="9"/>
  <c r="AM47" i="9" s="1"/>
  <c r="AN8" i="9"/>
  <c r="AN47" i="9" s="1"/>
  <c r="AO8" i="9"/>
  <c r="AO47" i="9" s="1"/>
  <c r="AP8" i="9"/>
  <c r="AP47" i="9" s="1"/>
  <c r="C8" i="9"/>
  <c r="C47" i="9" s="1"/>
  <c r="R10" i="9"/>
  <c r="AY10" i="9" s="1"/>
  <c r="AY8" i="9" s="1"/>
  <c r="R12" i="9"/>
  <c r="AY12" i="9" s="1"/>
  <c r="AY11" i="9" s="1"/>
  <c r="R13" i="9"/>
  <c r="R15" i="9"/>
  <c r="AY15" i="9" s="1"/>
  <c r="AY14" i="9" s="1"/>
  <c r="R16" i="9"/>
  <c r="AY16" i="9" s="1"/>
  <c r="R17" i="9"/>
  <c r="AY17" i="9" s="1"/>
  <c r="R18" i="9"/>
  <c r="AY18" i="9" s="1"/>
  <c r="R20" i="9"/>
  <c r="R19" i="9" s="1"/>
  <c r="R21" i="9"/>
  <c r="AY21" i="9" s="1"/>
  <c r="R22" i="9"/>
  <c r="AY22" i="9" s="1"/>
  <c r="R23" i="9"/>
  <c r="R24" i="9"/>
  <c r="AY24" i="9" s="1"/>
  <c r="R25" i="9"/>
  <c r="AY25" i="9" s="1"/>
  <c r="R26" i="9"/>
  <c r="AY26" i="9" s="1"/>
  <c r="R28" i="9"/>
  <c r="AY28" i="9" s="1"/>
  <c r="R29" i="9"/>
  <c r="AY29" i="9" s="1"/>
  <c r="R30" i="9"/>
  <c r="AY30" i="9" s="1"/>
  <c r="R31" i="9"/>
  <c r="R32" i="9"/>
  <c r="AY32" i="9" s="1"/>
  <c r="R33" i="9"/>
  <c r="AY33" i="9" s="1"/>
  <c r="R34" i="9"/>
  <c r="AY34" i="9" s="1"/>
  <c r="R35" i="9"/>
  <c r="R36" i="9"/>
  <c r="AY36" i="9" s="1"/>
  <c r="R37" i="9"/>
  <c r="AY37" i="9" s="1"/>
  <c r="R38" i="9"/>
  <c r="AY38" i="9" s="1"/>
  <c r="R39" i="9"/>
  <c r="AY39" i="9" s="1"/>
  <c r="R40" i="9"/>
  <c r="AY40" i="9" s="1"/>
  <c r="R41" i="9"/>
  <c r="AY41" i="9" s="1"/>
  <c r="R42" i="9"/>
  <c r="AY42" i="9" s="1"/>
  <c r="R43" i="9"/>
  <c r="AY43" i="9" s="1"/>
  <c r="R44" i="9"/>
  <c r="AY44" i="9" s="1"/>
  <c r="R45" i="9"/>
  <c r="AY45" i="9" s="1"/>
  <c r="R46" i="9"/>
  <c r="AY46" i="9" s="1"/>
  <c r="R9" i="9"/>
  <c r="V12" i="9"/>
  <c r="V11" i="9" s="1"/>
  <c r="V13" i="9"/>
  <c r="BA13" i="9" s="1"/>
  <c r="V17" i="9"/>
  <c r="V18" i="9"/>
  <c r="V22" i="9"/>
  <c r="V23" i="9"/>
  <c r="BA23" i="9" s="1"/>
  <c r="V26" i="9"/>
  <c r="BA26" i="9" s="1"/>
  <c r="V28" i="9"/>
  <c r="BA28" i="9" s="1"/>
  <c r="V31" i="9"/>
  <c r="V32" i="9"/>
  <c r="BA32" i="9" s="1"/>
  <c r="V35" i="9"/>
  <c r="V36" i="9"/>
  <c r="BA36" i="9" s="1"/>
  <c r="V39" i="9"/>
  <c r="V40" i="9"/>
  <c r="BA40" i="9" s="1"/>
  <c r="V43" i="9"/>
  <c r="V44" i="9"/>
  <c r="BA44" i="9" s="1"/>
  <c r="V9" i="9"/>
  <c r="M10" i="9"/>
  <c r="AW10" i="9" s="1"/>
  <c r="M12" i="9"/>
  <c r="AW12" i="9" s="1"/>
  <c r="M13" i="9"/>
  <c r="BB13" i="9" s="1"/>
  <c r="M15" i="9"/>
  <c r="BB15" i="9" s="1"/>
  <c r="M16" i="9"/>
  <c r="AW16" i="9" s="1"/>
  <c r="M17" i="9"/>
  <c r="BB17" i="9" s="1"/>
  <c r="M18" i="9"/>
  <c r="AW18" i="9" s="1"/>
  <c r="M20" i="9"/>
  <c r="AW20" i="9" s="1"/>
  <c r="M21" i="9"/>
  <c r="BB21" i="9" s="1"/>
  <c r="M22" i="9"/>
  <c r="AW22" i="9" s="1"/>
  <c r="M23" i="9"/>
  <c r="BB23" i="9" s="1"/>
  <c r="M24" i="9"/>
  <c r="AW24" i="9" s="1"/>
  <c r="M25" i="9"/>
  <c r="BB25" i="9" s="1"/>
  <c r="M26" i="9"/>
  <c r="AW26" i="9" s="1"/>
  <c r="M28" i="9"/>
  <c r="AW28" i="9" s="1"/>
  <c r="M29" i="9"/>
  <c r="BB29" i="9" s="1"/>
  <c r="M30" i="9"/>
  <c r="V30" i="9" s="1"/>
  <c r="M31" i="9"/>
  <c r="BB31" i="9" s="1"/>
  <c r="M32" i="9"/>
  <c r="AW32" i="9" s="1"/>
  <c r="M33" i="9"/>
  <c r="BB33" i="9" s="1"/>
  <c r="M34" i="9"/>
  <c r="V34" i="9" s="1"/>
  <c r="M35" i="9"/>
  <c r="BB35" i="9" s="1"/>
  <c r="M36" i="9"/>
  <c r="AW36" i="9" s="1"/>
  <c r="M37" i="9"/>
  <c r="BB37" i="9" s="1"/>
  <c r="M38" i="9"/>
  <c r="AW38" i="9" s="1"/>
  <c r="M39" i="9"/>
  <c r="M40" i="9"/>
  <c r="M41" i="9"/>
  <c r="BB41" i="9" s="1"/>
  <c r="M42" i="9"/>
  <c r="AW42" i="9" s="1"/>
  <c r="M43" i="9"/>
  <c r="M44" i="9"/>
  <c r="M45" i="9"/>
  <c r="BB45" i="9" s="1"/>
  <c r="M46" i="9"/>
  <c r="AW46" i="9" s="1"/>
  <c r="M9" i="9"/>
  <c r="BB9" i="9" s="1"/>
  <c r="I10" i="9"/>
  <c r="AT10" i="9" s="1"/>
  <c r="I12" i="9"/>
  <c r="AT12" i="9" s="1"/>
  <c r="AT11" i="9" s="1"/>
  <c r="I13" i="9"/>
  <c r="I15" i="9"/>
  <c r="I16" i="9"/>
  <c r="AT16" i="9" s="1"/>
  <c r="I17" i="9"/>
  <c r="AT17" i="9" s="1"/>
  <c r="I18" i="9"/>
  <c r="AT18" i="9" s="1"/>
  <c r="I20" i="9"/>
  <c r="AT20" i="9" s="1"/>
  <c r="I21" i="9"/>
  <c r="AT21" i="9" s="1"/>
  <c r="I22" i="9"/>
  <c r="AT22" i="9" s="1"/>
  <c r="I23" i="9"/>
  <c r="I24" i="9"/>
  <c r="AT24" i="9" s="1"/>
  <c r="I25" i="9"/>
  <c r="AT25" i="9" s="1"/>
  <c r="I26" i="9"/>
  <c r="AT26" i="9" s="1"/>
  <c r="I28" i="9"/>
  <c r="AT28" i="9" s="1"/>
  <c r="I29" i="9"/>
  <c r="AT29" i="9" s="1"/>
  <c r="I30" i="9"/>
  <c r="AT30" i="9" s="1"/>
  <c r="I31" i="9"/>
  <c r="AT31" i="9" s="1"/>
  <c r="I32" i="9"/>
  <c r="AT32" i="9" s="1"/>
  <c r="I33" i="9"/>
  <c r="AT33" i="9" s="1"/>
  <c r="I34" i="9"/>
  <c r="AT34" i="9" s="1"/>
  <c r="I35" i="9"/>
  <c r="Y35" i="9" s="1"/>
  <c r="I36" i="9"/>
  <c r="AT36" i="9" s="1"/>
  <c r="I37" i="9"/>
  <c r="AT37" i="9" s="1"/>
  <c r="I38" i="9"/>
  <c r="AT38" i="9" s="1"/>
  <c r="I39" i="9"/>
  <c r="AT39" i="9" s="1"/>
  <c r="I40" i="9"/>
  <c r="AT40" i="9" s="1"/>
  <c r="I41" i="9"/>
  <c r="AT41" i="9" s="1"/>
  <c r="I42" i="9"/>
  <c r="AT42" i="9" s="1"/>
  <c r="I43" i="9"/>
  <c r="Y43" i="9" s="1"/>
  <c r="I44" i="9"/>
  <c r="AT44" i="9" s="1"/>
  <c r="I45" i="9"/>
  <c r="AT45" i="9" s="1"/>
  <c r="I46" i="9"/>
  <c r="AT46" i="9" s="1"/>
  <c r="I9" i="9"/>
  <c r="AU9" i="9" s="1"/>
  <c r="AU8" i="9" s="1"/>
  <c r="E10" i="9"/>
  <c r="AR10" i="9" s="1"/>
  <c r="E12" i="9"/>
  <c r="AR12" i="9" s="1"/>
  <c r="E13" i="9"/>
  <c r="AU13" i="9" s="1"/>
  <c r="E15" i="9"/>
  <c r="AU15" i="9" s="1"/>
  <c r="AU14" i="9" s="1"/>
  <c r="E16" i="9"/>
  <c r="AR16" i="9" s="1"/>
  <c r="E17" i="9"/>
  <c r="AU17" i="9" s="1"/>
  <c r="E18" i="9"/>
  <c r="AR18" i="9" s="1"/>
  <c r="E20" i="9"/>
  <c r="AR20" i="9" s="1"/>
  <c r="E21" i="9"/>
  <c r="E22" i="9"/>
  <c r="AR22" i="9" s="1"/>
  <c r="E23" i="9"/>
  <c r="AU23" i="9" s="1"/>
  <c r="E24" i="9"/>
  <c r="AR24" i="9" s="1"/>
  <c r="E25" i="9"/>
  <c r="E26" i="9"/>
  <c r="AR26" i="9" s="1"/>
  <c r="E28" i="9"/>
  <c r="AR28" i="9" s="1"/>
  <c r="E29" i="9"/>
  <c r="AU29" i="9" s="1"/>
  <c r="E30" i="9"/>
  <c r="Y30" i="9" s="1"/>
  <c r="E31" i="9"/>
  <c r="AU31" i="9" s="1"/>
  <c r="E32" i="9"/>
  <c r="AR32" i="9" s="1"/>
  <c r="E33" i="9"/>
  <c r="AU33" i="9" s="1"/>
  <c r="E34" i="9"/>
  <c r="Y34" i="9" s="1"/>
  <c r="E35" i="9"/>
  <c r="AU35" i="9" s="1"/>
  <c r="E36" i="9"/>
  <c r="AR36" i="9" s="1"/>
  <c r="E37" i="9"/>
  <c r="AR37" i="9" s="1"/>
  <c r="E38" i="9"/>
  <c r="E39" i="9"/>
  <c r="E40" i="9"/>
  <c r="AR40" i="9" s="1"/>
  <c r="E41" i="9"/>
  <c r="AU41" i="9" s="1"/>
  <c r="E42" i="9"/>
  <c r="E43" i="9"/>
  <c r="E44" i="9"/>
  <c r="AR44" i="9" s="1"/>
  <c r="E45" i="9"/>
  <c r="AU45" i="9" s="1"/>
  <c r="E46" i="9"/>
  <c r="E9" i="9"/>
  <c r="AR9" i="9" s="1"/>
  <c r="AJ10" i="8"/>
  <c r="AJ12" i="8"/>
  <c r="AJ13" i="8"/>
  <c r="AJ15" i="8"/>
  <c r="AJ16" i="8"/>
  <c r="AJ17" i="8"/>
  <c r="AJ18" i="8"/>
  <c r="AJ20" i="8"/>
  <c r="AJ21" i="8"/>
  <c r="AJ22" i="8"/>
  <c r="AJ23" i="8"/>
  <c r="AJ24" i="8"/>
  <c r="AJ25" i="8"/>
  <c r="AJ26" i="8"/>
  <c r="AJ28" i="8"/>
  <c r="AJ29" i="8"/>
  <c r="AJ30" i="8"/>
  <c r="AJ31" i="8"/>
  <c r="AJ32" i="8"/>
  <c r="AJ33" i="8"/>
  <c r="AJ34" i="8"/>
  <c r="AJ35" i="8"/>
  <c r="AJ36" i="8"/>
  <c r="AJ37" i="8"/>
  <c r="AJ38" i="8"/>
  <c r="AJ39" i="8"/>
  <c r="AJ40" i="8"/>
  <c r="AJ41" i="8"/>
  <c r="AJ42" i="8"/>
  <c r="AJ43" i="8"/>
  <c r="AJ44" i="8"/>
  <c r="AJ45" i="8"/>
  <c r="AJ46" i="8"/>
  <c r="AJ9" i="8"/>
  <c r="AE10" i="8"/>
  <c r="BF10" i="8" s="1"/>
  <c r="AE12" i="8"/>
  <c r="AE13" i="8"/>
  <c r="BF13" i="8" s="1"/>
  <c r="AE15" i="8"/>
  <c r="AE16" i="8"/>
  <c r="BF16" i="8" s="1"/>
  <c r="AE17" i="8"/>
  <c r="BF17" i="8" s="1"/>
  <c r="AE18" i="8"/>
  <c r="BF18" i="8" s="1"/>
  <c r="AE20" i="8"/>
  <c r="AE21" i="8"/>
  <c r="BF21" i="8" s="1"/>
  <c r="AE22" i="8"/>
  <c r="BF22" i="8" s="1"/>
  <c r="AE23" i="8"/>
  <c r="BF23" i="8" s="1"/>
  <c r="AE24" i="8"/>
  <c r="BF24" i="8" s="1"/>
  <c r="AE25" i="8"/>
  <c r="BF25" i="8" s="1"/>
  <c r="AE26" i="8"/>
  <c r="BF26" i="8" s="1"/>
  <c r="AE28" i="8"/>
  <c r="AE29" i="8"/>
  <c r="BF29" i="8" s="1"/>
  <c r="AE30" i="8"/>
  <c r="BF30" i="8" s="1"/>
  <c r="AE31" i="8"/>
  <c r="BF31" i="8" s="1"/>
  <c r="AE32" i="8"/>
  <c r="BF32" i="8" s="1"/>
  <c r="AE33" i="8"/>
  <c r="BF33" i="8" s="1"/>
  <c r="AE34" i="8"/>
  <c r="BF34" i="8" s="1"/>
  <c r="AE35" i="8"/>
  <c r="BF35" i="8" s="1"/>
  <c r="AE36" i="8"/>
  <c r="BF36" i="8" s="1"/>
  <c r="AE37" i="8"/>
  <c r="BF37" i="8" s="1"/>
  <c r="AE38" i="8"/>
  <c r="BF38" i="8" s="1"/>
  <c r="AE39" i="8"/>
  <c r="BF39" i="8" s="1"/>
  <c r="AE40" i="8"/>
  <c r="BF40" i="8" s="1"/>
  <c r="AE41" i="8"/>
  <c r="BF41" i="8" s="1"/>
  <c r="AE42" i="8"/>
  <c r="BF42" i="8" s="1"/>
  <c r="AE43" i="8"/>
  <c r="BF43" i="8" s="1"/>
  <c r="AE44" i="8"/>
  <c r="BF44" i="8" s="1"/>
  <c r="AE45" i="8"/>
  <c r="BF45" i="8" s="1"/>
  <c r="AE46" i="8"/>
  <c r="BF46" i="8" s="1"/>
  <c r="AE9" i="8"/>
  <c r="AC10" i="8"/>
  <c r="AC12" i="8"/>
  <c r="AC13" i="8"/>
  <c r="AC15" i="8"/>
  <c r="AC16" i="8"/>
  <c r="AC17" i="8"/>
  <c r="AC18" i="8"/>
  <c r="AC20" i="8"/>
  <c r="AC21" i="8"/>
  <c r="AC22" i="8"/>
  <c r="AC23" i="8"/>
  <c r="AC24" i="8"/>
  <c r="AC25" i="8"/>
  <c r="AC26" i="8"/>
  <c r="AC28" i="8"/>
  <c r="AC29" i="8"/>
  <c r="AC30" i="8"/>
  <c r="AC31" i="8"/>
  <c r="AC32" i="8"/>
  <c r="AC33" i="8"/>
  <c r="AC34" i="8"/>
  <c r="AC35" i="8"/>
  <c r="AC36" i="8"/>
  <c r="AC37" i="8"/>
  <c r="AC38" i="8"/>
  <c r="AC39" i="8"/>
  <c r="AC40" i="8"/>
  <c r="AC41" i="8"/>
  <c r="AC42" i="8"/>
  <c r="AC43" i="8"/>
  <c r="AC44" i="8"/>
  <c r="AC45" i="8"/>
  <c r="AC46" i="8"/>
  <c r="AC9" i="8"/>
  <c r="AV9" i="9" l="1"/>
  <c r="AY27" i="9"/>
  <c r="Y10" i="14"/>
  <c r="AR27" i="9"/>
  <c r="AT14" i="9"/>
  <c r="Y37" i="14"/>
  <c r="Y29" i="14"/>
  <c r="AR8" i="9"/>
  <c r="AT19" i="9"/>
  <c r="BD47" i="9"/>
  <c r="BH47" i="9"/>
  <c r="Y38" i="9"/>
  <c r="AT27" i="9"/>
  <c r="AV34" i="9"/>
  <c r="BA34" i="9"/>
  <c r="AV30" i="9"/>
  <c r="BA30" i="9"/>
  <c r="BB11" i="9"/>
  <c r="BE9" i="8"/>
  <c r="BC9" i="8"/>
  <c r="AC8" i="8"/>
  <c r="BE39" i="8"/>
  <c r="BC39" i="8"/>
  <c r="BE31" i="8"/>
  <c r="BC31" i="8"/>
  <c r="BE22" i="8"/>
  <c r="BC22" i="8"/>
  <c r="BE12" i="8"/>
  <c r="BC12" i="8"/>
  <c r="AC11" i="8"/>
  <c r="BF15" i="8"/>
  <c r="BF14" i="8" s="1"/>
  <c r="AE14" i="8"/>
  <c r="BI43" i="8"/>
  <c r="BG43" i="8"/>
  <c r="BI35" i="8"/>
  <c r="BG35" i="8"/>
  <c r="BI26" i="8"/>
  <c r="BG26" i="8"/>
  <c r="BI22" i="8"/>
  <c r="BG22" i="8"/>
  <c r="BI12" i="8"/>
  <c r="AJ11" i="8"/>
  <c r="BG12" i="8"/>
  <c r="AV35" i="9"/>
  <c r="AV22" i="9"/>
  <c r="Y9" i="9"/>
  <c r="Y39" i="9"/>
  <c r="Y31" i="9"/>
  <c r="AV31" i="9" s="1"/>
  <c r="Y26" i="9"/>
  <c r="AV26" i="9" s="1"/>
  <c r="Y22" i="9"/>
  <c r="Y17" i="9"/>
  <c r="Y12" i="9"/>
  <c r="M14" i="9"/>
  <c r="E14" i="9"/>
  <c r="I27" i="9"/>
  <c r="AA47" i="9"/>
  <c r="AQ47" i="9"/>
  <c r="BC47" i="9"/>
  <c r="AU20" i="9"/>
  <c r="AR29" i="9"/>
  <c r="AR33" i="9"/>
  <c r="AT35" i="9"/>
  <c r="AW37" i="9"/>
  <c r="V28" i="14"/>
  <c r="V27" i="14" s="1"/>
  <c r="BA18" i="16"/>
  <c r="BE45" i="8"/>
  <c r="BC45" i="8"/>
  <c r="BC41" i="8"/>
  <c r="BE41" i="8"/>
  <c r="BE37" i="8"/>
  <c r="BC37" i="8"/>
  <c r="BE33" i="8"/>
  <c r="BC33" i="8"/>
  <c r="BE29" i="8"/>
  <c r="BC29" i="8"/>
  <c r="BE24" i="8"/>
  <c r="BC24" i="8"/>
  <c r="BE20" i="8"/>
  <c r="BC20" i="8"/>
  <c r="BC19" i="8" s="1"/>
  <c r="AC19" i="8"/>
  <c r="BE15" i="8"/>
  <c r="BC15" i="8"/>
  <c r="AC14" i="8"/>
  <c r="BF9" i="8"/>
  <c r="BF8" i="8" s="1"/>
  <c r="AE8" i="8"/>
  <c r="BF12" i="8"/>
  <c r="BF11" i="8" s="1"/>
  <c r="AE11" i="8"/>
  <c r="BI45" i="8"/>
  <c r="BG45" i="8"/>
  <c r="BG41" i="8"/>
  <c r="BI41" i="8"/>
  <c r="BI37" i="8"/>
  <c r="BG37" i="8"/>
  <c r="BI33" i="8"/>
  <c r="BG33" i="8"/>
  <c r="BI29" i="8"/>
  <c r="BG29" i="8"/>
  <c r="BI24" i="8"/>
  <c r="BG24" i="8"/>
  <c r="BI20" i="8"/>
  <c r="BG20" i="8"/>
  <c r="AJ19" i="8"/>
  <c r="BI15" i="8"/>
  <c r="BI14" i="8" s="1"/>
  <c r="AJ14" i="8"/>
  <c r="BG15" i="8"/>
  <c r="AR43" i="9"/>
  <c r="AU43" i="9"/>
  <c r="AR39" i="9"/>
  <c r="AU39" i="9"/>
  <c r="BB43" i="9"/>
  <c r="AW43" i="9"/>
  <c r="BB39" i="9"/>
  <c r="AW39" i="9"/>
  <c r="V45" i="9"/>
  <c r="V41" i="9"/>
  <c r="V37" i="9"/>
  <c r="V33" i="9"/>
  <c r="V29" i="9"/>
  <c r="V24" i="9"/>
  <c r="V20" i="9"/>
  <c r="V15" i="9"/>
  <c r="Y45" i="9"/>
  <c r="Y41" i="9"/>
  <c r="Y37" i="9"/>
  <c r="Y33" i="9"/>
  <c r="Y29" i="9"/>
  <c r="Y24" i="9"/>
  <c r="Y20" i="9"/>
  <c r="Y15" i="9"/>
  <c r="M11" i="9"/>
  <c r="M47" i="9" s="1"/>
  <c r="I11" i="9"/>
  <c r="E11" i="9"/>
  <c r="M19" i="9"/>
  <c r="I19" i="9"/>
  <c r="E19" i="9"/>
  <c r="E47" i="9" s="1"/>
  <c r="AR47" i="9" s="1"/>
  <c r="AS47" i="9"/>
  <c r="AW9" i="9"/>
  <c r="AW8" i="9" s="1"/>
  <c r="BA9" i="9"/>
  <c r="BB10" i="9"/>
  <c r="BB8" i="9" s="1"/>
  <c r="AU12" i="9"/>
  <c r="AU11" i="9" s="1"/>
  <c r="AR13" i="9"/>
  <c r="AR11" i="9" s="1"/>
  <c r="AW13" i="9"/>
  <c r="AW11" i="9" s="1"/>
  <c r="AR15" i="9"/>
  <c r="AR14" i="9" s="1"/>
  <c r="AW15" i="9"/>
  <c r="AW14" i="9" s="1"/>
  <c r="BE14" i="9"/>
  <c r="BI14" i="9"/>
  <c r="BB16" i="9"/>
  <c r="BB14" i="9" s="1"/>
  <c r="AU18" i="9"/>
  <c r="BB20" i="9"/>
  <c r="AU22" i="9"/>
  <c r="AR23" i="9"/>
  <c r="AR19" i="9" s="1"/>
  <c r="AW23" i="9"/>
  <c r="AW19" i="9" s="1"/>
  <c r="BB24" i="9"/>
  <c r="AU26" i="9"/>
  <c r="BB28" i="9"/>
  <c r="BB27" i="9" s="1"/>
  <c r="AU30" i="9"/>
  <c r="AU27" i="9" s="1"/>
  <c r="AR31" i="9"/>
  <c r="AW31" i="9"/>
  <c r="BA31" i="9"/>
  <c r="BB32" i="9"/>
  <c r="AU34" i="9"/>
  <c r="AR35" i="9"/>
  <c r="AW35" i="9"/>
  <c r="BA35" i="9"/>
  <c r="BB36" i="9"/>
  <c r="AU38" i="9"/>
  <c r="AU40" i="9"/>
  <c r="AR41" i="9"/>
  <c r="BC46" i="6"/>
  <c r="BE46" i="6"/>
  <c r="BC42" i="6"/>
  <c r="BE42" i="6"/>
  <c r="BC38" i="6"/>
  <c r="BE38" i="6"/>
  <c r="BC34" i="6"/>
  <c r="BE34" i="6"/>
  <c r="BC30" i="6"/>
  <c r="BE30" i="6"/>
  <c r="BE26" i="6"/>
  <c r="BC26" i="6"/>
  <c r="BE22" i="6"/>
  <c r="BC22" i="6"/>
  <c r="BE18" i="6"/>
  <c r="BC18" i="6"/>
  <c r="BI10" i="6"/>
  <c r="BG10" i="6"/>
  <c r="AT44" i="10"/>
  <c r="AU44" i="10"/>
  <c r="AT40" i="10"/>
  <c r="AU40" i="10"/>
  <c r="AT36" i="10"/>
  <c r="AU36" i="10"/>
  <c r="AT32" i="10"/>
  <c r="AU32" i="10"/>
  <c r="Y32" i="10"/>
  <c r="AV32" i="10" s="1"/>
  <c r="AT28" i="10"/>
  <c r="AU28" i="10"/>
  <c r="I27" i="10"/>
  <c r="I47" i="10" s="1"/>
  <c r="AT22" i="10"/>
  <c r="AU22" i="10"/>
  <c r="AT15" i="10"/>
  <c r="AT14" i="10" s="1"/>
  <c r="AU15" i="10"/>
  <c r="I14" i="10"/>
  <c r="V9" i="10"/>
  <c r="AW9" i="10"/>
  <c r="BB9" i="10"/>
  <c r="V43" i="10"/>
  <c r="BA43" i="10" s="1"/>
  <c r="BB43" i="10"/>
  <c r="AW43" i="10"/>
  <c r="V39" i="10"/>
  <c r="BA39" i="10" s="1"/>
  <c r="BB39" i="10"/>
  <c r="AW39" i="10"/>
  <c r="V35" i="10"/>
  <c r="BA35" i="10" s="1"/>
  <c r="BB35" i="10"/>
  <c r="AW35" i="10"/>
  <c r="V31" i="10"/>
  <c r="BA31" i="10" s="1"/>
  <c r="BB31" i="10"/>
  <c r="AW31" i="10"/>
  <c r="V26" i="10"/>
  <c r="BA26" i="10" s="1"/>
  <c r="BB26" i="10"/>
  <c r="AW26" i="10"/>
  <c r="V18" i="10"/>
  <c r="BA18" i="10" s="1"/>
  <c r="BB18" i="10"/>
  <c r="AW18" i="10"/>
  <c r="V13" i="10"/>
  <c r="BA13" i="10" s="1"/>
  <c r="AW13" i="10"/>
  <c r="BB13" i="10"/>
  <c r="E27" i="11"/>
  <c r="R19" i="12"/>
  <c r="R47" i="12" s="1"/>
  <c r="Y45" i="13"/>
  <c r="Y37" i="13"/>
  <c r="Y33" i="13"/>
  <c r="E19" i="13"/>
  <c r="M19" i="13"/>
  <c r="V20" i="13"/>
  <c r="AC19" i="13"/>
  <c r="Y15" i="14"/>
  <c r="S47" i="14"/>
  <c r="N47" i="14"/>
  <c r="J47" i="14"/>
  <c r="F47" i="14"/>
  <c r="V10" i="14"/>
  <c r="V8" i="14" s="1"/>
  <c r="V16" i="14"/>
  <c r="V14" i="14" s="1"/>
  <c r="V45" i="14"/>
  <c r="Y45" i="14" s="1"/>
  <c r="V41" i="14"/>
  <c r="Y41" i="14" s="1"/>
  <c r="V37" i="14"/>
  <c r="V33" i="14"/>
  <c r="Y33" i="14" s="1"/>
  <c r="V29" i="14"/>
  <c r="J47" i="15"/>
  <c r="E8" i="15"/>
  <c r="Y10" i="15"/>
  <c r="BA15" i="16"/>
  <c r="AV15" i="16"/>
  <c r="AC47" i="33"/>
  <c r="E27" i="9"/>
  <c r="BG47" i="9"/>
  <c r="AW29" i="9"/>
  <c r="AW27" i="9" s="1"/>
  <c r="BE44" i="8"/>
  <c r="BC44" i="8"/>
  <c r="BC40" i="8"/>
  <c r="BE40" i="8"/>
  <c r="BE36" i="8"/>
  <c r="BC36" i="8"/>
  <c r="BE32" i="8"/>
  <c r="BC32" i="8"/>
  <c r="BE28" i="8"/>
  <c r="BE27" i="8" s="1"/>
  <c r="AC27" i="8"/>
  <c r="BC28" i="8"/>
  <c r="BC23" i="8"/>
  <c r="BE23" i="8"/>
  <c r="BC18" i="8"/>
  <c r="BE18" i="8"/>
  <c r="BE13" i="8"/>
  <c r="BC13" i="8"/>
  <c r="BI44" i="8"/>
  <c r="BG44" i="8"/>
  <c r="BG40" i="8"/>
  <c r="BI40" i="8"/>
  <c r="BI36" i="8"/>
  <c r="BG36" i="8"/>
  <c r="BI32" i="8"/>
  <c r="BG32" i="8"/>
  <c r="BI28" i="8"/>
  <c r="BG28" i="8"/>
  <c r="AJ27" i="8"/>
  <c r="BG23" i="8"/>
  <c r="BI23" i="8"/>
  <c r="BG18" i="8"/>
  <c r="BI18" i="8"/>
  <c r="BI13" i="8"/>
  <c r="BG13" i="8"/>
  <c r="AR46" i="9"/>
  <c r="AU46" i="9"/>
  <c r="AR42" i="9"/>
  <c r="AU42" i="9"/>
  <c r="Y44" i="9"/>
  <c r="AV44" i="9" s="1"/>
  <c r="Y40" i="9"/>
  <c r="Y36" i="9"/>
  <c r="AV36" i="9" s="1"/>
  <c r="Y32" i="9"/>
  <c r="AV32" i="9" s="1"/>
  <c r="Y28" i="9"/>
  <c r="Y23" i="9"/>
  <c r="AV23" i="9" s="1"/>
  <c r="Y18" i="9"/>
  <c r="AV18" i="9" s="1"/>
  <c r="Y13" i="9"/>
  <c r="AV13" i="9" s="1"/>
  <c r="R8" i="9"/>
  <c r="R14" i="9"/>
  <c r="R27" i="9"/>
  <c r="AX47" i="9"/>
  <c r="BF47" i="9"/>
  <c r="BJ47" i="9"/>
  <c r="AT9" i="9"/>
  <c r="AT8" i="9" s="1"/>
  <c r="BA12" i="9"/>
  <c r="BA11" i="9" s="1"/>
  <c r="BA18" i="9"/>
  <c r="AY20" i="9"/>
  <c r="AY19" i="9" s="1"/>
  <c r="AY47" i="9" s="1"/>
  <c r="AU21" i="9"/>
  <c r="BA22" i="9"/>
  <c r="AU25" i="9"/>
  <c r="AR30" i="9"/>
  <c r="AW30" i="9"/>
  <c r="AR34" i="9"/>
  <c r="AW34" i="9"/>
  <c r="AU37" i="9"/>
  <c r="AR38" i="9"/>
  <c r="AT43" i="9"/>
  <c r="AW45" i="9"/>
  <c r="BB46" i="9"/>
  <c r="BG46" i="6"/>
  <c r="BI46" i="6"/>
  <c r="BG42" i="6"/>
  <c r="BI42" i="6"/>
  <c r="BG38" i="6"/>
  <c r="BI38" i="6"/>
  <c r="BG34" i="6"/>
  <c r="BI34" i="6"/>
  <c r="BG30" i="6"/>
  <c r="BI30" i="6"/>
  <c r="BI26" i="6"/>
  <c r="BG26" i="6"/>
  <c r="BI22" i="6"/>
  <c r="BG22" i="6"/>
  <c r="BI18" i="6"/>
  <c r="BG18" i="6"/>
  <c r="AJ19" i="12"/>
  <c r="Y15" i="13"/>
  <c r="Y14" i="13" s="1"/>
  <c r="AC27" i="13"/>
  <c r="Y43" i="14"/>
  <c r="Y39" i="14"/>
  <c r="Y35" i="14"/>
  <c r="Y31" i="14"/>
  <c r="Y13" i="14"/>
  <c r="Y11" i="14" s="1"/>
  <c r="C47" i="14"/>
  <c r="V21" i="14"/>
  <c r="I19" i="15"/>
  <c r="M19" i="15"/>
  <c r="R19" i="15"/>
  <c r="AO47" i="15"/>
  <c r="AK47" i="15"/>
  <c r="AF47" i="15"/>
  <c r="AA47" i="15"/>
  <c r="N47" i="15"/>
  <c r="I27" i="15"/>
  <c r="V37" i="16"/>
  <c r="V33" i="16"/>
  <c r="V29" i="16"/>
  <c r="Y29" i="16" s="1"/>
  <c r="BA20" i="16"/>
  <c r="AC47" i="17"/>
  <c r="I47" i="33"/>
  <c r="AJ47" i="33"/>
  <c r="Y43" i="18"/>
  <c r="Y39" i="18"/>
  <c r="Y13" i="18"/>
  <c r="R47" i="33"/>
  <c r="BE43" i="8"/>
  <c r="BC43" i="8"/>
  <c r="BE35" i="8"/>
  <c r="BC35" i="8"/>
  <c r="BE26" i="8"/>
  <c r="BC26" i="8"/>
  <c r="BE17" i="8"/>
  <c r="BC17" i="8"/>
  <c r="BF20" i="8"/>
  <c r="BF19" i="8" s="1"/>
  <c r="AE19" i="8"/>
  <c r="BI9" i="8"/>
  <c r="BI8" i="8" s="1"/>
  <c r="AJ8" i="8"/>
  <c r="BG9" i="8"/>
  <c r="BI39" i="8"/>
  <c r="BG39" i="8"/>
  <c r="BI31" i="8"/>
  <c r="BG31" i="8"/>
  <c r="BG17" i="8"/>
  <c r="BI17" i="8"/>
  <c r="BA43" i="9"/>
  <c r="AV43" i="9"/>
  <c r="BA39" i="9"/>
  <c r="AV39" i="9"/>
  <c r="AV17" i="9"/>
  <c r="I8" i="9"/>
  <c r="M27" i="9"/>
  <c r="BA17" i="9"/>
  <c r="AU24" i="9"/>
  <c r="AW33" i="9"/>
  <c r="AW41" i="9"/>
  <c r="Y18" i="15"/>
  <c r="BA10" i="16"/>
  <c r="BA45" i="16"/>
  <c r="BA41" i="16"/>
  <c r="BA23" i="16"/>
  <c r="BE46" i="8"/>
  <c r="BC46" i="8"/>
  <c r="BC42" i="8"/>
  <c r="BE42" i="8"/>
  <c r="BE38" i="8"/>
  <c r="BC38" i="8"/>
  <c r="BE34" i="8"/>
  <c r="BC34" i="8"/>
  <c r="BE30" i="8"/>
  <c r="BC30" i="8"/>
  <c r="BC25" i="8"/>
  <c r="BE25" i="8"/>
  <c r="BC21" i="8"/>
  <c r="BE21" i="8"/>
  <c r="BE16" i="8"/>
  <c r="BC16" i="8"/>
  <c r="BE10" i="8"/>
  <c r="BC10" i="8"/>
  <c r="BF28" i="8"/>
  <c r="BF27" i="8" s="1"/>
  <c r="AE27" i="8"/>
  <c r="BI46" i="8"/>
  <c r="BG46" i="8"/>
  <c r="BG42" i="8"/>
  <c r="BI42" i="8"/>
  <c r="BI38" i="8"/>
  <c r="BG38" i="8"/>
  <c r="BI34" i="8"/>
  <c r="BG34" i="8"/>
  <c r="BI30" i="8"/>
  <c r="BG30" i="8"/>
  <c r="BG25" i="8"/>
  <c r="BI25" i="8"/>
  <c r="BG21" i="8"/>
  <c r="BI21" i="8"/>
  <c r="BI16" i="8"/>
  <c r="BG16" i="8"/>
  <c r="BI10" i="8"/>
  <c r="BG10" i="8"/>
  <c r="BB44" i="9"/>
  <c r="AW44" i="9"/>
  <c r="BB40" i="9"/>
  <c r="AW40" i="9"/>
  <c r="V46" i="9"/>
  <c r="V42" i="9"/>
  <c r="V38" i="9"/>
  <c r="V25" i="9"/>
  <c r="V21" i="9"/>
  <c r="V16" i="9"/>
  <c r="V10" i="9"/>
  <c r="Y16" i="9"/>
  <c r="Y10" i="9"/>
  <c r="AJ47" i="9"/>
  <c r="R11" i="9"/>
  <c r="BB38" i="9"/>
  <c r="AU44" i="9"/>
  <c r="AR45" i="9"/>
  <c r="AV40" i="9"/>
  <c r="BE10" i="6"/>
  <c r="BC10" i="6"/>
  <c r="BF27" i="6"/>
  <c r="BF19" i="6"/>
  <c r="AT19" i="11"/>
  <c r="I14" i="11"/>
  <c r="AT15" i="11"/>
  <c r="AT14" i="11" s="1"/>
  <c r="AT47" i="11" s="1"/>
  <c r="V9" i="11"/>
  <c r="BA9" i="11" s="1"/>
  <c r="BB9" i="11"/>
  <c r="AW9" i="11"/>
  <c r="V43" i="11"/>
  <c r="BA43" i="11" s="1"/>
  <c r="BB43" i="11"/>
  <c r="AW43" i="11"/>
  <c r="V39" i="11"/>
  <c r="BA39" i="11" s="1"/>
  <c r="BB39" i="11"/>
  <c r="AW39" i="11"/>
  <c r="V35" i="11"/>
  <c r="BA35" i="11" s="1"/>
  <c r="BB35" i="11"/>
  <c r="AW35" i="11"/>
  <c r="V31" i="11"/>
  <c r="BA31" i="11" s="1"/>
  <c r="AW31" i="11"/>
  <c r="BB31" i="11"/>
  <c r="V26" i="11"/>
  <c r="BA26" i="11" s="1"/>
  <c r="BB26" i="11"/>
  <c r="AW26" i="11"/>
  <c r="V22" i="11"/>
  <c r="BA22" i="11" s="1"/>
  <c r="BB22" i="11"/>
  <c r="AW22" i="11"/>
  <c r="V17" i="11"/>
  <c r="BA17" i="11" s="1"/>
  <c r="BB17" i="11"/>
  <c r="AW17" i="11"/>
  <c r="M11" i="11"/>
  <c r="AW12" i="11"/>
  <c r="BB12" i="11"/>
  <c r="AY19" i="11"/>
  <c r="R14" i="11"/>
  <c r="AY15" i="11"/>
  <c r="AY14" i="11" s="1"/>
  <c r="BC9" i="11"/>
  <c r="BE9" i="11"/>
  <c r="BE8" i="11" s="1"/>
  <c r="BC43" i="11"/>
  <c r="BE43" i="11"/>
  <c r="BC39" i="11"/>
  <c r="BE39" i="11"/>
  <c r="BC35" i="11"/>
  <c r="BE35" i="11"/>
  <c r="BC31" i="11"/>
  <c r="BE31" i="11"/>
  <c r="BC26" i="11"/>
  <c r="BE26" i="11"/>
  <c r="BE22" i="11"/>
  <c r="BC22" i="11"/>
  <c r="BC17" i="11"/>
  <c r="BE17" i="11"/>
  <c r="AC11" i="11"/>
  <c r="BC12" i="11"/>
  <c r="BC11" i="11" s="1"/>
  <c r="BE12" i="11"/>
  <c r="BI45" i="11"/>
  <c r="BG45" i="11"/>
  <c r="BI41" i="11"/>
  <c r="BG41" i="11"/>
  <c r="BI37" i="11"/>
  <c r="BG37" i="11"/>
  <c r="BI33" i="11"/>
  <c r="BG33" i="11"/>
  <c r="BI29" i="11"/>
  <c r="BG29" i="11"/>
  <c r="BG24" i="11"/>
  <c r="BI24" i="11"/>
  <c r="BG20" i="11"/>
  <c r="BI20" i="11"/>
  <c r="AJ14" i="11"/>
  <c r="BI15" i="11"/>
  <c r="BG15" i="11"/>
  <c r="AF47" i="12"/>
  <c r="Y10" i="12"/>
  <c r="Y43" i="12"/>
  <c r="Y39" i="12"/>
  <c r="Y35" i="12"/>
  <c r="Y26" i="12"/>
  <c r="Y19" i="12" s="1"/>
  <c r="AJ27" i="13"/>
  <c r="E27" i="13"/>
  <c r="E14" i="14"/>
  <c r="Y16" i="14"/>
  <c r="V23" i="14"/>
  <c r="I11" i="15"/>
  <c r="I47" i="15" s="1"/>
  <c r="M11" i="15"/>
  <c r="R11" i="15"/>
  <c r="Y10" i="16"/>
  <c r="AV10" i="16" s="1"/>
  <c r="AR10" i="16"/>
  <c r="AU10" i="16"/>
  <c r="Y18" i="16"/>
  <c r="AV18" i="16" s="1"/>
  <c r="AR18" i="16"/>
  <c r="AU18" i="16"/>
  <c r="Y45" i="16"/>
  <c r="AV45" i="16" s="1"/>
  <c r="AR45" i="16"/>
  <c r="AU45" i="16"/>
  <c r="AR41" i="16"/>
  <c r="AU41" i="16"/>
  <c r="Y41" i="16"/>
  <c r="AV41" i="16" s="1"/>
  <c r="AR37" i="16"/>
  <c r="AU37" i="16"/>
  <c r="Y37" i="16"/>
  <c r="AU33" i="16"/>
  <c r="AR33" i="16"/>
  <c r="AR29" i="16"/>
  <c r="AU29" i="16"/>
  <c r="AT13" i="16"/>
  <c r="AT11" i="16" s="1"/>
  <c r="I11" i="16"/>
  <c r="AT28" i="16"/>
  <c r="AT27" i="16" s="1"/>
  <c r="I27" i="16"/>
  <c r="BB12" i="16"/>
  <c r="AW12" i="16"/>
  <c r="AW11" i="16" s="1"/>
  <c r="V12" i="16"/>
  <c r="M11" i="16"/>
  <c r="AW17" i="16"/>
  <c r="BB17" i="16"/>
  <c r="V17" i="16"/>
  <c r="BA17" i="16" s="1"/>
  <c r="BB25" i="16"/>
  <c r="AW25" i="16"/>
  <c r="V25" i="16"/>
  <c r="AW21" i="16"/>
  <c r="BB21" i="16"/>
  <c r="V21" i="16"/>
  <c r="BB44" i="16"/>
  <c r="AW44" i="16"/>
  <c r="V44" i="16"/>
  <c r="BA44" i="16" s="1"/>
  <c r="BB39" i="16"/>
  <c r="AW39" i="16"/>
  <c r="V39" i="16"/>
  <c r="BB35" i="16"/>
  <c r="AW35" i="16"/>
  <c r="V35" i="16"/>
  <c r="BB31" i="16"/>
  <c r="AW31" i="16"/>
  <c r="V31" i="16"/>
  <c r="AY10" i="16"/>
  <c r="AY8" i="16" s="1"/>
  <c r="AY47" i="16" s="1"/>
  <c r="R8" i="16"/>
  <c r="BE12" i="16"/>
  <c r="BC12" i="16"/>
  <c r="BC11" i="16" s="1"/>
  <c r="BE45" i="16"/>
  <c r="BC45" i="16"/>
  <c r="BC41" i="16"/>
  <c r="BE41" i="16"/>
  <c r="BE37" i="16"/>
  <c r="BC37" i="16"/>
  <c r="BC33" i="16"/>
  <c r="BE33" i="16"/>
  <c r="BE29" i="16"/>
  <c r="BC29" i="16"/>
  <c r="BC24" i="16"/>
  <c r="BE24" i="16"/>
  <c r="BE20" i="16"/>
  <c r="BC20" i="16"/>
  <c r="BI9" i="16"/>
  <c r="BG9" i="16"/>
  <c r="BI43" i="16"/>
  <c r="BG43" i="16"/>
  <c r="BI39" i="16"/>
  <c r="BG39" i="16"/>
  <c r="BG35" i="16"/>
  <c r="BI35" i="16"/>
  <c r="BI31" i="16"/>
  <c r="BG31" i="16"/>
  <c r="BG26" i="16"/>
  <c r="BI26" i="16"/>
  <c r="BI22" i="16"/>
  <c r="BG22" i="16"/>
  <c r="BI17" i="16"/>
  <c r="BG17" i="16"/>
  <c r="BI12" i="16"/>
  <c r="BG12" i="16"/>
  <c r="BG11" i="16" s="1"/>
  <c r="AJ8" i="16"/>
  <c r="AJ19" i="16"/>
  <c r="AC27" i="16"/>
  <c r="AW13" i="17"/>
  <c r="BB13" i="17"/>
  <c r="BB16" i="17"/>
  <c r="AW16" i="17"/>
  <c r="BB24" i="17"/>
  <c r="AW24" i="17"/>
  <c r="BB28" i="17"/>
  <c r="AW28" i="17"/>
  <c r="BB43" i="17"/>
  <c r="AW43" i="17"/>
  <c r="BB39" i="17"/>
  <c r="AW39" i="17"/>
  <c r="BB35" i="17"/>
  <c r="AW35" i="17"/>
  <c r="BB31" i="17"/>
  <c r="AW31" i="17"/>
  <c r="V28" i="17"/>
  <c r="V13" i="17"/>
  <c r="BA13" i="17" s="1"/>
  <c r="BC46" i="17"/>
  <c r="BE46" i="17"/>
  <c r="BC42" i="17"/>
  <c r="BE42" i="17"/>
  <c r="BC38" i="17"/>
  <c r="BE38" i="17"/>
  <c r="BC34" i="17"/>
  <c r="BE34" i="17"/>
  <c r="BC30" i="17"/>
  <c r="BE30" i="17"/>
  <c r="BE25" i="17"/>
  <c r="BC25" i="17"/>
  <c r="BE21" i="17"/>
  <c r="BC21" i="17"/>
  <c r="BE16" i="17"/>
  <c r="BC16" i="17"/>
  <c r="BC10" i="17"/>
  <c r="BE10" i="17"/>
  <c r="BI44" i="17"/>
  <c r="BG44" i="17"/>
  <c r="BI40" i="17"/>
  <c r="BG40" i="17"/>
  <c r="BI36" i="17"/>
  <c r="BG36" i="17"/>
  <c r="BI32" i="17"/>
  <c r="BG32" i="17"/>
  <c r="BI28" i="17"/>
  <c r="BG28" i="17"/>
  <c r="BG23" i="17"/>
  <c r="BI23" i="17"/>
  <c r="BG18" i="17"/>
  <c r="BI18" i="17"/>
  <c r="BI13" i="17"/>
  <c r="BG13" i="17"/>
  <c r="M11" i="17"/>
  <c r="M47" i="17" s="1"/>
  <c r="R14" i="17"/>
  <c r="AJ19" i="17"/>
  <c r="AC27" i="17"/>
  <c r="AR46" i="18"/>
  <c r="AU46" i="18"/>
  <c r="AR42" i="18"/>
  <c r="AU42" i="18"/>
  <c r="AR38" i="18"/>
  <c r="AU38" i="18"/>
  <c r="AR34" i="18"/>
  <c r="AU34" i="18"/>
  <c r="AR30" i="18"/>
  <c r="AU30" i="18"/>
  <c r="AR17" i="18"/>
  <c r="AU17" i="18"/>
  <c r="AT19" i="18"/>
  <c r="BB9" i="18"/>
  <c r="AW9" i="18"/>
  <c r="AW43" i="18"/>
  <c r="BB43" i="18"/>
  <c r="AW39" i="18"/>
  <c r="BB39" i="18"/>
  <c r="AW35" i="18"/>
  <c r="BB35" i="18"/>
  <c r="AW31" i="18"/>
  <c r="BB31" i="18"/>
  <c r="AW26" i="18"/>
  <c r="BB26" i="18"/>
  <c r="AW22" i="18"/>
  <c r="BB22" i="18"/>
  <c r="BB17" i="18"/>
  <c r="AW17" i="18"/>
  <c r="BB12" i="18"/>
  <c r="AW12" i="18"/>
  <c r="AY19" i="18"/>
  <c r="V9" i="18"/>
  <c r="V43" i="18"/>
  <c r="V39" i="18"/>
  <c r="V35" i="18"/>
  <c r="V31" i="18"/>
  <c r="Y31" i="18" s="1"/>
  <c r="V26" i="18"/>
  <c r="BA26" i="18" s="1"/>
  <c r="V22" i="18"/>
  <c r="BA22" i="18" s="1"/>
  <c r="V17" i="18"/>
  <c r="V12" i="18"/>
  <c r="BE46" i="18"/>
  <c r="BC46" i="18"/>
  <c r="BE42" i="18"/>
  <c r="BC42" i="18"/>
  <c r="BE38" i="18"/>
  <c r="BC38" i="18"/>
  <c r="BE34" i="18"/>
  <c r="BC34" i="18"/>
  <c r="BE30" i="18"/>
  <c r="BC30" i="18"/>
  <c r="BE25" i="18"/>
  <c r="BC25" i="18"/>
  <c r="BE21" i="18"/>
  <c r="BC21" i="18"/>
  <c r="BC16" i="18"/>
  <c r="BE16" i="18"/>
  <c r="BE10" i="18"/>
  <c r="BC10" i="18"/>
  <c r="BI44" i="18"/>
  <c r="BG44" i="18"/>
  <c r="BI40" i="18"/>
  <c r="BG40" i="18"/>
  <c r="BI36" i="18"/>
  <c r="BG36" i="18"/>
  <c r="BI32" i="18"/>
  <c r="BG32" i="18"/>
  <c r="BI28" i="18"/>
  <c r="BG28" i="18"/>
  <c r="BI23" i="18"/>
  <c r="BG23" i="18"/>
  <c r="BI18" i="18"/>
  <c r="BG18" i="18"/>
  <c r="BG13" i="18"/>
  <c r="BI13" i="18"/>
  <c r="M8" i="18"/>
  <c r="AJ11" i="18"/>
  <c r="R14" i="18"/>
  <c r="AC19" i="18"/>
  <c r="R27" i="18"/>
  <c r="Y32" i="33"/>
  <c r="M14" i="33"/>
  <c r="M19" i="34"/>
  <c r="V20" i="34"/>
  <c r="V19" i="34" s="1"/>
  <c r="M14" i="34"/>
  <c r="V15" i="34"/>
  <c r="V14" i="34" s="1"/>
  <c r="M47" i="37"/>
  <c r="V27" i="39"/>
  <c r="V27" i="41"/>
  <c r="BC45" i="6"/>
  <c r="BE45" i="6"/>
  <c r="BC41" i="6"/>
  <c r="BE41" i="6"/>
  <c r="BC37" i="6"/>
  <c r="BE37" i="6"/>
  <c r="BC33" i="6"/>
  <c r="BE33" i="6"/>
  <c r="BC29" i="6"/>
  <c r="BE29" i="6"/>
  <c r="BE25" i="6"/>
  <c r="BC25" i="6"/>
  <c r="BE21" i="6"/>
  <c r="BC21" i="6"/>
  <c r="BE17" i="6"/>
  <c r="BC17" i="6"/>
  <c r="BE13" i="6"/>
  <c r="BC13" i="6"/>
  <c r="BF14" i="6"/>
  <c r="BF47" i="6" s="1"/>
  <c r="BG45" i="6"/>
  <c r="BI45" i="6"/>
  <c r="BG41" i="6"/>
  <c r="BI41" i="6"/>
  <c r="BG37" i="6"/>
  <c r="BI37" i="6"/>
  <c r="BG33" i="6"/>
  <c r="BI33" i="6"/>
  <c r="BG29" i="6"/>
  <c r="BI29" i="6"/>
  <c r="BI25" i="6"/>
  <c r="BG25" i="6"/>
  <c r="BI21" i="6"/>
  <c r="BG21" i="6"/>
  <c r="BI17" i="6"/>
  <c r="BG17" i="6"/>
  <c r="BI13" i="6"/>
  <c r="BG13" i="6"/>
  <c r="AT9" i="10"/>
  <c r="AU9" i="10"/>
  <c r="AU8" i="10" s="1"/>
  <c r="AT43" i="10"/>
  <c r="AU43" i="10"/>
  <c r="Y43" i="10"/>
  <c r="AV43" i="10" s="1"/>
  <c r="AT39" i="10"/>
  <c r="AU39" i="10"/>
  <c r="Y39" i="10"/>
  <c r="AV39" i="10" s="1"/>
  <c r="AT35" i="10"/>
  <c r="AU35" i="10"/>
  <c r="Y35" i="10"/>
  <c r="AV35" i="10" s="1"/>
  <c r="AT31" i="10"/>
  <c r="AU31" i="10"/>
  <c r="AT26" i="10"/>
  <c r="AU26" i="10"/>
  <c r="Y26" i="10"/>
  <c r="AV26" i="10" s="1"/>
  <c r="AT18" i="10"/>
  <c r="Y18" i="10"/>
  <c r="AV18" i="10" s="1"/>
  <c r="AU18" i="10"/>
  <c r="AT13" i="10"/>
  <c r="Y13" i="10"/>
  <c r="AV13" i="10" s="1"/>
  <c r="AU13" i="10"/>
  <c r="V46" i="10"/>
  <c r="BA46" i="10" s="1"/>
  <c r="BB46" i="10"/>
  <c r="AW46" i="10"/>
  <c r="V42" i="10"/>
  <c r="BA42" i="10" s="1"/>
  <c r="BB42" i="10"/>
  <c r="AW42" i="10"/>
  <c r="V38" i="10"/>
  <c r="BA38" i="10" s="1"/>
  <c r="BB38" i="10"/>
  <c r="AW38" i="10"/>
  <c r="V34" i="10"/>
  <c r="BA34" i="10" s="1"/>
  <c r="BB34" i="10"/>
  <c r="AW34" i="10"/>
  <c r="V30" i="10"/>
  <c r="BA30" i="10" s="1"/>
  <c r="BB30" i="10"/>
  <c r="AW30" i="10"/>
  <c r="V25" i="10"/>
  <c r="BA25" i="10" s="1"/>
  <c r="AW25" i="10"/>
  <c r="BB25" i="10"/>
  <c r="V17" i="10"/>
  <c r="BA17" i="10" s="1"/>
  <c r="AW17" i="10"/>
  <c r="BB17" i="10"/>
  <c r="V12" i="10"/>
  <c r="BB12" i="10"/>
  <c r="BB11" i="10" s="1"/>
  <c r="AW12" i="10"/>
  <c r="AW11" i="10" s="1"/>
  <c r="AM47" i="10"/>
  <c r="AH47" i="10"/>
  <c r="AD47" i="10"/>
  <c r="X47" i="10"/>
  <c r="T47" i="10"/>
  <c r="P47" i="10"/>
  <c r="L47" i="10"/>
  <c r="H47" i="10"/>
  <c r="M11" i="10"/>
  <c r="M47" i="10" s="1"/>
  <c r="R14" i="10"/>
  <c r="AT27" i="11"/>
  <c r="V46" i="11"/>
  <c r="BA46" i="11" s="1"/>
  <c r="AW46" i="11"/>
  <c r="BB46" i="11"/>
  <c r="V42" i="11"/>
  <c r="BA42" i="11" s="1"/>
  <c r="AW42" i="11"/>
  <c r="BB42" i="11"/>
  <c r="V38" i="11"/>
  <c r="BA38" i="11" s="1"/>
  <c r="AW38" i="11"/>
  <c r="BB38" i="11"/>
  <c r="V34" i="11"/>
  <c r="BA34" i="11" s="1"/>
  <c r="AW34" i="11"/>
  <c r="BB34" i="11"/>
  <c r="V30" i="11"/>
  <c r="BA30" i="11" s="1"/>
  <c r="AW30" i="11"/>
  <c r="BB30" i="11"/>
  <c r="V25" i="11"/>
  <c r="BA25" i="11" s="1"/>
  <c r="BB25" i="11"/>
  <c r="AW25" i="11"/>
  <c r="V21" i="11"/>
  <c r="BA21" i="11" s="1"/>
  <c r="BB21" i="11"/>
  <c r="AW21" i="11"/>
  <c r="V16" i="11"/>
  <c r="BA16" i="11" s="1"/>
  <c r="AW16" i="11"/>
  <c r="BB16" i="11"/>
  <c r="V10" i="11"/>
  <c r="BA10" i="11" s="1"/>
  <c r="BB10" i="11"/>
  <c r="AW10" i="11"/>
  <c r="AY27" i="11"/>
  <c r="BE46" i="11"/>
  <c r="BC46" i="11"/>
  <c r="BE42" i="11"/>
  <c r="BC42" i="11"/>
  <c r="BE38" i="11"/>
  <c r="BC38" i="11"/>
  <c r="BE34" i="11"/>
  <c r="BC34" i="11"/>
  <c r="BE30" i="11"/>
  <c r="BC30" i="11"/>
  <c r="BC25" i="11"/>
  <c r="BE25" i="11"/>
  <c r="BC21" i="11"/>
  <c r="BE21" i="11"/>
  <c r="BE16" i="11"/>
  <c r="BC16" i="11"/>
  <c r="BE10" i="11"/>
  <c r="BC10" i="11"/>
  <c r="BG44" i="11"/>
  <c r="BI44" i="11"/>
  <c r="BG40" i="11"/>
  <c r="BI40" i="11"/>
  <c r="BG36" i="11"/>
  <c r="BI36" i="11"/>
  <c r="BG32" i="11"/>
  <c r="BI32" i="11"/>
  <c r="BG28" i="11"/>
  <c r="BI28" i="11"/>
  <c r="BI23" i="11"/>
  <c r="BG23" i="11"/>
  <c r="BG18" i="11"/>
  <c r="BI18" i="11"/>
  <c r="BG13" i="11"/>
  <c r="BI13" i="11"/>
  <c r="AN47" i="12"/>
  <c r="AI47" i="12"/>
  <c r="AE47" i="12"/>
  <c r="AA47" i="12"/>
  <c r="U47" i="12"/>
  <c r="P47" i="12"/>
  <c r="K47" i="12"/>
  <c r="G47" i="12"/>
  <c r="Y46" i="12"/>
  <c r="Y42" i="12"/>
  <c r="Y38" i="12"/>
  <c r="Y34" i="12"/>
  <c r="Y30" i="12"/>
  <c r="Y25" i="12"/>
  <c r="Y21" i="12"/>
  <c r="Y16" i="12"/>
  <c r="I27" i="13"/>
  <c r="V28" i="13"/>
  <c r="V27" i="13" s="1"/>
  <c r="M19" i="14"/>
  <c r="V20" i="14"/>
  <c r="AC19" i="14"/>
  <c r="Y9" i="15"/>
  <c r="V12" i="15"/>
  <c r="M8" i="15"/>
  <c r="M14" i="15"/>
  <c r="AC8" i="15"/>
  <c r="AJ14" i="15"/>
  <c r="AJ27" i="15"/>
  <c r="V43" i="15"/>
  <c r="Y43" i="15" s="1"/>
  <c r="V39" i="15"/>
  <c r="Y39" i="15" s="1"/>
  <c r="V35" i="15"/>
  <c r="Y35" i="15" s="1"/>
  <c r="V31" i="15"/>
  <c r="Y31" i="15" s="1"/>
  <c r="V25" i="15"/>
  <c r="E19" i="15"/>
  <c r="E11" i="16"/>
  <c r="AR12" i="16"/>
  <c r="AR11" i="16" s="1"/>
  <c r="Y12" i="16"/>
  <c r="AU12" i="16"/>
  <c r="Y17" i="16"/>
  <c r="Y44" i="16"/>
  <c r="AV44" i="16" s="1"/>
  <c r="AR44" i="16"/>
  <c r="AU44" i="16"/>
  <c r="AR40" i="16"/>
  <c r="AU40" i="16"/>
  <c r="AR36" i="16"/>
  <c r="AU36" i="16"/>
  <c r="Y36" i="16"/>
  <c r="AV36" i="16" s="1"/>
  <c r="Y32" i="16"/>
  <c r="AV32" i="16" s="1"/>
  <c r="AR32" i="16"/>
  <c r="AU32" i="16"/>
  <c r="E27" i="16"/>
  <c r="AR28" i="16"/>
  <c r="AU28" i="16"/>
  <c r="AT14" i="16"/>
  <c r="AT19" i="16"/>
  <c r="BB13" i="16"/>
  <c r="AW13" i="16"/>
  <c r="BB16" i="16"/>
  <c r="AW16" i="16"/>
  <c r="BB24" i="16"/>
  <c r="AW24" i="16"/>
  <c r="AW28" i="16"/>
  <c r="BB28" i="16"/>
  <c r="AW43" i="16"/>
  <c r="BB43" i="16"/>
  <c r="BB38" i="16"/>
  <c r="AW38" i="16"/>
  <c r="BB34" i="16"/>
  <c r="AW34" i="16"/>
  <c r="BB30" i="16"/>
  <c r="AW30" i="16"/>
  <c r="AY11" i="16"/>
  <c r="AY40" i="16"/>
  <c r="BB40" i="16"/>
  <c r="BE10" i="16"/>
  <c r="BC10" i="16"/>
  <c r="BE44" i="16"/>
  <c r="BC44" i="16"/>
  <c r="BC40" i="16"/>
  <c r="BE40" i="16"/>
  <c r="BE36" i="16"/>
  <c r="BC36" i="16"/>
  <c r="BC32" i="16"/>
  <c r="BE32" i="16"/>
  <c r="BE28" i="16"/>
  <c r="BC28" i="16"/>
  <c r="BE23" i="16"/>
  <c r="BC23" i="16"/>
  <c r="BE18" i="16"/>
  <c r="BC18" i="16"/>
  <c r="BG46" i="16"/>
  <c r="BI46" i="16"/>
  <c r="BI42" i="16"/>
  <c r="BG42" i="16"/>
  <c r="BI38" i="16"/>
  <c r="BG38" i="16"/>
  <c r="BG34" i="16"/>
  <c r="BI34" i="16"/>
  <c r="BI30" i="16"/>
  <c r="BG30" i="16"/>
  <c r="BG25" i="16"/>
  <c r="BI25" i="16"/>
  <c r="BI21" i="16"/>
  <c r="BG21" i="16"/>
  <c r="BI16" i="16"/>
  <c r="BG16" i="16"/>
  <c r="BI10" i="16"/>
  <c r="BG10" i="16"/>
  <c r="AC11" i="16"/>
  <c r="H47" i="16"/>
  <c r="I14" i="16"/>
  <c r="R19" i="16"/>
  <c r="E14" i="17"/>
  <c r="Y23" i="17"/>
  <c r="AV23" i="17" s="1"/>
  <c r="Y38" i="17"/>
  <c r="AV38" i="17" s="1"/>
  <c r="Y34" i="17"/>
  <c r="AV34" i="17" s="1"/>
  <c r="AT11" i="17"/>
  <c r="AW9" i="17"/>
  <c r="AW8" i="17" s="1"/>
  <c r="BB9" i="17"/>
  <c r="BB8" i="17" s="1"/>
  <c r="BB15" i="17"/>
  <c r="AW15" i="17"/>
  <c r="AW14" i="17" s="1"/>
  <c r="BB20" i="17"/>
  <c r="AW20" i="17"/>
  <c r="BB23" i="17"/>
  <c r="AW23" i="17"/>
  <c r="BB46" i="17"/>
  <c r="AW46" i="17"/>
  <c r="BB42" i="17"/>
  <c r="AW42" i="17"/>
  <c r="BB38" i="17"/>
  <c r="AW38" i="17"/>
  <c r="BB34" i="17"/>
  <c r="AW34" i="17"/>
  <c r="BB30" i="17"/>
  <c r="AW30" i="17"/>
  <c r="AY19" i="17"/>
  <c r="AY14" i="17"/>
  <c r="V9" i="17"/>
  <c r="V43" i="17"/>
  <c r="BA43" i="17" s="1"/>
  <c r="V39" i="17"/>
  <c r="BA39" i="17" s="1"/>
  <c r="V35" i="17"/>
  <c r="BA35" i="17" s="1"/>
  <c r="V31" i="17"/>
  <c r="BA31" i="17" s="1"/>
  <c r="BA11" i="17"/>
  <c r="BE45" i="17"/>
  <c r="BC45" i="17"/>
  <c r="BE41" i="17"/>
  <c r="BC41" i="17"/>
  <c r="BE37" i="17"/>
  <c r="BC37" i="17"/>
  <c r="BE33" i="17"/>
  <c r="BC33" i="17"/>
  <c r="BE29" i="17"/>
  <c r="BC29" i="17"/>
  <c r="BE24" i="17"/>
  <c r="BC24" i="17"/>
  <c r="BE20" i="17"/>
  <c r="BC20" i="17"/>
  <c r="BC15" i="17"/>
  <c r="BC14" i="17" s="1"/>
  <c r="BE15" i="17"/>
  <c r="BE14" i="17" s="1"/>
  <c r="BI9" i="17"/>
  <c r="BG9" i="17"/>
  <c r="BG43" i="17"/>
  <c r="BI43" i="17"/>
  <c r="BG39" i="17"/>
  <c r="BI39" i="17"/>
  <c r="BG35" i="17"/>
  <c r="BI35" i="17"/>
  <c r="BG31" i="17"/>
  <c r="BI31" i="17"/>
  <c r="BG26" i="17"/>
  <c r="BI26" i="17"/>
  <c r="BG22" i="17"/>
  <c r="BI22" i="17"/>
  <c r="BI17" i="17"/>
  <c r="BG17" i="17"/>
  <c r="BI12" i="17"/>
  <c r="BG12" i="17"/>
  <c r="BG11" i="17" s="1"/>
  <c r="AO47" i="17"/>
  <c r="AK47" i="17"/>
  <c r="AG47" i="17"/>
  <c r="X47" i="17"/>
  <c r="T47" i="17"/>
  <c r="P47" i="17"/>
  <c r="L47" i="17"/>
  <c r="G47" i="17"/>
  <c r="M14" i="17"/>
  <c r="I14" i="17"/>
  <c r="R19" i="17"/>
  <c r="AJ27" i="17"/>
  <c r="AR45" i="18"/>
  <c r="AU45" i="18"/>
  <c r="AR41" i="18"/>
  <c r="AU41" i="18"/>
  <c r="AR37" i="18"/>
  <c r="AU37" i="18"/>
  <c r="AR33" i="18"/>
  <c r="AU33" i="18"/>
  <c r="AU29" i="18"/>
  <c r="AR29" i="18"/>
  <c r="AR16" i="18"/>
  <c r="AU16" i="18"/>
  <c r="AR10" i="18"/>
  <c r="AU10" i="18"/>
  <c r="AT27" i="18"/>
  <c r="AW46" i="18"/>
  <c r="BB46" i="18"/>
  <c r="AW42" i="18"/>
  <c r="BB42" i="18"/>
  <c r="AW38" i="18"/>
  <c r="BB38" i="18"/>
  <c r="AW34" i="18"/>
  <c r="BB34" i="18"/>
  <c r="AW30" i="18"/>
  <c r="BB30" i="18"/>
  <c r="AW25" i="18"/>
  <c r="BB25" i="18"/>
  <c r="AW21" i="18"/>
  <c r="BB21" i="18"/>
  <c r="BB16" i="18"/>
  <c r="AW16" i="18"/>
  <c r="BB10" i="18"/>
  <c r="AW10" i="18"/>
  <c r="AY27" i="18"/>
  <c r="AY47" i="18" s="1"/>
  <c r="V46" i="18"/>
  <c r="V42" i="18"/>
  <c r="V38" i="18"/>
  <c r="V34" i="18"/>
  <c r="V30" i="18"/>
  <c r="V25" i="18"/>
  <c r="BA25" i="18" s="1"/>
  <c r="V21" i="18"/>
  <c r="BA21" i="18" s="1"/>
  <c r="V16" i="18"/>
  <c r="V10" i="18"/>
  <c r="BE45" i="18"/>
  <c r="BC45" i="18"/>
  <c r="BE41" i="18"/>
  <c r="BC41" i="18"/>
  <c r="BE37" i="18"/>
  <c r="BC37" i="18"/>
  <c r="BE33" i="18"/>
  <c r="BC33" i="18"/>
  <c r="BE29" i="18"/>
  <c r="BC29" i="18"/>
  <c r="BE24" i="18"/>
  <c r="BC24" i="18"/>
  <c r="BE20" i="18"/>
  <c r="BC20" i="18"/>
  <c r="BC15" i="18"/>
  <c r="BC14" i="18" s="1"/>
  <c r="BE15" i="18"/>
  <c r="BE14" i="18" s="1"/>
  <c r="BI9" i="18"/>
  <c r="BG9" i="18"/>
  <c r="BG8" i="18" s="1"/>
  <c r="BI43" i="18"/>
  <c r="BG43" i="18"/>
  <c r="BI39" i="18"/>
  <c r="BG39" i="18"/>
  <c r="BI35" i="18"/>
  <c r="BG35" i="18"/>
  <c r="BI31" i="18"/>
  <c r="BG31" i="18"/>
  <c r="BI26" i="18"/>
  <c r="BG26" i="18"/>
  <c r="BI22" i="18"/>
  <c r="BG22" i="18"/>
  <c r="BI17" i="18"/>
  <c r="BG17" i="18"/>
  <c r="BG12" i="18"/>
  <c r="BG11" i="18" s="1"/>
  <c r="BI12" i="18"/>
  <c r="BI11" i="18" s="1"/>
  <c r="R11" i="18"/>
  <c r="E11" i="18"/>
  <c r="AC14" i="18"/>
  <c r="I14" i="18"/>
  <c r="I27" i="18"/>
  <c r="Y16" i="33"/>
  <c r="Y10" i="33"/>
  <c r="M19" i="33"/>
  <c r="Y45" i="34"/>
  <c r="Y41" i="34"/>
  <c r="Y37" i="34"/>
  <c r="Y33" i="34"/>
  <c r="Y29" i="34"/>
  <c r="Y24" i="34"/>
  <c r="E19" i="34"/>
  <c r="Y15" i="34"/>
  <c r="Y14" i="34" s="1"/>
  <c r="E14" i="34"/>
  <c r="I27" i="34"/>
  <c r="M27" i="34"/>
  <c r="V28" i="34"/>
  <c r="AC47" i="34"/>
  <c r="V8" i="39"/>
  <c r="AC47" i="39"/>
  <c r="V27" i="40"/>
  <c r="Y44" i="41"/>
  <c r="Y40" i="41"/>
  <c r="AC47" i="41"/>
  <c r="AV38" i="45"/>
  <c r="BA38" i="45"/>
  <c r="BA34" i="45"/>
  <c r="BA30" i="45"/>
  <c r="BA25" i="45"/>
  <c r="AV21" i="45"/>
  <c r="BA21" i="45"/>
  <c r="BA16" i="45"/>
  <c r="BA10" i="45"/>
  <c r="BC44" i="6"/>
  <c r="BE44" i="6"/>
  <c r="BC40" i="6"/>
  <c r="BE40" i="6"/>
  <c r="BC36" i="6"/>
  <c r="BE36" i="6"/>
  <c r="BC32" i="6"/>
  <c r="BE32" i="6"/>
  <c r="BC28" i="6"/>
  <c r="BC27" i="6" s="1"/>
  <c r="BE28" i="6"/>
  <c r="BE24" i="6"/>
  <c r="BC24" i="6"/>
  <c r="BE20" i="6"/>
  <c r="BE19" i="6" s="1"/>
  <c r="BC20" i="6"/>
  <c r="BE16" i="6"/>
  <c r="BC16" i="6"/>
  <c r="BE12" i="6"/>
  <c r="BE11" i="6" s="1"/>
  <c r="BC12" i="6"/>
  <c r="BC11" i="6" s="1"/>
  <c r="BG44" i="6"/>
  <c r="BI44" i="6"/>
  <c r="BG40" i="6"/>
  <c r="BI40" i="6"/>
  <c r="BG36" i="6"/>
  <c r="BI36" i="6"/>
  <c r="BG32" i="6"/>
  <c r="BI32" i="6"/>
  <c r="BG28" i="6"/>
  <c r="BI28" i="6"/>
  <c r="BI27" i="6" s="1"/>
  <c r="BI24" i="6"/>
  <c r="BG24" i="6"/>
  <c r="BI20" i="6"/>
  <c r="BG20" i="6"/>
  <c r="BI16" i="6"/>
  <c r="BG16" i="6"/>
  <c r="BI12" i="6"/>
  <c r="BG12" i="6"/>
  <c r="BG11" i="6" s="1"/>
  <c r="AT46" i="10"/>
  <c r="Y46" i="10"/>
  <c r="AV46" i="10" s="1"/>
  <c r="AU46" i="10"/>
  <c r="AT42" i="10"/>
  <c r="AU42" i="10"/>
  <c r="Y42" i="10"/>
  <c r="AV42" i="10" s="1"/>
  <c r="AT38" i="10"/>
  <c r="AU38" i="10"/>
  <c r="AT34" i="10"/>
  <c r="AU34" i="10"/>
  <c r="Y34" i="10"/>
  <c r="AV34" i="10" s="1"/>
  <c r="AT30" i="10"/>
  <c r="AU30" i="10"/>
  <c r="Y30" i="10"/>
  <c r="AV30" i="10" s="1"/>
  <c r="AT25" i="10"/>
  <c r="Y25" i="10"/>
  <c r="AV25" i="10" s="1"/>
  <c r="AU25" i="10"/>
  <c r="AT17" i="10"/>
  <c r="AU17" i="10"/>
  <c r="AT12" i="10"/>
  <c r="AU12" i="10"/>
  <c r="AU11" i="10" s="1"/>
  <c r="Y12" i="10"/>
  <c r="AV12" i="10" s="1"/>
  <c r="V45" i="10"/>
  <c r="BA45" i="10" s="1"/>
  <c r="AW45" i="10"/>
  <c r="BB45" i="10"/>
  <c r="V41" i="10"/>
  <c r="BA41" i="10" s="1"/>
  <c r="AW41" i="10"/>
  <c r="BB41" i="10"/>
  <c r="V37" i="10"/>
  <c r="BA37" i="10" s="1"/>
  <c r="AW37" i="10"/>
  <c r="BB37" i="10"/>
  <c r="V33" i="10"/>
  <c r="BA33" i="10" s="1"/>
  <c r="AW33" i="10"/>
  <c r="BB33" i="10"/>
  <c r="V29" i="10"/>
  <c r="BA29" i="10" s="1"/>
  <c r="AW29" i="10"/>
  <c r="BB29" i="10"/>
  <c r="V24" i="10"/>
  <c r="BA24" i="10" s="1"/>
  <c r="BB24" i="10"/>
  <c r="AW24" i="10"/>
  <c r="V16" i="10"/>
  <c r="BA16" i="10" s="1"/>
  <c r="BB16" i="10"/>
  <c r="AW16" i="10"/>
  <c r="V10" i="10"/>
  <c r="BA10" i="10" s="1"/>
  <c r="BB10" i="10"/>
  <c r="AW10" i="10"/>
  <c r="AY27" i="10"/>
  <c r="AY14" i="10"/>
  <c r="AP47" i="10"/>
  <c r="AL47" i="10"/>
  <c r="AG47" i="10"/>
  <c r="AB47" i="10"/>
  <c r="W47" i="10"/>
  <c r="S47" i="10"/>
  <c r="O47" i="10"/>
  <c r="K47" i="10"/>
  <c r="F47" i="10"/>
  <c r="R27" i="10"/>
  <c r="Y43" i="11"/>
  <c r="AV43" i="11" s="1"/>
  <c r="I11" i="11"/>
  <c r="AT12" i="11"/>
  <c r="AT11" i="11" s="1"/>
  <c r="V45" i="11"/>
  <c r="BA45" i="11" s="1"/>
  <c r="BB45" i="11"/>
  <c r="AW45" i="11"/>
  <c r="V41" i="11"/>
  <c r="BA41" i="11" s="1"/>
  <c r="BB41" i="11"/>
  <c r="AW41" i="11"/>
  <c r="V37" i="11"/>
  <c r="BA37" i="11" s="1"/>
  <c r="BB37" i="11"/>
  <c r="AW37" i="11"/>
  <c r="V33" i="11"/>
  <c r="BA33" i="11" s="1"/>
  <c r="BB33" i="11"/>
  <c r="AW33" i="11"/>
  <c r="V29" i="11"/>
  <c r="BA29" i="11" s="1"/>
  <c r="BB29" i="11"/>
  <c r="AW29" i="11"/>
  <c r="V24" i="11"/>
  <c r="BA24" i="11" s="1"/>
  <c r="BB24" i="11"/>
  <c r="AW24" i="11"/>
  <c r="AW20" i="11"/>
  <c r="BB20" i="11"/>
  <c r="M14" i="11"/>
  <c r="AW15" i="11"/>
  <c r="AW14" i="11" s="1"/>
  <c r="BB15" i="11"/>
  <c r="BB14" i="11" s="1"/>
  <c r="AY8" i="11"/>
  <c r="R11" i="11"/>
  <c r="AY12" i="11"/>
  <c r="AY11" i="11" s="1"/>
  <c r="BE45" i="11"/>
  <c r="BC45" i="11"/>
  <c r="BE41" i="11"/>
  <c r="BC41" i="11"/>
  <c r="BE37" i="11"/>
  <c r="BC37" i="11"/>
  <c r="BE33" i="11"/>
  <c r="BC33" i="11"/>
  <c r="BE29" i="11"/>
  <c r="BC29" i="11"/>
  <c r="BC24" i="11"/>
  <c r="BE24" i="11"/>
  <c r="BC20" i="11"/>
  <c r="BE20" i="11"/>
  <c r="AC14" i="11"/>
  <c r="BE15" i="11"/>
  <c r="BE14" i="11" s="1"/>
  <c r="BC15" i="11"/>
  <c r="BC14" i="11" s="1"/>
  <c r="BG9" i="11"/>
  <c r="BI9" i="11"/>
  <c r="BG43" i="11"/>
  <c r="BI43" i="11"/>
  <c r="BG39" i="11"/>
  <c r="BI39" i="11"/>
  <c r="BG35" i="11"/>
  <c r="BI35" i="11"/>
  <c r="BG31" i="11"/>
  <c r="BI31" i="11"/>
  <c r="BI26" i="11"/>
  <c r="BG26" i="11"/>
  <c r="BG22" i="11"/>
  <c r="BI22" i="11"/>
  <c r="BG17" i="11"/>
  <c r="BI17" i="11"/>
  <c r="AJ11" i="11"/>
  <c r="BG12" i="11"/>
  <c r="BG11" i="11" s="1"/>
  <c r="BI12" i="11"/>
  <c r="BI11" i="11" s="1"/>
  <c r="AN47" i="11"/>
  <c r="AI47" i="11"/>
  <c r="AE47" i="11"/>
  <c r="Z47" i="11"/>
  <c r="T47" i="11"/>
  <c r="O47" i="11"/>
  <c r="J47" i="11"/>
  <c r="E8" i="11"/>
  <c r="Z47" i="12"/>
  <c r="T47" i="12"/>
  <c r="O47" i="12"/>
  <c r="J47" i="12"/>
  <c r="F47" i="12"/>
  <c r="Y45" i="12"/>
  <c r="Y41" i="12"/>
  <c r="Y37" i="12"/>
  <c r="Y33" i="12"/>
  <c r="Y29" i="12"/>
  <c r="Y24" i="12"/>
  <c r="Y15" i="12"/>
  <c r="AC14" i="12"/>
  <c r="AJ11" i="12"/>
  <c r="E47" i="13"/>
  <c r="V9" i="13"/>
  <c r="V8" i="13" s="1"/>
  <c r="V12" i="13"/>
  <c r="V11" i="13" s="1"/>
  <c r="AJ47" i="13"/>
  <c r="E8" i="14"/>
  <c r="AM47" i="15"/>
  <c r="AH47" i="15"/>
  <c r="AD47" i="15"/>
  <c r="X47" i="15"/>
  <c r="T47" i="15"/>
  <c r="P47" i="15"/>
  <c r="L47" i="15"/>
  <c r="H47" i="15"/>
  <c r="R27" i="15"/>
  <c r="R47" i="15" s="1"/>
  <c r="AR13" i="16"/>
  <c r="AU13" i="16"/>
  <c r="AR16" i="16"/>
  <c r="AU16" i="16"/>
  <c r="AR43" i="16"/>
  <c r="AU43" i="16"/>
  <c r="Y39" i="16"/>
  <c r="AR39" i="16"/>
  <c r="AU39" i="16"/>
  <c r="AR35" i="16"/>
  <c r="AU35" i="16"/>
  <c r="Y31" i="16"/>
  <c r="AR31" i="16"/>
  <c r="AU31" i="16"/>
  <c r="BB15" i="16"/>
  <c r="BB14" i="16" s="1"/>
  <c r="AW15" i="16"/>
  <c r="AW20" i="16"/>
  <c r="BB20" i="16"/>
  <c r="BB23" i="16"/>
  <c r="AW23" i="16"/>
  <c r="BB46" i="16"/>
  <c r="AW46" i="16"/>
  <c r="AW42" i="16"/>
  <c r="BB42" i="16"/>
  <c r="AW37" i="16"/>
  <c r="BB37" i="16"/>
  <c r="BB33" i="16"/>
  <c r="AW33" i="16"/>
  <c r="AW29" i="16"/>
  <c r="BB29" i="16"/>
  <c r="AY27" i="16"/>
  <c r="BE9" i="16"/>
  <c r="BC9" i="16"/>
  <c r="BE15" i="16"/>
  <c r="BE14" i="16" s="1"/>
  <c r="BC15" i="16"/>
  <c r="BC14" i="16" s="1"/>
  <c r="BE43" i="16"/>
  <c r="BC43" i="16"/>
  <c r="BE39" i="16"/>
  <c r="BC39" i="16"/>
  <c r="BC35" i="16"/>
  <c r="BE35" i="16"/>
  <c r="BE31" i="16"/>
  <c r="BC31" i="16"/>
  <c r="BC26" i="16"/>
  <c r="BE26" i="16"/>
  <c r="BE22" i="16"/>
  <c r="BC22" i="16"/>
  <c r="BE17" i="16"/>
  <c r="BC17" i="16"/>
  <c r="BI45" i="16"/>
  <c r="BG45" i="16"/>
  <c r="BG41" i="16"/>
  <c r="BI41" i="16"/>
  <c r="BI37" i="16"/>
  <c r="BG37" i="16"/>
  <c r="BG33" i="16"/>
  <c r="BI33" i="16"/>
  <c r="BI29" i="16"/>
  <c r="BG29" i="16"/>
  <c r="BG24" i="16"/>
  <c r="BI24" i="16"/>
  <c r="BI20" i="16"/>
  <c r="BI19" i="16" s="1"/>
  <c r="BG20" i="16"/>
  <c r="BG19" i="16" s="1"/>
  <c r="BI15" i="16"/>
  <c r="BI14" i="16" s="1"/>
  <c r="BG15" i="16"/>
  <c r="BG14" i="16" s="1"/>
  <c r="P47" i="16"/>
  <c r="K47" i="16"/>
  <c r="AJ11" i="16"/>
  <c r="AC14" i="16"/>
  <c r="M19" i="16"/>
  <c r="I19" i="16"/>
  <c r="R27" i="16"/>
  <c r="AT27" i="17"/>
  <c r="BB10" i="17"/>
  <c r="AW10" i="17"/>
  <c r="BB18" i="17"/>
  <c r="AW18" i="17"/>
  <c r="BB26" i="17"/>
  <c r="AW26" i="17"/>
  <c r="BB22" i="17"/>
  <c r="AW22" i="17"/>
  <c r="AW45" i="17"/>
  <c r="BB45" i="17"/>
  <c r="AW41" i="17"/>
  <c r="BB41" i="17"/>
  <c r="AW37" i="17"/>
  <c r="BB37" i="17"/>
  <c r="AW33" i="17"/>
  <c r="BB33" i="17"/>
  <c r="AW29" i="17"/>
  <c r="BB29" i="17"/>
  <c r="AY27" i="17"/>
  <c r="V46" i="17"/>
  <c r="BA46" i="17" s="1"/>
  <c r="V42" i="17"/>
  <c r="BA42" i="17" s="1"/>
  <c r="V38" i="17"/>
  <c r="BA38" i="17" s="1"/>
  <c r="V34" i="17"/>
  <c r="BA34" i="17" s="1"/>
  <c r="V30" i="17"/>
  <c r="BA30" i="17" s="1"/>
  <c r="V25" i="17"/>
  <c r="BA25" i="17" s="1"/>
  <c r="V21" i="17"/>
  <c r="BA21" i="17" s="1"/>
  <c r="V16" i="17"/>
  <c r="BA16" i="17" s="1"/>
  <c r="V10" i="17"/>
  <c r="BA10" i="17" s="1"/>
  <c r="BE44" i="17"/>
  <c r="BC44" i="17"/>
  <c r="BE40" i="17"/>
  <c r="BC40" i="17"/>
  <c r="BE36" i="17"/>
  <c r="BC36" i="17"/>
  <c r="BE32" i="17"/>
  <c r="BC32" i="17"/>
  <c r="BE28" i="17"/>
  <c r="BC28" i="17"/>
  <c r="BC23" i="17"/>
  <c r="BE23" i="17"/>
  <c r="BC18" i="17"/>
  <c r="BE18" i="17"/>
  <c r="BE13" i="17"/>
  <c r="BC13" i="17"/>
  <c r="BG46" i="17"/>
  <c r="BI46" i="17"/>
  <c r="BG42" i="17"/>
  <c r="BI42" i="17"/>
  <c r="BG38" i="17"/>
  <c r="BI38" i="17"/>
  <c r="BG34" i="17"/>
  <c r="BI34" i="17"/>
  <c r="BG30" i="17"/>
  <c r="BI30" i="17"/>
  <c r="BI25" i="17"/>
  <c r="BG25" i="17"/>
  <c r="BI21" i="17"/>
  <c r="BG21" i="17"/>
  <c r="BI16" i="17"/>
  <c r="BG16" i="17"/>
  <c r="BG10" i="17"/>
  <c r="BI10" i="17"/>
  <c r="AN47" i="17"/>
  <c r="AJ8" i="17"/>
  <c r="AF47" i="17"/>
  <c r="AB47" i="17"/>
  <c r="W47" i="17"/>
  <c r="S47" i="17"/>
  <c r="O47" i="17"/>
  <c r="K47" i="17"/>
  <c r="F47" i="17"/>
  <c r="AJ11" i="17"/>
  <c r="AC14" i="17"/>
  <c r="M19" i="17"/>
  <c r="I19" i="17"/>
  <c r="R27" i="17"/>
  <c r="AR44" i="18"/>
  <c r="AU44" i="18"/>
  <c r="AR40" i="18"/>
  <c r="AU40" i="18"/>
  <c r="AR36" i="18"/>
  <c r="AU36" i="18"/>
  <c r="AR32" i="18"/>
  <c r="AU32" i="18"/>
  <c r="AR28" i="18"/>
  <c r="AU28" i="18"/>
  <c r="AR15" i="18"/>
  <c r="AR14" i="18" s="1"/>
  <c r="AU15" i="18"/>
  <c r="AU14" i="18" s="1"/>
  <c r="AW45" i="18"/>
  <c r="BB45" i="18"/>
  <c r="AW41" i="18"/>
  <c r="BB41" i="18"/>
  <c r="AW37" i="18"/>
  <c r="BB37" i="18"/>
  <c r="AW33" i="18"/>
  <c r="BB33" i="18"/>
  <c r="AW29" i="18"/>
  <c r="BB29" i="18"/>
  <c r="AW24" i="18"/>
  <c r="BB24" i="18"/>
  <c r="AW20" i="18"/>
  <c r="BB20" i="18"/>
  <c r="BB15" i="18"/>
  <c r="AW15" i="18"/>
  <c r="AW14" i="18" s="1"/>
  <c r="V45" i="18"/>
  <c r="V41" i="18"/>
  <c r="V37" i="18"/>
  <c r="V33" i="18"/>
  <c r="V29" i="18"/>
  <c r="V24" i="18"/>
  <c r="BA24" i="18" s="1"/>
  <c r="V20" i="18"/>
  <c r="V15" i="18"/>
  <c r="Y46" i="18"/>
  <c r="Y42" i="18"/>
  <c r="Y38" i="18"/>
  <c r="Y30" i="18"/>
  <c r="Y17" i="18"/>
  <c r="BE44" i="18"/>
  <c r="BC44" i="18"/>
  <c r="BE40" i="18"/>
  <c r="BC40" i="18"/>
  <c r="BE36" i="18"/>
  <c r="BC36" i="18"/>
  <c r="BE32" i="18"/>
  <c r="BC32" i="18"/>
  <c r="BE28" i="18"/>
  <c r="BE27" i="18" s="1"/>
  <c r="BC28" i="18"/>
  <c r="BE23" i="18"/>
  <c r="BC23" i="18"/>
  <c r="BE18" i="18"/>
  <c r="BC18" i="18"/>
  <c r="BC13" i="18"/>
  <c r="BE13" i="18"/>
  <c r="BI46" i="18"/>
  <c r="BG46" i="18"/>
  <c r="BI42" i="18"/>
  <c r="BG42" i="18"/>
  <c r="BI38" i="18"/>
  <c r="BG38" i="18"/>
  <c r="BI34" i="18"/>
  <c r="BG34" i="18"/>
  <c r="BI30" i="18"/>
  <c r="BG30" i="18"/>
  <c r="BI25" i="18"/>
  <c r="BG25" i="18"/>
  <c r="BI21" i="18"/>
  <c r="BG21" i="18"/>
  <c r="BG16" i="18"/>
  <c r="BI16" i="18"/>
  <c r="BI10" i="18"/>
  <c r="BG10" i="18"/>
  <c r="AJ8" i="18"/>
  <c r="K47" i="18"/>
  <c r="M11" i="18"/>
  <c r="AJ14" i="18"/>
  <c r="R19" i="18"/>
  <c r="AJ27" i="18"/>
  <c r="Y46" i="33"/>
  <c r="Y42" i="33"/>
  <c r="Y38" i="33"/>
  <c r="Y34" i="33"/>
  <c r="Y30" i="33"/>
  <c r="V44" i="33"/>
  <c r="Y44" i="33" s="1"/>
  <c r="V40" i="33"/>
  <c r="Y40" i="33" s="1"/>
  <c r="V36" i="33"/>
  <c r="Y36" i="33" s="1"/>
  <c r="V32" i="33"/>
  <c r="V28" i="33"/>
  <c r="V27" i="33" s="1"/>
  <c r="V23" i="33"/>
  <c r="V19" i="33" s="1"/>
  <c r="V18" i="33"/>
  <c r="V13" i="33"/>
  <c r="V11" i="33" s="1"/>
  <c r="M27" i="33"/>
  <c r="Y44" i="34"/>
  <c r="Y40" i="34"/>
  <c r="Y36" i="34"/>
  <c r="E27" i="34"/>
  <c r="Y28" i="34"/>
  <c r="I19" i="34"/>
  <c r="V9" i="34"/>
  <c r="V8" i="34" s="1"/>
  <c r="V35" i="34"/>
  <c r="V31" i="34"/>
  <c r="V26" i="34"/>
  <c r="V22" i="34"/>
  <c r="V17" i="34"/>
  <c r="R19" i="34"/>
  <c r="R47" i="34" s="1"/>
  <c r="Y34" i="35"/>
  <c r="BA46" i="35"/>
  <c r="I47" i="37"/>
  <c r="R47" i="37"/>
  <c r="AJ47" i="37"/>
  <c r="AC47" i="40"/>
  <c r="V47" i="44"/>
  <c r="AC47" i="44"/>
  <c r="BA37" i="45"/>
  <c r="BA33" i="45"/>
  <c r="BA29" i="45"/>
  <c r="BA24" i="45"/>
  <c r="BE9" i="6"/>
  <c r="BE8" i="6" s="1"/>
  <c r="BC9" i="6"/>
  <c r="BC8" i="6" s="1"/>
  <c r="BC43" i="6"/>
  <c r="BE43" i="6"/>
  <c r="BC39" i="6"/>
  <c r="BE39" i="6"/>
  <c r="BC35" i="6"/>
  <c r="BE35" i="6"/>
  <c r="BC31" i="6"/>
  <c r="BE31" i="6"/>
  <c r="BE23" i="6"/>
  <c r="BC23" i="6"/>
  <c r="BE15" i="6"/>
  <c r="BE14" i="6" s="1"/>
  <c r="BC15" i="6"/>
  <c r="BC14" i="6" s="1"/>
  <c r="BI9" i="6"/>
  <c r="BI8" i="6" s="1"/>
  <c r="BG9" i="6"/>
  <c r="BG43" i="6"/>
  <c r="BI43" i="6"/>
  <c r="BG39" i="6"/>
  <c r="BI39" i="6"/>
  <c r="BG35" i="6"/>
  <c r="BI35" i="6"/>
  <c r="BG31" i="6"/>
  <c r="BI31" i="6"/>
  <c r="BI23" i="6"/>
  <c r="BG23" i="6"/>
  <c r="BI15" i="6"/>
  <c r="BG15" i="6"/>
  <c r="BG14" i="6" s="1"/>
  <c r="AT45" i="10"/>
  <c r="Y45" i="10"/>
  <c r="AV45" i="10" s="1"/>
  <c r="AU45" i="10"/>
  <c r="AT41" i="10"/>
  <c r="Y41" i="10"/>
  <c r="AV41" i="10" s="1"/>
  <c r="AU41" i="10"/>
  <c r="AT37" i="10"/>
  <c r="AU37" i="10"/>
  <c r="Y37" i="10"/>
  <c r="AV37" i="10" s="1"/>
  <c r="AT33" i="10"/>
  <c r="AU33" i="10"/>
  <c r="Y33" i="10"/>
  <c r="AV33" i="10" s="1"/>
  <c r="AT29" i="10"/>
  <c r="Y29" i="10"/>
  <c r="AV29" i="10" s="1"/>
  <c r="AU29" i="10"/>
  <c r="AT24" i="10"/>
  <c r="AU24" i="10"/>
  <c r="Y24" i="10"/>
  <c r="AV24" i="10" s="1"/>
  <c r="AT16" i="10"/>
  <c r="AU16" i="10"/>
  <c r="AU14" i="10" s="1"/>
  <c r="Y16" i="10"/>
  <c r="AV16" i="10" s="1"/>
  <c r="AT10" i="10"/>
  <c r="Y10" i="10"/>
  <c r="AV10" i="10" s="1"/>
  <c r="AU10" i="10"/>
  <c r="V44" i="10"/>
  <c r="BA44" i="10" s="1"/>
  <c r="BB44" i="10"/>
  <c r="AW44" i="10"/>
  <c r="V40" i="10"/>
  <c r="BA40" i="10" s="1"/>
  <c r="BB40" i="10"/>
  <c r="AW40" i="10"/>
  <c r="V36" i="10"/>
  <c r="BA36" i="10" s="1"/>
  <c r="BB36" i="10"/>
  <c r="AW36" i="10"/>
  <c r="V32" i="10"/>
  <c r="BA32" i="10" s="1"/>
  <c r="BB32" i="10"/>
  <c r="AW32" i="10"/>
  <c r="V28" i="10"/>
  <c r="BB28" i="10"/>
  <c r="BB27" i="10" s="1"/>
  <c r="AW28" i="10"/>
  <c r="V22" i="10"/>
  <c r="BA22" i="10" s="1"/>
  <c r="BB22" i="10"/>
  <c r="AW22" i="10"/>
  <c r="V15" i="10"/>
  <c r="Y15" i="10" s="1"/>
  <c r="AV15" i="10" s="1"/>
  <c r="BB15" i="10"/>
  <c r="AW15" i="10"/>
  <c r="AO47" i="10"/>
  <c r="AK47" i="10"/>
  <c r="AF47" i="10"/>
  <c r="AA47" i="10"/>
  <c r="R8" i="10"/>
  <c r="R47" i="10" s="1"/>
  <c r="N47" i="10"/>
  <c r="J47" i="10"/>
  <c r="E47" i="10"/>
  <c r="AR47" i="10" s="1"/>
  <c r="M27" i="10"/>
  <c r="V44" i="11"/>
  <c r="BA44" i="11" s="1"/>
  <c r="BB44" i="11"/>
  <c r="AW44" i="11"/>
  <c r="V40" i="11"/>
  <c r="BA40" i="11" s="1"/>
  <c r="BB40" i="11"/>
  <c r="AW40" i="11"/>
  <c r="V36" i="11"/>
  <c r="BA36" i="11" s="1"/>
  <c r="BB36" i="11"/>
  <c r="AW36" i="11"/>
  <c r="V32" i="11"/>
  <c r="BA32" i="11" s="1"/>
  <c r="BB32" i="11"/>
  <c r="AW32" i="11"/>
  <c r="V28" i="11"/>
  <c r="BA28" i="11" s="1"/>
  <c r="BB28" i="11"/>
  <c r="BB27" i="11" s="1"/>
  <c r="AW28" i="11"/>
  <c r="AW27" i="11" s="1"/>
  <c r="V23" i="11"/>
  <c r="BA23" i="11" s="1"/>
  <c r="AW23" i="11"/>
  <c r="BB23" i="11"/>
  <c r="V18" i="11"/>
  <c r="BA18" i="11" s="1"/>
  <c r="BB18" i="11"/>
  <c r="AW18" i="11"/>
  <c r="V13" i="11"/>
  <c r="BA13" i="11" s="1"/>
  <c r="BB13" i="11"/>
  <c r="AW13" i="11"/>
  <c r="BC44" i="11"/>
  <c r="BE44" i="11"/>
  <c r="BC40" i="11"/>
  <c r="BE40" i="11"/>
  <c r="BC36" i="11"/>
  <c r="BE36" i="11"/>
  <c r="BC32" i="11"/>
  <c r="BE32" i="11"/>
  <c r="BC28" i="11"/>
  <c r="BC27" i="11" s="1"/>
  <c r="BE28" i="11"/>
  <c r="BE27" i="11" s="1"/>
  <c r="BE23" i="11"/>
  <c r="BC23" i="11"/>
  <c r="BE18" i="11"/>
  <c r="BC18" i="11"/>
  <c r="BC13" i="11"/>
  <c r="BE13" i="11"/>
  <c r="BI46" i="11"/>
  <c r="BG46" i="11"/>
  <c r="BI42" i="11"/>
  <c r="BG42" i="11"/>
  <c r="BI38" i="11"/>
  <c r="BG38" i="11"/>
  <c r="BI34" i="11"/>
  <c r="BG34" i="11"/>
  <c r="BI30" i="11"/>
  <c r="BG30" i="11"/>
  <c r="BG25" i="11"/>
  <c r="BI25" i="11"/>
  <c r="BG21" i="11"/>
  <c r="BI21" i="11"/>
  <c r="BG16" i="11"/>
  <c r="BI16" i="11"/>
  <c r="BI10" i="11"/>
  <c r="BG10" i="11"/>
  <c r="Y41" i="11"/>
  <c r="AV41" i="11" s="1"/>
  <c r="AG47" i="12"/>
  <c r="AC47" i="12"/>
  <c r="X47" i="12"/>
  <c r="S47" i="12"/>
  <c r="N47" i="12"/>
  <c r="I47" i="12"/>
  <c r="Y9" i="12"/>
  <c r="Y44" i="12"/>
  <c r="Y40" i="12"/>
  <c r="Y36" i="12"/>
  <c r="Y32" i="12"/>
  <c r="Y28" i="12"/>
  <c r="Y23" i="12"/>
  <c r="Y18" i="12"/>
  <c r="Y13" i="12"/>
  <c r="Y11" i="12" s="1"/>
  <c r="Y9" i="14"/>
  <c r="Y8" i="14" s="1"/>
  <c r="AJ19" i="14"/>
  <c r="V20" i="15"/>
  <c r="AG47" i="15"/>
  <c r="O47" i="15"/>
  <c r="K47" i="15"/>
  <c r="AC11" i="15"/>
  <c r="AC14" i="15"/>
  <c r="AC27" i="15"/>
  <c r="AJ8" i="15"/>
  <c r="V45" i="15"/>
  <c r="Y45" i="15" s="1"/>
  <c r="V41" i="15"/>
  <c r="Y41" i="15" s="1"/>
  <c r="V37" i="15"/>
  <c r="Y37" i="15" s="1"/>
  <c r="V33" i="15"/>
  <c r="Y33" i="15" s="1"/>
  <c r="V29" i="15"/>
  <c r="Y29" i="15" s="1"/>
  <c r="E8" i="16"/>
  <c r="AR9" i="16"/>
  <c r="AR8" i="16" s="1"/>
  <c r="E14" i="16"/>
  <c r="Y15" i="16"/>
  <c r="AR15" i="16"/>
  <c r="AR14" i="16" s="1"/>
  <c r="AU15" i="16"/>
  <c r="AR46" i="16"/>
  <c r="Y46" i="16"/>
  <c r="AV46" i="16" s="1"/>
  <c r="AU46" i="16"/>
  <c r="AR42" i="16"/>
  <c r="AU42" i="16"/>
  <c r="Y42" i="16"/>
  <c r="AV42" i="16" s="1"/>
  <c r="Y38" i="16"/>
  <c r="AV38" i="16" s="1"/>
  <c r="AR38" i="16"/>
  <c r="AU38" i="16"/>
  <c r="Y34" i="16"/>
  <c r="AV34" i="16" s="1"/>
  <c r="AU34" i="16"/>
  <c r="AR34" i="16"/>
  <c r="Y30" i="16"/>
  <c r="AV30" i="16" s="1"/>
  <c r="AR30" i="16"/>
  <c r="AU30" i="16"/>
  <c r="AW10" i="16"/>
  <c r="BB10" i="16"/>
  <c r="AW18" i="16"/>
  <c r="BB18" i="16"/>
  <c r="BB26" i="16"/>
  <c r="AW26" i="16"/>
  <c r="BB22" i="16"/>
  <c r="AW22" i="16"/>
  <c r="BB45" i="16"/>
  <c r="AW45" i="16"/>
  <c r="BB41" i="16"/>
  <c r="AW41" i="16"/>
  <c r="AW36" i="16"/>
  <c r="BB36" i="16"/>
  <c r="BB32" i="16"/>
  <c r="AW32" i="16"/>
  <c r="AY14" i="16"/>
  <c r="AY19" i="16"/>
  <c r="V13" i="16"/>
  <c r="Y13" i="16" s="1"/>
  <c r="V16" i="16"/>
  <c r="V24" i="16"/>
  <c r="BA24" i="16" s="1"/>
  <c r="V28" i="16"/>
  <c r="V43" i="16"/>
  <c r="BE13" i="16"/>
  <c r="BC13" i="16"/>
  <c r="BC46" i="16"/>
  <c r="BE46" i="16"/>
  <c r="BE42" i="16"/>
  <c r="BC42" i="16"/>
  <c r="BE38" i="16"/>
  <c r="BC38" i="16"/>
  <c r="BC34" i="16"/>
  <c r="BE34" i="16"/>
  <c r="BE30" i="16"/>
  <c r="BC30" i="16"/>
  <c r="BC25" i="16"/>
  <c r="BE25" i="16"/>
  <c r="BE21" i="16"/>
  <c r="BC21" i="16"/>
  <c r="BE16" i="16"/>
  <c r="BC16" i="16"/>
  <c r="BI44" i="16"/>
  <c r="BG44" i="16"/>
  <c r="BG40" i="16"/>
  <c r="BI40" i="16"/>
  <c r="BI36" i="16"/>
  <c r="BG36" i="16"/>
  <c r="BG32" i="16"/>
  <c r="BI32" i="16"/>
  <c r="BI28" i="16"/>
  <c r="BI27" i="16" s="1"/>
  <c r="BG28" i="16"/>
  <c r="BG27" i="16" s="1"/>
  <c r="BI23" i="16"/>
  <c r="BG23" i="16"/>
  <c r="BI18" i="16"/>
  <c r="BG18" i="16"/>
  <c r="BI13" i="16"/>
  <c r="BG13" i="16"/>
  <c r="AC8" i="16"/>
  <c r="R11" i="16"/>
  <c r="AJ14" i="16"/>
  <c r="AC19" i="16"/>
  <c r="M27" i="16"/>
  <c r="Y12" i="17"/>
  <c r="AV12" i="17" s="1"/>
  <c r="Y25" i="17"/>
  <c r="AV25" i="17" s="1"/>
  <c r="Y21" i="17"/>
  <c r="AV21" i="17" s="1"/>
  <c r="Y44" i="17"/>
  <c r="AV44" i="17" s="1"/>
  <c r="Y40" i="17"/>
  <c r="AV40" i="17" s="1"/>
  <c r="Y36" i="17"/>
  <c r="AV36" i="17" s="1"/>
  <c r="Y32" i="17"/>
  <c r="AV32" i="17" s="1"/>
  <c r="AT8" i="17"/>
  <c r="AT14" i="17"/>
  <c r="AT19" i="17"/>
  <c r="BB12" i="17"/>
  <c r="BB11" i="17" s="1"/>
  <c r="AW12" i="17"/>
  <c r="AW11" i="17" s="1"/>
  <c r="AW17" i="17"/>
  <c r="BB17" i="17"/>
  <c r="AW25" i="17"/>
  <c r="BB25" i="17"/>
  <c r="AW21" i="17"/>
  <c r="BB21" i="17"/>
  <c r="BB44" i="17"/>
  <c r="AW44" i="17"/>
  <c r="BB40" i="17"/>
  <c r="AW40" i="17"/>
  <c r="BB36" i="17"/>
  <c r="AW36" i="17"/>
  <c r="BB32" i="17"/>
  <c r="AW32" i="17"/>
  <c r="AY8" i="17"/>
  <c r="AY47" i="17" s="1"/>
  <c r="AY11" i="17"/>
  <c r="V45" i="17"/>
  <c r="BA45" i="17" s="1"/>
  <c r="V41" i="17"/>
  <c r="BA41" i="17" s="1"/>
  <c r="V37" i="17"/>
  <c r="BA37" i="17" s="1"/>
  <c r="V33" i="17"/>
  <c r="BA33" i="17" s="1"/>
  <c r="V29" i="17"/>
  <c r="BA29" i="17" s="1"/>
  <c r="V24" i="17"/>
  <c r="BA24" i="17" s="1"/>
  <c r="V20" i="17"/>
  <c r="V15" i="17"/>
  <c r="BE9" i="17"/>
  <c r="BE8" i="17" s="1"/>
  <c r="BC9" i="17"/>
  <c r="BC43" i="17"/>
  <c r="BE43" i="17"/>
  <c r="BC39" i="17"/>
  <c r="BE39" i="17"/>
  <c r="BC35" i="17"/>
  <c r="BE35" i="17"/>
  <c r="BC31" i="17"/>
  <c r="BE31" i="17"/>
  <c r="BC26" i="17"/>
  <c r="BE26" i="17"/>
  <c r="BC22" i="17"/>
  <c r="BE22" i="17"/>
  <c r="BE17" i="17"/>
  <c r="BC17" i="17"/>
  <c r="BE12" i="17"/>
  <c r="BC12" i="17"/>
  <c r="BI45" i="17"/>
  <c r="BG45" i="17"/>
  <c r="BI41" i="17"/>
  <c r="BG41" i="17"/>
  <c r="BI37" i="17"/>
  <c r="BG37" i="17"/>
  <c r="BI33" i="17"/>
  <c r="BG33" i="17"/>
  <c r="BI29" i="17"/>
  <c r="BG29" i="17"/>
  <c r="BI24" i="17"/>
  <c r="BG24" i="17"/>
  <c r="BI20" i="17"/>
  <c r="BI19" i="17" s="1"/>
  <c r="BG20" i="17"/>
  <c r="BG15" i="17"/>
  <c r="BI15" i="17"/>
  <c r="BI14" i="17" s="1"/>
  <c r="C47" i="17"/>
  <c r="AM47" i="17"/>
  <c r="AI47" i="17"/>
  <c r="AE47" i="17"/>
  <c r="AA47" i="17"/>
  <c r="R8" i="17"/>
  <c r="N47" i="17"/>
  <c r="J47" i="17"/>
  <c r="V11" i="17"/>
  <c r="R11" i="17"/>
  <c r="AJ14" i="17"/>
  <c r="AC19" i="17"/>
  <c r="M27" i="17"/>
  <c r="I27" i="17"/>
  <c r="AR8" i="18"/>
  <c r="AR43" i="18"/>
  <c r="AU43" i="18"/>
  <c r="AR39" i="18"/>
  <c r="AU39" i="18"/>
  <c r="AR35" i="18"/>
  <c r="AU35" i="18"/>
  <c r="AR31" i="18"/>
  <c r="AU31" i="18"/>
  <c r="AR18" i="18"/>
  <c r="AU18" i="18"/>
  <c r="AR13" i="18"/>
  <c r="AR11" i="18" s="1"/>
  <c r="AU13" i="18"/>
  <c r="AW44" i="18"/>
  <c r="BB44" i="18"/>
  <c r="AW40" i="18"/>
  <c r="BB40" i="18"/>
  <c r="AW36" i="18"/>
  <c r="BB36" i="18"/>
  <c r="AW32" i="18"/>
  <c r="BB32" i="18"/>
  <c r="AW28" i="18"/>
  <c r="AW27" i="18" s="1"/>
  <c r="BB28" i="18"/>
  <c r="BB27" i="18" s="1"/>
  <c r="AW23" i="18"/>
  <c r="BB23" i="18"/>
  <c r="AW18" i="18"/>
  <c r="BB18" i="18"/>
  <c r="BB13" i="18"/>
  <c r="AW13" i="18"/>
  <c r="V44" i="18"/>
  <c r="V40" i="18"/>
  <c r="V36" i="18"/>
  <c r="V32" i="18"/>
  <c r="V28" i="18"/>
  <c r="V23" i="18"/>
  <c r="BA23" i="18" s="1"/>
  <c r="V18" i="18"/>
  <c r="Y18" i="18" s="1"/>
  <c r="V13" i="18"/>
  <c r="Y45" i="18"/>
  <c r="Y41" i="18"/>
  <c r="Y33" i="18"/>
  <c r="Y29" i="18"/>
  <c r="Y16" i="18"/>
  <c r="BE9" i="18"/>
  <c r="BE8" i="18" s="1"/>
  <c r="BC9" i="18"/>
  <c r="BC8" i="18" s="1"/>
  <c r="BE43" i="18"/>
  <c r="BC43" i="18"/>
  <c r="BE39" i="18"/>
  <c r="BC39" i="18"/>
  <c r="BE35" i="18"/>
  <c r="BC35" i="18"/>
  <c r="BE31" i="18"/>
  <c r="BC31" i="18"/>
  <c r="BE26" i="18"/>
  <c r="BC26" i="18"/>
  <c r="BE22" i="18"/>
  <c r="BC22" i="18"/>
  <c r="BC17" i="18"/>
  <c r="BE17" i="18"/>
  <c r="BC12" i="18"/>
  <c r="BC11" i="18" s="1"/>
  <c r="BE12" i="18"/>
  <c r="BI45" i="18"/>
  <c r="BG45" i="18"/>
  <c r="BI41" i="18"/>
  <c r="BG41" i="18"/>
  <c r="BI37" i="18"/>
  <c r="BG37" i="18"/>
  <c r="BI33" i="18"/>
  <c r="BG33" i="18"/>
  <c r="BI29" i="18"/>
  <c r="BG29" i="18"/>
  <c r="BI24" i="18"/>
  <c r="BG24" i="18"/>
  <c r="BI20" i="18"/>
  <c r="BG20" i="18"/>
  <c r="BG19" i="18" s="1"/>
  <c r="BG15" i="18"/>
  <c r="BG14" i="18" s="1"/>
  <c r="BI15" i="18"/>
  <c r="R8" i="18"/>
  <c r="E8" i="18"/>
  <c r="E47" i="18" s="1"/>
  <c r="AR47" i="18" s="1"/>
  <c r="AC11" i="18"/>
  <c r="AC47" i="18" s="1"/>
  <c r="M19" i="18"/>
  <c r="I19" i="18"/>
  <c r="Y18" i="33"/>
  <c r="E11" i="33"/>
  <c r="M8" i="33"/>
  <c r="M11" i="33"/>
  <c r="E8" i="34"/>
  <c r="Y43" i="34"/>
  <c r="Y39" i="34"/>
  <c r="Y35" i="34"/>
  <c r="Y31" i="34"/>
  <c r="Y26" i="34"/>
  <c r="Y22" i="34"/>
  <c r="Y17" i="34"/>
  <c r="E11" i="34"/>
  <c r="R27" i="34"/>
  <c r="AJ47" i="34"/>
  <c r="V27" i="37"/>
  <c r="R47" i="39"/>
  <c r="AJ47" i="39"/>
  <c r="Y46" i="41"/>
  <c r="Y42" i="41"/>
  <c r="V19" i="41"/>
  <c r="R47" i="41"/>
  <c r="AJ47" i="41"/>
  <c r="K47" i="34"/>
  <c r="F47" i="34"/>
  <c r="AR8" i="35"/>
  <c r="AR43" i="35"/>
  <c r="AU43" i="35"/>
  <c r="AR39" i="35"/>
  <c r="AU39" i="35"/>
  <c r="AR35" i="35"/>
  <c r="AU35" i="35"/>
  <c r="AR31" i="35"/>
  <c r="AU31" i="35"/>
  <c r="AU26" i="35"/>
  <c r="AR26" i="35"/>
  <c r="AU22" i="35"/>
  <c r="AR22" i="35"/>
  <c r="AU17" i="35"/>
  <c r="AR17" i="35"/>
  <c r="AT19" i="35"/>
  <c r="AW42" i="35"/>
  <c r="BB42" i="35"/>
  <c r="AW38" i="35"/>
  <c r="BB38" i="35"/>
  <c r="AW34" i="35"/>
  <c r="BB34" i="35"/>
  <c r="AW30" i="35"/>
  <c r="BB30" i="35"/>
  <c r="BB25" i="35"/>
  <c r="AW25" i="35"/>
  <c r="BB21" i="35"/>
  <c r="AW21" i="35"/>
  <c r="BB16" i="35"/>
  <c r="AW16" i="35"/>
  <c r="AW10" i="35"/>
  <c r="AW8" i="35" s="1"/>
  <c r="BB10" i="35"/>
  <c r="AY19" i="35"/>
  <c r="V42" i="35"/>
  <c r="V38" i="35"/>
  <c r="V34" i="35"/>
  <c r="V30" i="35"/>
  <c r="BA30" i="35" s="1"/>
  <c r="V25" i="35"/>
  <c r="V21" i="35"/>
  <c r="V16" i="35"/>
  <c r="V10" i="35"/>
  <c r="Y15" i="35"/>
  <c r="BC46" i="35"/>
  <c r="BE46" i="35"/>
  <c r="BC42" i="35"/>
  <c r="BE42" i="35"/>
  <c r="BC38" i="35"/>
  <c r="BE38" i="35"/>
  <c r="BC34" i="35"/>
  <c r="BE34" i="35"/>
  <c r="BC30" i="35"/>
  <c r="BE30" i="35"/>
  <c r="BE25" i="35"/>
  <c r="BC25" i="35"/>
  <c r="BE21" i="35"/>
  <c r="BC21" i="35"/>
  <c r="BE16" i="35"/>
  <c r="BC16" i="35"/>
  <c r="BC10" i="35"/>
  <c r="BE10" i="35"/>
  <c r="BG44" i="35"/>
  <c r="BI44" i="35"/>
  <c r="BG40" i="35"/>
  <c r="BI40" i="35"/>
  <c r="BG36" i="35"/>
  <c r="BI36" i="35"/>
  <c r="BG32" i="35"/>
  <c r="BI32" i="35"/>
  <c r="BI28" i="35"/>
  <c r="BG28" i="35"/>
  <c r="BI23" i="35"/>
  <c r="BG23" i="35"/>
  <c r="BI18" i="35"/>
  <c r="BG18" i="35"/>
  <c r="BI13" i="35"/>
  <c r="BG13" i="35"/>
  <c r="AA47" i="35"/>
  <c r="R11" i="35"/>
  <c r="E11" i="35"/>
  <c r="I14" i="35"/>
  <c r="AW46" i="36"/>
  <c r="BB46" i="36"/>
  <c r="BB42" i="36"/>
  <c r="AW42" i="36"/>
  <c r="BB38" i="36"/>
  <c r="AW38" i="36"/>
  <c r="BB34" i="36"/>
  <c r="AW34" i="36"/>
  <c r="BB30" i="36"/>
  <c r="AW30" i="36"/>
  <c r="BB25" i="36"/>
  <c r="AW25" i="36"/>
  <c r="BB21" i="36"/>
  <c r="AW21" i="36"/>
  <c r="BB16" i="36"/>
  <c r="AW16" i="36"/>
  <c r="BB10" i="36"/>
  <c r="AW10" i="36"/>
  <c r="AY27" i="36"/>
  <c r="V46" i="36"/>
  <c r="BA46" i="36" s="1"/>
  <c r="V42" i="36"/>
  <c r="BA42" i="36" s="1"/>
  <c r="V38" i="36"/>
  <c r="BA38" i="36" s="1"/>
  <c r="V34" i="36"/>
  <c r="BA34" i="36" s="1"/>
  <c r="V30" i="36"/>
  <c r="BA30" i="36" s="1"/>
  <c r="V25" i="36"/>
  <c r="BA25" i="36" s="1"/>
  <c r="V21" i="36"/>
  <c r="BA21" i="36" s="1"/>
  <c r="V16" i="36"/>
  <c r="BA16" i="36" s="1"/>
  <c r="V10" i="36"/>
  <c r="BA10" i="36" s="1"/>
  <c r="Y42" i="36"/>
  <c r="AV42" i="36" s="1"/>
  <c r="Y38" i="36"/>
  <c r="AV38" i="36" s="1"/>
  <c r="Y34" i="36"/>
  <c r="AV34" i="36" s="1"/>
  <c r="Y30" i="36"/>
  <c r="AV30" i="36" s="1"/>
  <c r="BE9" i="36"/>
  <c r="BE8" i="36" s="1"/>
  <c r="BC9" i="36"/>
  <c r="BC43" i="36"/>
  <c r="BE43" i="36"/>
  <c r="BC39" i="36"/>
  <c r="BE39" i="36"/>
  <c r="BC35" i="36"/>
  <c r="BE35" i="36"/>
  <c r="BC31" i="36"/>
  <c r="BE31" i="36"/>
  <c r="BC26" i="36"/>
  <c r="BE26" i="36"/>
  <c r="BC22" i="36"/>
  <c r="BE22" i="36"/>
  <c r="BE17" i="36"/>
  <c r="BC17" i="36"/>
  <c r="BE12" i="36"/>
  <c r="BE11" i="36" s="1"/>
  <c r="BC12" i="36"/>
  <c r="BI45" i="36"/>
  <c r="BG45" i="36"/>
  <c r="BI41" i="36"/>
  <c r="BG41" i="36"/>
  <c r="BI37" i="36"/>
  <c r="BG37" i="36"/>
  <c r="BI33" i="36"/>
  <c r="BG33" i="36"/>
  <c r="BI29" i="36"/>
  <c r="BG29" i="36"/>
  <c r="BG24" i="36"/>
  <c r="BI24" i="36"/>
  <c r="BG20" i="36"/>
  <c r="BI20" i="36"/>
  <c r="BG15" i="36"/>
  <c r="BG14" i="36" s="1"/>
  <c r="BI15" i="36"/>
  <c r="R8" i="36"/>
  <c r="I27" i="36"/>
  <c r="Y9" i="37"/>
  <c r="Y46" i="37"/>
  <c r="Y42" i="37"/>
  <c r="Y38" i="37"/>
  <c r="Y33" i="37"/>
  <c r="Y29" i="37"/>
  <c r="V9" i="37"/>
  <c r="V8" i="37" s="1"/>
  <c r="V12" i="37"/>
  <c r="V11" i="37" s="1"/>
  <c r="E8" i="38"/>
  <c r="AU9" i="38"/>
  <c r="AR9" i="38"/>
  <c r="AU15" i="38"/>
  <c r="AU14" i="38" s="1"/>
  <c r="AR15" i="38"/>
  <c r="AU46" i="38"/>
  <c r="AR46" i="38"/>
  <c r="Y41" i="38"/>
  <c r="AU41" i="38"/>
  <c r="AR41" i="38"/>
  <c r="AU37" i="38"/>
  <c r="AR37" i="38"/>
  <c r="AU29" i="38"/>
  <c r="AR29" i="38"/>
  <c r="AT19" i="38"/>
  <c r="BB9" i="38"/>
  <c r="AW9" i="38"/>
  <c r="BB43" i="38"/>
  <c r="AW43" i="38"/>
  <c r="BB39" i="38"/>
  <c r="AW39" i="38"/>
  <c r="BB35" i="38"/>
  <c r="AW35" i="38"/>
  <c r="BB31" i="38"/>
  <c r="AW31" i="38"/>
  <c r="BB26" i="38"/>
  <c r="AW26" i="38"/>
  <c r="BB22" i="38"/>
  <c r="AW22" i="38"/>
  <c r="BB17" i="38"/>
  <c r="AW17" i="38"/>
  <c r="BB12" i="38"/>
  <c r="AW12" i="38"/>
  <c r="AY19" i="38"/>
  <c r="V9" i="38"/>
  <c r="V43" i="38"/>
  <c r="V39" i="38"/>
  <c r="BA39" i="38" s="1"/>
  <c r="V35" i="38"/>
  <c r="V31" i="38"/>
  <c r="V26" i="38"/>
  <c r="V22" i="38"/>
  <c r="V17" i="38"/>
  <c r="Y17" i="38" s="1"/>
  <c r="V12" i="38"/>
  <c r="BC45" i="38"/>
  <c r="BE45" i="38"/>
  <c r="BC41" i="38"/>
  <c r="BE41" i="38"/>
  <c r="BC37" i="38"/>
  <c r="BE37" i="38"/>
  <c r="BC33" i="38"/>
  <c r="BE33" i="38"/>
  <c r="BC29" i="38"/>
  <c r="BE29" i="38"/>
  <c r="BC24" i="38"/>
  <c r="BE24" i="38"/>
  <c r="BC20" i="38"/>
  <c r="BC19" i="38" s="1"/>
  <c r="BE20" i="38"/>
  <c r="BC15" i="38"/>
  <c r="BE15" i="38"/>
  <c r="BG9" i="38"/>
  <c r="BI9" i="38"/>
  <c r="BG43" i="38"/>
  <c r="BI43" i="38"/>
  <c r="BG39" i="38"/>
  <c r="BI39" i="38"/>
  <c r="BG35" i="38"/>
  <c r="BI35" i="38"/>
  <c r="BG31" i="38"/>
  <c r="BI31" i="38"/>
  <c r="BG26" i="38"/>
  <c r="BI26" i="38"/>
  <c r="BG22" i="38"/>
  <c r="BI22" i="38"/>
  <c r="BG17" i="38"/>
  <c r="BI17" i="38"/>
  <c r="BG12" i="38"/>
  <c r="BG11" i="38" s="1"/>
  <c r="BI12" i="38"/>
  <c r="AC19" i="38"/>
  <c r="M8" i="38"/>
  <c r="M47" i="38" s="1"/>
  <c r="I8" i="38"/>
  <c r="R11" i="38"/>
  <c r="R14" i="38"/>
  <c r="Y16" i="39"/>
  <c r="Y10" i="39"/>
  <c r="Y43" i="39"/>
  <c r="Y39" i="39"/>
  <c r="Y35" i="39"/>
  <c r="Y31" i="39"/>
  <c r="I47" i="39"/>
  <c r="V20" i="39"/>
  <c r="V19" i="39" s="1"/>
  <c r="V15" i="39"/>
  <c r="V14" i="39" s="1"/>
  <c r="M27" i="39"/>
  <c r="M8" i="39"/>
  <c r="M47" i="39" s="1"/>
  <c r="Y43" i="40"/>
  <c r="Y38" i="40"/>
  <c r="V20" i="40"/>
  <c r="V19" i="40" s="1"/>
  <c r="V15" i="40"/>
  <c r="V14" i="40" s="1"/>
  <c r="M27" i="40"/>
  <c r="M8" i="40"/>
  <c r="M47" i="40" s="1"/>
  <c r="V9" i="41"/>
  <c r="V8" i="41" s="1"/>
  <c r="V12" i="41"/>
  <c r="V11" i="41" s="1"/>
  <c r="Y15" i="41"/>
  <c r="Y14" i="41" s="1"/>
  <c r="M19" i="41"/>
  <c r="M47" i="41" s="1"/>
  <c r="M27" i="44"/>
  <c r="M14" i="44"/>
  <c r="BB44" i="45"/>
  <c r="AW44" i="45"/>
  <c r="BB40" i="45"/>
  <c r="AW40" i="45"/>
  <c r="BB36" i="45"/>
  <c r="AW36" i="45"/>
  <c r="BB32" i="45"/>
  <c r="AW32" i="45"/>
  <c r="BB28" i="45"/>
  <c r="AW28" i="45"/>
  <c r="BB23" i="45"/>
  <c r="AW23" i="45"/>
  <c r="BB18" i="45"/>
  <c r="AW18" i="45"/>
  <c r="BB13" i="45"/>
  <c r="AW13" i="45"/>
  <c r="V44" i="45"/>
  <c r="BC44" i="45"/>
  <c r="BE44" i="45"/>
  <c r="BC40" i="45"/>
  <c r="BE40" i="45"/>
  <c r="BC36" i="45"/>
  <c r="BE36" i="45"/>
  <c r="BC32" i="45"/>
  <c r="BE32" i="45"/>
  <c r="BC28" i="45"/>
  <c r="BE28" i="45"/>
  <c r="BC23" i="45"/>
  <c r="BE23" i="45"/>
  <c r="BC18" i="45"/>
  <c r="BE18" i="45"/>
  <c r="BC13" i="45"/>
  <c r="BE13" i="45"/>
  <c r="BG46" i="45"/>
  <c r="BI46" i="45"/>
  <c r="BG42" i="45"/>
  <c r="BI42" i="45"/>
  <c r="BG38" i="45"/>
  <c r="BI38" i="45"/>
  <c r="BG34" i="45"/>
  <c r="BI34" i="45"/>
  <c r="BG30" i="45"/>
  <c r="BI30" i="45"/>
  <c r="BG25" i="45"/>
  <c r="BI25" i="45"/>
  <c r="BG21" i="45"/>
  <c r="BI21" i="45"/>
  <c r="BG16" i="45"/>
  <c r="BI16" i="45"/>
  <c r="BI10" i="45"/>
  <c r="BG10" i="45"/>
  <c r="R27" i="45"/>
  <c r="R19" i="45"/>
  <c r="R14" i="45"/>
  <c r="R11" i="45"/>
  <c r="R8" i="45"/>
  <c r="AU9" i="45"/>
  <c r="AR9" i="45"/>
  <c r="AR43" i="45"/>
  <c r="AU43" i="45"/>
  <c r="AR39" i="45"/>
  <c r="AU39" i="45"/>
  <c r="Y39" i="45"/>
  <c r="AR35" i="45"/>
  <c r="AU35" i="45"/>
  <c r="AR31" i="45"/>
  <c r="AU31" i="45"/>
  <c r="AR23" i="45"/>
  <c r="AU23" i="45"/>
  <c r="AR15" i="45"/>
  <c r="AU15" i="45"/>
  <c r="Y15" i="45"/>
  <c r="AU43" i="36"/>
  <c r="AU39" i="36"/>
  <c r="AU35" i="36"/>
  <c r="AU31" i="36"/>
  <c r="AU27" i="36" s="1"/>
  <c r="AU18" i="36"/>
  <c r="AU13" i="36"/>
  <c r="BG47" i="4"/>
  <c r="AR46" i="35"/>
  <c r="AU46" i="35"/>
  <c r="AR42" i="35"/>
  <c r="AU42" i="35"/>
  <c r="AR38" i="35"/>
  <c r="AU38" i="35"/>
  <c r="AR34" i="35"/>
  <c r="AU34" i="35"/>
  <c r="AU25" i="35"/>
  <c r="AR25" i="35"/>
  <c r="AU21" i="35"/>
  <c r="AR21" i="35"/>
  <c r="AU16" i="35"/>
  <c r="AR16" i="35"/>
  <c r="AR10" i="35"/>
  <c r="AU10" i="35"/>
  <c r="AW45" i="35"/>
  <c r="BB45" i="35"/>
  <c r="AW41" i="35"/>
  <c r="BB41" i="35"/>
  <c r="AW37" i="35"/>
  <c r="BB37" i="35"/>
  <c r="AW33" i="35"/>
  <c r="BB33" i="35"/>
  <c r="AW29" i="35"/>
  <c r="BB29" i="35"/>
  <c r="BB24" i="35"/>
  <c r="AW24" i="35"/>
  <c r="BB20" i="35"/>
  <c r="BB19" i="35" s="1"/>
  <c r="AW20" i="35"/>
  <c r="BB15" i="35"/>
  <c r="BB14" i="35" s="1"/>
  <c r="AW15" i="35"/>
  <c r="AW14" i="35" s="1"/>
  <c r="AW46" i="35"/>
  <c r="BB46" i="35"/>
  <c r="AY27" i="35"/>
  <c r="V45" i="35"/>
  <c r="V41" i="35"/>
  <c r="V37" i="35"/>
  <c r="V33" i="35"/>
  <c r="V29" i="35"/>
  <c r="V24" i="35"/>
  <c r="V20" i="35"/>
  <c r="V15" i="35"/>
  <c r="BC45" i="35"/>
  <c r="BE45" i="35"/>
  <c r="BC41" i="35"/>
  <c r="BE41" i="35"/>
  <c r="BC37" i="35"/>
  <c r="BE37" i="35"/>
  <c r="BC33" i="35"/>
  <c r="BE33" i="35"/>
  <c r="BE29" i="35"/>
  <c r="BC29" i="35"/>
  <c r="BE24" i="35"/>
  <c r="BC24" i="35"/>
  <c r="BE20" i="35"/>
  <c r="BC20" i="35"/>
  <c r="BC19" i="35" s="1"/>
  <c r="BE15" i="35"/>
  <c r="BE14" i="35" s="1"/>
  <c r="BC15" i="35"/>
  <c r="BG9" i="35"/>
  <c r="BI9" i="35"/>
  <c r="BI8" i="35" s="1"/>
  <c r="BG43" i="35"/>
  <c r="BI43" i="35"/>
  <c r="BG39" i="35"/>
  <c r="BI39" i="35"/>
  <c r="BG35" i="35"/>
  <c r="BI35" i="35"/>
  <c r="BG31" i="35"/>
  <c r="BI31" i="35"/>
  <c r="BI26" i="35"/>
  <c r="BG26" i="35"/>
  <c r="BI22" i="35"/>
  <c r="BG22" i="35"/>
  <c r="BI17" i="35"/>
  <c r="BG17" i="35"/>
  <c r="BI12" i="35"/>
  <c r="BG12" i="35"/>
  <c r="BG11" i="35" s="1"/>
  <c r="AE47" i="35"/>
  <c r="T47" i="35"/>
  <c r="AW45" i="36"/>
  <c r="BB45" i="36"/>
  <c r="AW41" i="36"/>
  <c r="BB41" i="36"/>
  <c r="AW37" i="36"/>
  <c r="BB37" i="36"/>
  <c r="AW33" i="36"/>
  <c r="BB33" i="36"/>
  <c r="AW29" i="36"/>
  <c r="BB29" i="36"/>
  <c r="BB24" i="36"/>
  <c r="AW24" i="36"/>
  <c r="BB20" i="36"/>
  <c r="AW20" i="36"/>
  <c r="BB15" i="36"/>
  <c r="BB14" i="36" s="1"/>
  <c r="AW15" i="36"/>
  <c r="AW14" i="36" s="1"/>
  <c r="AY47" i="36"/>
  <c r="AY11" i="36"/>
  <c r="V45" i="36"/>
  <c r="BA45" i="36" s="1"/>
  <c r="V41" i="36"/>
  <c r="BA41" i="36" s="1"/>
  <c r="V37" i="36"/>
  <c r="BA37" i="36" s="1"/>
  <c r="V33" i="36"/>
  <c r="BA33" i="36" s="1"/>
  <c r="V29" i="36"/>
  <c r="BA29" i="36" s="1"/>
  <c r="V24" i="36"/>
  <c r="BA24" i="36" s="1"/>
  <c r="V20" i="36"/>
  <c r="V15" i="36"/>
  <c r="Y45" i="36"/>
  <c r="AV45" i="36" s="1"/>
  <c r="Y41" i="36"/>
  <c r="AV41" i="36" s="1"/>
  <c r="Y37" i="36"/>
  <c r="AV37" i="36" s="1"/>
  <c r="Y33" i="36"/>
  <c r="AV33" i="36" s="1"/>
  <c r="Y29" i="36"/>
  <c r="AV29" i="36" s="1"/>
  <c r="Y16" i="36"/>
  <c r="AV16" i="36" s="1"/>
  <c r="BE46" i="36"/>
  <c r="BC46" i="36"/>
  <c r="BC42" i="36"/>
  <c r="BE42" i="36"/>
  <c r="BC38" i="36"/>
  <c r="BE38" i="36"/>
  <c r="BC34" i="36"/>
  <c r="BE34" i="36"/>
  <c r="BC30" i="36"/>
  <c r="BE30" i="36"/>
  <c r="BC25" i="36"/>
  <c r="BE25" i="36"/>
  <c r="BC21" i="36"/>
  <c r="BE21" i="36"/>
  <c r="BE16" i="36"/>
  <c r="BC16" i="36"/>
  <c r="BC10" i="36"/>
  <c r="BE10" i="36"/>
  <c r="BI44" i="36"/>
  <c r="BG44" i="36"/>
  <c r="BI40" i="36"/>
  <c r="BG40" i="36"/>
  <c r="BI36" i="36"/>
  <c r="BG36" i="36"/>
  <c r="BI32" i="36"/>
  <c r="BG32" i="36"/>
  <c r="BI28" i="36"/>
  <c r="BG28" i="36"/>
  <c r="BG23" i="36"/>
  <c r="BI23" i="36"/>
  <c r="BG18" i="36"/>
  <c r="BI18" i="36"/>
  <c r="BI13" i="36"/>
  <c r="BG13" i="36"/>
  <c r="R11" i="36"/>
  <c r="AJ19" i="36"/>
  <c r="Y18" i="37"/>
  <c r="Y13" i="37"/>
  <c r="Y45" i="37"/>
  <c r="Y41" i="37"/>
  <c r="Y37" i="37"/>
  <c r="Y32" i="37"/>
  <c r="AU18" i="38"/>
  <c r="AR18" i="38"/>
  <c r="E11" i="38"/>
  <c r="AU13" i="38"/>
  <c r="AR13" i="38"/>
  <c r="Y45" i="38"/>
  <c r="AU45" i="38"/>
  <c r="AR45" i="38"/>
  <c r="AU40" i="38"/>
  <c r="AR40" i="38"/>
  <c r="AU36" i="38"/>
  <c r="AR36" i="38"/>
  <c r="Y32" i="38"/>
  <c r="AU32" i="38"/>
  <c r="AR32" i="38"/>
  <c r="E27" i="38"/>
  <c r="AU28" i="38"/>
  <c r="AU27" i="38" s="1"/>
  <c r="AR28" i="38"/>
  <c r="AT27" i="38"/>
  <c r="BB46" i="38"/>
  <c r="AW46" i="38"/>
  <c r="BB42" i="38"/>
  <c r="AW42" i="38"/>
  <c r="BB38" i="38"/>
  <c r="AW38" i="38"/>
  <c r="BB34" i="38"/>
  <c r="AW34" i="38"/>
  <c r="BB30" i="38"/>
  <c r="AW30" i="38"/>
  <c r="BB25" i="38"/>
  <c r="AW25" i="38"/>
  <c r="BB21" i="38"/>
  <c r="AW21" i="38"/>
  <c r="BB16" i="38"/>
  <c r="AW16" i="38"/>
  <c r="BB10" i="38"/>
  <c r="AW10" i="38"/>
  <c r="AY27" i="38"/>
  <c r="V46" i="38"/>
  <c r="V42" i="38"/>
  <c r="V38" i="38"/>
  <c r="Y38" i="38" s="1"/>
  <c r="V34" i="38"/>
  <c r="V30" i="38"/>
  <c r="V25" i="38"/>
  <c r="V21" i="38"/>
  <c r="V16" i="38"/>
  <c r="V10" i="38"/>
  <c r="BC44" i="38"/>
  <c r="BE44" i="38"/>
  <c r="BC40" i="38"/>
  <c r="BE40" i="38"/>
  <c r="BC36" i="38"/>
  <c r="BE36" i="38"/>
  <c r="BC32" i="38"/>
  <c r="BE32" i="38"/>
  <c r="BC28" i="38"/>
  <c r="BC27" i="38" s="1"/>
  <c r="BE28" i="38"/>
  <c r="BC23" i="38"/>
  <c r="BE23" i="38"/>
  <c r="BC18" i="38"/>
  <c r="BE18" i="38"/>
  <c r="BC13" i="38"/>
  <c r="BE13" i="38"/>
  <c r="BG46" i="38"/>
  <c r="BI46" i="38"/>
  <c r="BG42" i="38"/>
  <c r="BI42" i="38"/>
  <c r="BG38" i="38"/>
  <c r="BI38" i="38"/>
  <c r="BG34" i="38"/>
  <c r="BI34" i="38"/>
  <c r="BG30" i="38"/>
  <c r="BI30" i="38"/>
  <c r="BG25" i="38"/>
  <c r="BI25" i="38"/>
  <c r="BG21" i="38"/>
  <c r="BI21" i="38"/>
  <c r="BG16" i="38"/>
  <c r="BI16" i="38"/>
  <c r="BG10" i="38"/>
  <c r="BI10" i="38"/>
  <c r="R27" i="38"/>
  <c r="M11" i="38"/>
  <c r="I11" i="38"/>
  <c r="I14" i="38"/>
  <c r="E14" i="39"/>
  <c r="Y46" i="39"/>
  <c r="Y42" i="39"/>
  <c r="Y38" i="39"/>
  <c r="Y34" i="39"/>
  <c r="Y30" i="39"/>
  <c r="Y42" i="40"/>
  <c r="Y25" i="40"/>
  <c r="Y34" i="41"/>
  <c r="Y30" i="41"/>
  <c r="Y25" i="41"/>
  <c r="E19" i="41"/>
  <c r="Y16" i="41"/>
  <c r="Y10" i="41"/>
  <c r="Y43" i="41"/>
  <c r="Y39" i="41"/>
  <c r="M27" i="41"/>
  <c r="Y27" i="44"/>
  <c r="M19" i="44"/>
  <c r="AT19" i="45"/>
  <c r="AT14" i="45"/>
  <c r="BB9" i="45"/>
  <c r="AW9" i="45"/>
  <c r="AW8" i="45" s="1"/>
  <c r="BB43" i="45"/>
  <c r="AW43" i="45"/>
  <c r="V39" i="45"/>
  <c r="BB39" i="45"/>
  <c r="AW39" i="45"/>
  <c r="BB35" i="45"/>
  <c r="AW35" i="45"/>
  <c r="BB31" i="45"/>
  <c r="AW31" i="45"/>
  <c r="BB26" i="45"/>
  <c r="AW26" i="45"/>
  <c r="BB22" i="45"/>
  <c r="AW22" i="45"/>
  <c r="BB17" i="45"/>
  <c r="AW17" i="45"/>
  <c r="BB12" i="45"/>
  <c r="BB11" i="45" s="1"/>
  <c r="AW12" i="45"/>
  <c r="AY19" i="45"/>
  <c r="AY14" i="45"/>
  <c r="V9" i="45"/>
  <c r="V43" i="45"/>
  <c r="V20" i="45"/>
  <c r="V15" i="45"/>
  <c r="BE9" i="45"/>
  <c r="BE8" i="45" s="1"/>
  <c r="BC9" i="45"/>
  <c r="BC43" i="45"/>
  <c r="BE43" i="45"/>
  <c r="BC39" i="45"/>
  <c r="BE39" i="45"/>
  <c r="BC35" i="45"/>
  <c r="BE35" i="45"/>
  <c r="BC31" i="45"/>
  <c r="BE31" i="45"/>
  <c r="BC26" i="45"/>
  <c r="BE26" i="45"/>
  <c r="BC22" i="45"/>
  <c r="BE22" i="45"/>
  <c r="BC17" i="45"/>
  <c r="BE17" i="45"/>
  <c r="BC12" i="45"/>
  <c r="BC11" i="45" s="1"/>
  <c r="BE12" i="45"/>
  <c r="BG45" i="45"/>
  <c r="BI45" i="45"/>
  <c r="BG41" i="45"/>
  <c r="BI41" i="45"/>
  <c r="BG37" i="45"/>
  <c r="BI37" i="45"/>
  <c r="BG33" i="45"/>
  <c r="BI33" i="45"/>
  <c r="BG29" i="45"/>
  <c r="BI29" i="45"/>
  <c r="BG24" i="45"/>
  <c r="BI24" i="45"/>
  <c r="BG20" i="45"/>
  <c r="BI20" i="45"/>
  <c r="BG15" i="45"/>
  <c r="BG14" i="45" s="1"/>
  <c r="BI15" i="45"/>
  <c r="M27" i="45"/>
  <c r="I27" i="45"/>
  <c r="I19" i="45"/>
  <c r="I14" i="45"/>
  <c r="M11" i="45"/>
  <c r="I11" i="45"/>
  <c r="M8" i="45"/>
  <c r="M47" i="45" s="1"/>
  <c r="I8" i="45"/>
  <c r="AR46" i="45"/>
  <c r="AU46" i="45"/>
  <c r="Y46" i="45"/>
  <c r="AR42" i="45"/>
  <c r="AU42" i="45"/>
  <c r="AR38" i="45"/>
  <c r="AU38" i="45"/>
  <c r="Y38" i="45"/>
  <c r="AR34" i="45"/>
  <c r="AU34" i="45"/>
  <c r="Y34" i="45"/>
  <c r="AV34" i="45" s="1"/>
  <c r="AR30" i="45"/>
  <c r="AU30" i="45"/>
  <c r="Y30" i="45"/>
  <c r="AV30" i="45" s="1"/>
  <c r="AR26" i="45"/>
  <c r="AU26" i="45"/>
  <c r="Y26" i="45"/>
  <c r="AR22" i="45"/>
  <c r="AU22" i="45"/>
  <c r="AR18" i="45"/>
  <c r="Y18" i="45"/>
  <c r="AU18" i="45"/>
  <c r="AU42" i="36"/>
  <c r="AU38" i="36"/>
  <c r="AU34" i="36"/>
  <c r="AU30" i="36"/>
  <c r="AU17" i="36"/>
  <c r="AU12" i="36"/>
  <c r="AR45" i="35"/>
  <c r="AU45" i="35"/>
  <c r="AR41" i="35"/>
  <c r="AU41" i="35"/>
  <c r="AR37" i="35"/>
  <c r="AU37" i="35"/>
  <c r="AR33" i="35"/>
  <c r="AU33" i="35"/>
  <c r="AR29" i="35"/>
  <c r="AU29" i="35"/>
  <c r="AU24" i="35"/>
  <c r="AR24" i="35"/>
  <c r="AU20" i="35"/>
  <c r="AU19" i="35" s="1"/>
  <c r="AR20" i="35"/>
  <c r="AU15" i="35"/>
  <c r="AR15" i="35"/>
  <c r="AR14" i="35" s="1"/>
  <c r="AW44" i="35"/>
  <c r="BB44" i="35"/>
  <c r="AW40" i="35"/>
  <c r="BB40" i="35"/>
  <c r="AW36" i="35"/>
  <c r="BB36" i="35"/>
  <c r="AW32" i="35"/>
  <c r="BB32" i="35"/>
  <c r="AW28" i="35"/>
  <c r="AW27" i="35" s="1"/>
  <c r="BB28" i="35"/>
  <c r="BB23" i="35"/>
  <c r="AW23" i="35"/>
  <c r="BB18" i="35"/>
  <c r="AW18" i="35"/>
  <c r="BB13" i="35"/>
  <c r="AW13" i="35"/>
  <c r="V44" i="35"/>
  <c r="V40" i="35"/>
  <c r="V36" i="35"/>
  <c r="V32" i="35"/>
  <c r="V28" i="35"/>
  <c r="V23" i="35"/>
  <c r="V18" i="35"/>
  <c r="V13" i="35"/>
  <c r="Y26" i="35"/>
  <c r="Y10" i="35"/>
  <c r="BC44" i="35"/>
  <c r="BE44" i="35"/>
  <c r="BC40" i="35"/>
  <c r="BE40" i="35"/>
  <c r="BC36" i="35"/>
  <c r="BE36" i="35"/>
  <c r="BC32" i="35"/>
  <c r="BE32" i="35"/>
  <c r="BE28" i="35"/>
  <c r="BE27" i="35" s="1"/>
  <c r="BC28" i="35"/>
  <c r="BE23" i="35"/>
  <c r="BC23" i="35"/>
  <c r="BE18" i="35"/>
  <c r="BC18" i="35"/>
  <c r="BE13" i="35"/>
  <c r="BC13" i="35"/>
  <c r="BG46" i="35"/>
  <c r="BI46" i="35"/>
  <c r="BG42" i="35"/>
  <c r="BI42" i="35"/>
  <c r="BG38" i="35"/>
  <c r="BI38" i="35"/>
  <c r="BG34" i="35"/>
  <c r="BI34" i="35"/>
  <c r="BG30" i="35"/>
  <c r="BI30" i="35"/>
  <c r="BI25" i="35"/>
  <c r="BG25" i="35"/>
  <c r="BI21" i="35"/>
  <c r="BG21" i="35"/>
  <c r="BI16" i="35"/>
  <c r="BG16" i="35"/>
  <c r="BG10" i="35"/>
  <c r="BI10" i="35"/>
  <c r="AJ27" i="35"/>
  <c r="R19" i="35"/>
  <c r="E8" i="35"/>
  <c r="E47" i="35" s="1"/>
  <c r="AR47" i="35" s="1"/>
  <c r="AT19" i="36"/>
  <c r="BB44" i="36"/>
  <c r="AW44" i="36"/>
  <c r="BB40" i="36"/>
  <c r="AW40" i="36"/>
  <c r="BB36" i="36"/>
  <c r="AW36" i="36"/>
  <c r="BB32" i="36"/>
  <c r="AW32" i="36"/>
  <c r="BB28" i="36"/>
  <c r="AW28" i="36"/>
  <c r="BB23" i="36"/>
  <c r="AW23" i="36"/>
  <c r="BB18" i="36"/>
  <c r="AW18" i="36"/>
  <c r="AW13" i="36"/>
  <c r="BB13" i="36"/>
  <c r="V44" i="36"/>
  <c r="BA44" i="36" s="1"/>
  <c r="V40" i="36"/>
  <c r="BA40" i="36" s="1"/>
  <c r="V36" i="36"/>
  <c r="BA36" i="36" s="1"/>
  <c r="V32" i="36"/>
  <c r="BA32" i="36" s="1"/>
  <c r="V28" i="36"/>
  <c r="V23" i="36"/>
  <c r="BA23" i="36" s="1"/>
  <c r="V18" i="36"/>
  <c r="BA18" i="36" s="1"/>
  <c r="V13" i="36"/>
  <c r="BA13" i="36" s="1"/>
  <c r="Y44" i="36"/>
  <c r="AV44" i="36" s="1"/>
  <c r="Y40" i="36"/>
  <c r="AV40" i="36" s="1"/>
  <c r="Y36" i="36"/>
  <c r="AV36" i="36" s="1"/>
  <c r="Y32" i="36"/>
  <c r="AV32" i="36" s="1"/>
  <c r="Y28" i="36"/>
  <c r="AV28" i="36" s="1"/>
  <c r="Y13" i="36"/>
  <c r="AV13" i="36" s="1"/>
  <c r="BE45" i="36"/>
  <c r="BC45" i="36"/>
  <c r="BE41" i="36"/>
  <c r="BC41" i="36"/>
  <c r="BE37" i="36"/>
  <c r="BC37" i="36"/>
  <c r="BE33" i="36"/>
  <c r="BC33" i="36"/>
  <c r="BE29" i="36"/>
  <c r="BC29" i="36"/>
  <c r="BC24" i="36"/>
  <c r="BE24" i="36"/>
  <c r="BC20" i="36"/>
  <c r="BC19" i="36" s="1"/>
  <c r="BE20" i="36"/>
  <c r="BC15" i="36"/>
  <c r="BE15" i="36"/>
  <c r="BE14" i="36" s="1"/>
  <c r="BI9" i="36"/>
  <c r="BG9" i="36"/>
  <c r="BG43" i="36"/>
  <c r="BI43" i="36"/>
  <c r="BG39" i="36"/>
  <c r="BI39" i="36"/>
  <c r="BG35" i="36"/>
  <c r="BI35" i="36"/>
  <c r="BG31" i="36"/>
  <c r="BI31" i="36"/>
  <c r="BG26" i="36"/>
  <c r="BI26" i="36"/>
  <c r="BG22" i="36"/>
  <c r="BI22" i="36"/>
  <c r="BI17" i="36"/>
  <c r="BG17" i="36"/>
  <c r="BI12" i="36"/>
  <c r="BI11" i="36" s="1"/>
  <c r="BG12" i="36"/>
  <c r="BG11" i="36" s="1"/>
  <c r="AC8" i="36"/>
  <c r="I11" i="36"/>
  <c r="AJ14" i="36"/>
  <c r="R19" i="36"/>
  <c r="AJ27" i="36"/>
  <c r="Y17" i="37"/>
  <c r="Y44" i="37"/>
  <c r="Y40" i="37"/>
  <c r="Y36" i="37"/>
  <c r="Y31" i="37"/>
  <c r="V20" i="37"/>
  <c r="V19" i="37" s="1"/>
  <c r="V15" i="37"/>
  <c r="V14" i="37" s="1"/>
  <c r="M27" i="37"/>
  <c r="AU17" i="38"/>
  <c r="AR17" i="38"/>
  <c r="AU12" i="38"/>
  <c r="AU11" i="38" s="1"/>
  <c r="AR12" i="38"/>
  <c r="AU44" i="38"/>
  <c r="AR44" i="38"/>
  <c r="AU35" i="38"/>
  <c r="AR35" i="38"/>
  <c r="Y31" i="38"/>
  <c r="AU31" i="38"/>
  <c r="AR31" i="38"/>
  <c r="AT47" i="38"/>
  <c r="BB45" i="38"/>
  <c r="AW45" i="38"/>
  <c r="AW41" i="38"/>
  <c r="BB41" i="38"/>
  <c r="BB37" i="38"/>
  <c r="AW37" i="38"/>
  <c r="BB33" i="38"/>
  <c r="AW33" i="38"/>
  <c r="BB29" i="38"/>
  <c r="AW29" i="38"/>
  <c r="BB24" i="38"/>
  <c r="AW24" i="38"/>
  <c r="BB20" i="38"/>
  <c r="BB19" i="38" s="1"/>
  <c r="AW20" i="38"/>
  <c r="BB15" i="38"/>
  <c r="BB14" i="38" s="1"/>
  <c r="AW15" i="38"/>
  <c r="AW14" i="38" s="1"/>
  <c r="AY47" i="38"/>
  <c r="V45" i="38"/>
  <c r="V41" i="38"/>
  <c r="V37" i="38"/>
  <c r="V33" i="38"/>
  <c r="V29" i="38"/>
  <c r="Y29" i="38" s="1"/>
  <c r="V24" i="38"/>
  <c r="V20" i="38"/>
  <c r="V15" i="38"/>
  <c r="Y15" i="38" s="1"/>
  <c r="Y14" i="38" s="1"/>
  <c r="Y9" i="38"/>
  <c r="Y46" i="38"/>
  <c r="BC9" i="38"/>
  <c r="BC8" i="38" s="1"/>
  <c r="BE9" i="38"/>
  <c r="BE8" i="38" s="1"/>
  <c r="BC43" i="38"/>
  <c r="BE43" i="38"/>
  <c r="BC39" i="38"/>
  <c r="BE39" i="38"/>
  <c r="BC35" i="38"/>
  <c r="BE35" i="38"/>
  <c r="BC31" i="38"/>
  <c r="BE31" i="38"/>
  <c r="BC26" i="38"/>
  <c r="BE26" i="38"/>
  <c r="BC22" i="38"/>
  <c r="BE22" i="38"/>
  <c r="BC17" i="38"/>
  <c r="BE17" i="38"/>
  <c r="BC12" i="38"/>
  <c r="BC11" i="38" s="1"/>
  <c r="BE12" i="38"/>
  <c r="BE11" i="38" s="1"/>
  <c r="BG45" i="38"/>
  <c r="BI45" i="38"/>
  <c r="BG41" i="38"/>
  <c r="BI41" i="38"/>
  <c r="BG37" i="38"/>
  <c r="BI37" i="38"/>
  <c r="BG33" i="38"/>
  <c r="BI33" i="38"/>
  <c r="BG29" i="38"/>
  <c r="BI29" i="38"/>
  <c r="BG24" i="38"/>
  <c r="BI24" i="38"/>
  <c r="BG20" i="38"/>
  <c r="BI20" i="38"/>
  <c r="BG15" i="38"/>
  <c r="BG14" i="38" s="1"/>
  <c r="BI15" i="38"/>
  <c r="BI14" i="38" s="1"/>
  <c r="I27" i="38"/>
  <c r="R19" i="38"/>
  <c r="AJ8" i="38"/>
  <c r="AC11" i="38"/>
  <c r="AC47" i="38" s="1"/>
  <c r="AC14" i="38"/>
  <c r="Y18" i="39"/>
  <c r="Y13" i="39"/>
  <c r="Y45" i="39"/>
  <c r="Y41" i="39"/>
  <c r="Y37" i="39"/>
  <c r="Y33" i="39"/>
  <c r="Y29" i="39"/>
  <c r="V12" i="39"/>
  <c r="V11" i="39" s="1"/>
  <c r="K47" i="39"/>
  <c r="Y45" i="40"/>
  <c r="Y41" i="40"/>
  <c r="Y17" i="40"/>
  <c r="Y12" i="40"/>
  <c r="V12" i="40"/>
  <c r="V11" i="40" s="1"/>
  <c r="V47" i="40" s="1"/>
  <c r="V15" i="41"/>
  <c r="V14" i="41" s="1"/>
  <c r="M8" i="44"/>
  <c r="AT27" i="45"/>
  <c r="AU13" i="45"/>
  <c r="AT13" i="45"/>
  <c r="Y13" i="45"/>
  <c r="BB46" i="45"/>
  <c r="AW46" i="45"/>
  <c r="BB42" i="45"/>
  <c r="AW42" i="45"/>
  <c r="BB38" i="45"/>
  <c r="AW38" i="45"/>
  <c r="BB34" i="45"/>
  <c r="AW34" i="45"/>
  <c r="BB30" i="45"/>
  <c r="AW30" i="45"/>
  <c r="AW25" i="45"/>
  <c r="BB25" i="45"/>
  <c r="AW21" i="45"/>
  <c r="BB21" i="45"/>
  <c r="BB16" i="45"/>
  <c r="AW16" i="45"/>
  <c r="BB10" i="45"/>
  <c r="AW10" i="45"/>
  <c r="AY27" i="45"/>
  <c r="V46" i="45"/>
  <c r="V42" i="45"/>
  <c r="V36" i="45"/>
  <c r="V32" i="45"/>
  <c r="V28" i="45"/>
  <c r="V23" i="45"/>
  <c r="V18" i="45"/>
  <c r="V13" i="45"/>
  <c r="BC46" i="45"/>
  <c r="BE46" i="45"/>
  <c r="BC42" i="45"/>
  <c r="BE42" i="45"/>
  <c r="BC38" i="45"/>
  <c r="BE38" i="45"/>
  <c r="BC34" i="45"/>
  <c r="BE34" i="45"/>
  <c r="BC30" i="45"/>
  <c r="BE30" i="45"/>
  <c r="BC25" i="45"/>
  <c r="BE25" i="45"/>
  <c r="BC21" i="45"/>
  <c r="BE21" i="45"/>
  <c r="BC16" i="45"/>
  <c r="BE16" i="45"/>
  <c r="BE10" i="45"/>
  <c r="BC10" i="45"/>
  <c r="BG44" i="45"/>
  <c r="BI44" i="45"/>
  <c r="BG40" i="45"/>
  <c r="BI40" i="45"/>
  <c r="BG36" i="45"/>
  <c r="BI36" i="45"/>
  <c r="BG32" i="45"/>
  <c r="BI32" i="45"/>
  <c r="BG28" i="45"/>
  <c r="BI28" i="45"/>
  <c r="BG23" i="45"/>
  <c r="BI23" i="45"/>
  <c r="BG18" i="45"/>
  <c r="BI18" i="45"/>
  <c r="BG13" i="45"/>
  <c r="BI13" i="45"/>
  <c r="AC27" i="45"/>
  <c r="AC11" i="45"/>
  <c r="AC8" i="45"/>
  <c r="AC47" i="45" s="1"/>
  <c r="AR45" i="45"/>
  <c r="AU45" i="45"/>
  <c r="AR41" i="45"/>
  <c r="AU41" i="45"/>
  <c r="Y41" i="45"/>
  <c r="AR37" i="45"/>
  <c r="AU37" i="45"/>
  <c r="Y37" i="45"/>
  <c r="AV37" i="45" s="1"/>
  <c r="AR33" i="45"/>
  <c r="AU33" i="45"/>
  <c r="Y33" i="45"/>
  <c r="AV33" i="45" s="1"/>
  <c r="AR29" i="45"/>
  <c r="AU29" i="45"/>
  <c r="Y29" i="45"/>
  <c r="AV29" i="45" s="1"/>
  <c r="AR25" i="45"/>
  <c r="AU25" i="45"/>
  <c r="Y25" i="45"/>
  <c r="AV25" i="45" s="1"/>
  <c r="AR21" i="45"/>
  <c r="AU21" i="45"/>
  <c r="Y21" i="45"/>
  <c r="AR17" i="45"/>
  <c r="AU17" i="45"/>
  <c r="AR12" i="45"/>
  <c r="AR11" i="45" s="1"/>
  <c r="AU12" i="45"/>
  <c r="AU45" i="36"/>
  <c r="AU41" i="36"/>
  <c r="AU37" i="36"/>
  <c r="AU33" i="36"/>
  <c r="AU29" i="36"/>
  <c r="AU16" i="36"/>
  <c r="AU10" i="36"/>
  <c r="BI27" i="4"/>
  <c r="BI19" i="4"/>
  <c r="BI47" i="4"/>
  <c r="AR44" i="35"/>
  <c r="AU44" i="35"/>
  <c r="AR40" i="35"/>
  <c r="AU40" i="35"/>
  <c r="AR36" i="35"/>
  <c r="AU36" i="35"/>
  <c r="AR32" i="35"/>
  <c r="AU32" i="35"/>
  <c r="AR28" i="35"/>
  <c r="AR27" i="35" s="1"/>
  <c r="AU28" i="35"/>
  <c r="AU23" i="35"/>
  <c r="AR23" i="35"/>
  <c r="AU18" i="35"/>
  <c r="AR18" i="35"/>
  <c r="AU13" i="35"/>
  <c r="AR13" i="35"/>
  <c r="AR11" i="35" s="1"/>
  <c r="Y46" i="35"/>
  <c r="AV46" i="35" s="1"/>
  <c r="AT46" i="35"/>
  <c r="Y30" i="35"/>
  <c r="AW43" i="35"/>
  <c r="BB43" i="35"/>
  <c r="AW39" i="35"/>
  <c r="BB39" i="35"/>
  <c r="AW35" i="35"/>
  <c r="BB35" i="35"/>
  <c r="AW31" i="35"/>
  <c r="BB31" i="35"/>
  <c r="BB26" i="35"/>
  <c r="AW26" i="35"/>
  <c r="BB22" i="35"/>
  <c r="AW22" i="35"/>
  <c r="BB17" i="35"/>
  <c r="AW17" i="35"/>
  <c r="BB12" i="35"/>
  <c r="BB11" i="35" s="1"/>
  <c r="AW12" i="35"/>
  <c r="V43" i="35"/>
  <c r="V39" i="35"/>
  <c r="V35" i="35"/>
  <c r="V31" i="35"/>
  <c r="V26" i="35"/>
  <c r="V22" i="35"/>
  <c r="V17" i="35"/>
  <c r="Y17" i="35" s="1"/>
  <c r="V12" i="35"/>
  <c r="Y43" i="35"/>
  <c r="Y39" i="35"/>
  <c r="Y35" i="35"/>
  <c r="Y31" i="35"/>
  <c r="Y25" i="35"/>
  <c r="Y21" i="35"/>
  <c r="Y16" i="35"/>
  <c r="BC43" i="35"/>
  <c r="BE43" i="35"/>
  <c r="BC39" i="35"/>
  <c r="BE39" i="35"/>
  <c r="BC35" i="35"/>
  <c r="BE35" i="35"/>
  <c r="BC31" i="35"/>
  <c r="BE31" i="35"/>
  <c r="BE26" i="35"/>
  <c r="BC26" i="35"/>
  <c r="BE22" i="35"/>
  <c r="BC22" i="35"/>
  <c r="BE17" i="35"/>
  <c r="BC17" i="35"/>
  <c r="BE12" i="35"/>
  <c r="BE11" i="35" s="1"/>
  <c r="BC12" i="35"/>
  <c r="BG45" i="35"/>
  <c r="BI45" i="35"/>
  <c r="BG41" i="35"/>
  <c r="BI41" i="35"/>
  <c r="BG37" i="35"/>
  <c r="BI37" i="35"/>
  <c r="BG33" i="35"/>
  <c r="BI33" i="35"/>
  <c r="BI29" i="35"/>
  <c r="BG29" i="35"/>
  <c r="BI24" i="35"/>
  <c r="BG24" i="35"/>
  <c r="BI20" i="35"/>
  <c r="BG20" i="35"/>
  <c r="BI15" i="35"/>
  <c r="BI14" i="35" s="1"/>
  <c r="BG15" i="35"/>
  <c r="R27" i="35"/>
  <c r="E27" i="35"/>
  <c r="AC19" i="35"/>
  <c r="M19" i="35"/>
  <c r="I19" i="35"/>
  <c r="E19" i="35"/>
  <c r="M8" i="35"/>
  <c r="M47" i="35" s="1"/>
  <c r="AJ11" i="35"/>
  <c r="AJ47" i="35" s="1"/>
  <c r="R14" i="35"/>
  <c r="AT27" i="36"/>
  <c r="AW9" i="36"/>
  <c r="AW8" i="36" s="1"/>
  <c r="BB9" i="36"/>
  <c r="BB8" i="36" s="1"/>
  <c r="BB43" i="36"/>
  <c r="AW43" i="36"/>
  <c r="BB39" i="36"/>
  <c r="AW39" i="36"/>
  <c r="BB35" i="36"/>
  <c r="AW35" i="36"/>
  <c r="BB31" i="36"/>
  <c r="AW31" i="36"/>
  <c r="BB26" i="36"/>
  <c r="AW26" i="36"/>
  <c r="BB22" i="36"/>
  <c r="AW22" i="36"/>
  <c r="AW17" i="36"/>
  <c r="BB17" i="36"/>
  <c r="BB12" i="36"/>
  <c r="BB11" i="36" s="1"/>
  <c r="AW12" i="36"/>
  <c r="AY19" i="36"/>
  <c r="AY14" i="36"/>
  <c r="V9" i="36"/>
  <c r="V43" i="36"/>
  <c r="BA43" i="36" s="1"/>
  <c r="V39" i="36"/>
  <c r="BA39" i="36" s="1"/>
  <c r="V35" i="36"/>
  <c r="BA35" i="36" s="1"/>
  <c r="V31" i="36"/>
  <c r="BA31" i="36" s="1"/>
  <c r="V26" i="36"/>
  <c r="BA26" i="36" s="1"/>
  <c r="V22" i="36"/>
  <c r="BA22" i="36" s="1"/>
  <c r="V17" i="36"/>
  <c r="BA17" i="36" s="1"/>
  <c r="V12" i="36"/>
  <c r="Y43" i="36"/>
  <c r="AV43" i="36" s="1"/>
  <c r="Y39" i="36"/>
  <c r="AV39" i="36" s="1"/>
  <c r="Y35" i="36"/>
  <c r="AV35" i="36" s="1"/>
  <c r="Y31" i="36"/>
  <c r="AV31" i="36" s="1"/>
  <c r="BE44" i="36"/>
  <c r="BC44" i="36"/>
  <c r="BE40" i="36"/>
  <c r="BC40" i="36"/>
  <c r="BE36" i="36"/>
  <c r="BC36" i="36"/>
  <c r="BE32" i="36"/>
  <c r="BC32" i="36"/>
  <c r="BE28" i="36"/>
  <c r="BC28" i="36"/>
  <c r="BC27" i="36" s="1"/>
  <c r="BC23" i="36"/>
  <c r="BE23" i="36"/>
  <c r="BC18" i="36"/>
  <c r="BE18" i="36"/>
  <c r="BE13" i="36"/>
  <c r="BC13" i="36"/>
  <c r="BI46" i="36"/>
  <c r="BG46" i="36"/>
  <c r="BG42" i="36"/>
  <c r="BI42" i="36"/>
  <c r="BG38" i="36"/>
  <c r="BI38" i="36"/>
  <c r="BG34" i="36"/>
  <c r="BI34" i="36"/>
  <c r="BG30" i="36"/>
  <c r="BI30" i="36"/>
  <c r="BG25" i="36"/>
  <c r="BI25" i="36"/>
  <c r="BG21" i="36"/>
  <c r="BI21" i="36"/>
  <c r="BI16" i="36"/>
  <c r="BG16" i="36"/>
  <c r="BG10" i="36"/>
  <c r="BI10" i="36"/>
  <c r="AJ8" i="36"/>
  <c r="AC11" i="36"/>
  <c r="R14" i="36"/>
  <c r="M19" i="36"/>
  <c r="I19" i="36"/>
  <c r="R27" i="36"/>
  <c r="Y16" i="37"/>
  <c r="Y10" i="37"/>
  <c r="Y43" i="37"/>
  <c r="Y39" i="37"/>
  <c r="Y35" i="37"/>
  <c r="Y30" i="37"/>
  <c r="E14" i="38"/>
  <c r="AU16" i="38"/>
  <c r="AR16" i="38"/>
  <c r="Y10" i="38"/>
  <c r="Y8" i="38" s="1"/>
  <c r="AU10" i="38"/>
  <c r="AR10" i="38"/>
  <c r="Y43" i="38"/>
  <c r="AU43" i="38"/>
  <c r="AR43" i="38"/>
  <c r="AU38" i="38"/>
  <c r="AR38" i="38"/>
  <c r="Y34" i="38"/>
  <c r="AU34" i="38"/>
  <c r="AR34" i="38"/>
  <c r="Y30" i="38"/>
  <c r="AU30" i="38"/>
  <c r="AR30" i="38"/>
  <c r="BB44" i="38"/>
  <c r="AW44" i="38"/>
  <c r="BB40" i="38"/>
  <c r="AW40" i="38"/>
  <c r="BB36" i="38"/>
  <c r="AW36" i="38"/>
  <c r="BB32" i="38"/>
  <c r="AW32" i="38"/>
  <c r="BB28" i="38"/>
  <c r="AW28" i="38"/>
  <c r="AW27" i="38" s="1"/>
  <c r="BB23" i="38"/>
  <c r="AW23" i="38"/>
  <c r="BB18" i="38"/>
  <c r="AW18" i="38"/>
  <c r="BB13" i="38"/>
  <c r="AW13" i="38"/>
  <c r="V44" i="38"/>
  <c r="V40" i="38"/>
  <c r="Y40" i="38" s="1"/>
  <c r="V36" i="38"/>
  <c r="V32" i="38"/>
  <c r="V28" i="38"/>
  <c r="V23" i="38"/>
  <c r="V18" i="38"/>
  <c r="Y18" i="38" s="1"/>
  <c r="V13" i="38"/>
  <c r="Y44" i="38"/>
  <c r="BC46" i="38"/>
  <c r="BE46" i="38"/>
  <c r="BC42" i="38"/>
  <c r="BE42" i="38"/>
  <c r="BC38" i="38"/>
  <c r="BE38" i="38"/>
  <c r="BC34" i="38"/>
  <c r="BE34" i="38"/>
  <c r="BC30" i="38"/>
  <c r="BE30" i="38"/>
  <c r="BC25" i="38"/>
  <c r="BE25" i="38"/>
  <c r="BC21" i="38"/>
  <c r="BE21" i="38"/>
  <c r="BC16" i="38"/>
  <c r="BE16" i="38"/>
  <c r="BC10" i="38"/>
  <c r="BE10" i="38"/>
  <c r="BG44" i="38"/>
  <c r="BI44" i="38"/>
  <c r="BG40" i="38"/>
  <c r="BI40" i="38"/>
  <c r="BG36" i="38"/>
  <c r="BI36" i="38"/>
  <c r="BG32" i="38"/>
  <c r="BI32" i="38"/>
  <c r="BG28" i="38"/>
  <c r="BI28" i="38"/>
  <c r="BI27" i="38" s="1"/>
  <c r="BG23" i="38"/>
  <c r="BI23" i="38"/>
  <c r="BG18" i="38"/>
  <c r="BI18" i="38"/>
  <c r="BG13" i="38"/>
  <c r="BI13" i="38"/>
  <c r="AC27" i="38"/>
  <c r="M19" i="38"/>
  <c r="I19" i="38"/>
  <c r="R8" i="38"/>
  <c r="R47" i="38" s="1"/>
  <c r="AJ11" i="38"/>
  <c r="AJ14" i="38"/>
  <c r="AU42" i="38"/>
  <c r="AR42" i="38"/>
  <c r="Y17" i="39"/>
  <c r="E11" i="39"/>
  <c r="Y44" i="39"/>
  <c r="Y40" i="39"/>
  <c r="Y36" i="39"/>
  <c r="Y32" i="39"/>
  <c r="E27" i="39"/>
  <c r="Y44" i="40"/>
  <c r="Y39" i="40"/>
  <c r="Y16" i="40"/>
  <c r="Y10" i="40"/>
  <c r="Y36" i="41"/>
  <c r="Y32" i="41"/>
  <c r="E27" i="41"/>
  <c r="Y23" i="41"/>
  <c r="Y18" i="41"/>
  <c r="E11" i="41"/>
  <c r="Y45" i="41"/>
  <c r="Y41" i="41"/>
  <c r="I27" i="41"/>
  <c r="L47" i="44"/>
  <c r="M11" i="44"/>
  <c r="AT11" i="45"/>
  <c r="AT47" i="45" s="1"/>
  <c r="BB45" i="45"/>
  <c r="AW45" i="45"/>
  <c r="BB41" i="45"/>
  <c r="AW41" i="45"/>
  <c r="BB37" i="45"/>
  <c r="AW37" i="45"/>
  <c r="BB33" i="45"/>
  <c r="AW33" i="45"/>
  <c r="BB29" i="45"/>
  <c r="AW29" i="45"/>
  <c r="BB24" i="45"/>
  <c r="AW24" i="45"/>
  <c r="BB20" i="45"/>
  <c r="BB19" i="45" s="1"/>
  <c r="AW20" i="45"/>
  <c r="BB15" i="45"/>
  <c r="BB14" i="45" s="1"/>
  <c r="AW15" i="45"/>
  <c r="AW14" i="45" s="1"/>
  <c r="AY47" i="45"/>
  <c r="AY11" i="45"/>
  <c r="V45" i="45"/>
  <c r="V41" i="45"/>
  <c r="V35" i="45"/>
  <c r="Y35" i="45" s="1"/>
  <c r="V31" i="45"/>
  <c r="Y31" i="45" s="1"/>
  <c r="V26" i="45"/>
  <c r="V22" i="45"/>
  <c r="V17" i="45"/>
  <c r="Y17" i="45" s="1"/>
  <c r="V12" i="45"/>
  <c r="BC45" i="45"/>
  <c r="BE45" i="45"/>
  <c r="BC41" i="45"/>
  <c r="BE41" i="45"/>
  <c r="BC37" i="45"/>
  <c r="BE37" i="45"/>
  <c r="BC33" i="45"/>
  <c r="BE33" i="45"/>
  <c r="BC29" i="45"/>
  <c r="BE29" i="45"/>
  <c r="BC24" i="45"/>
  <c r="BE24" i="45"/>
  <c r="BC20" i="45"/>
  <c r="BE20" i="45"/>
  <c r="BC15" i="45"/>
  <c r="BC14" i="45" s="1"/>
  <c r="BE15" i="45"/>
  <c r="BE14" i="45" s="1"/>
  <c r="BI9" i="45"/>
  <c r="BI8" i="45" s="1"/>
  <c r="BG9" i="45"/>
  <c r="BG8" i="45" s="1"/>
  <c r="BG43" i="45"/>
  <c r="BI43" i="45"/>
  <c r="BG39" i="45"/>
  <c r="BI39" i="45"/>
  <c r="BG35" i="45"/>
  <c r="BI35" i="45"/>
  <c r="BG31" i="45"/>
  <c r="BI31" i="45"/>
  <c r="BG26" i="45"/>
  <c r="BI26" i="45"/>
  <c r="BG22" i="45"/>
  <c r="BI22" i="45"/>
  <c r="BG17" i="45"/>
  <c r="BI17" i="45"/>
  <c r="BG12" i="45"/>
  <c r="BI12" i="45"/>
  <c r="AJ27" i="45"/>
  <c r="AJ19" i="45"/>
  <c r="AJ14" i="45"/>
  <c r="AJ11" i="45"/>
  <c r="E11" i="45"/>
  <c r="AJ8" i="45"/>
  <c r="AR44" i="45"/>
  <c r="AU44" i="45"/>
  <c r="Y44" i="45"/>
  <c r="AR40" i="45"/>
  <c r="AU40" i="45"/>
  <c r="Y40" i="45"/>
  <c r="AR36" i="45"/>
  <c r="AU36" i="45"/>
  <c r="Y36" i="45"/>
  <c r="AR32" i="45"/>
  <c r="AU32" i="45"/>
  <c r="Y32" i="45"/>
  <c r="AR28" i="45"/>
  <c r="AU28" i="45"/>
  <c r="Y28" i="45"/>
  <c r="AR24" i="45"/>
  <c r="AU24" i="45"/>
  <c r="Y24" i="45"/>
  <c r="AV24" i="45" s="1"/>
  <c r="AR20" i="45"/>
  <c r="AR19" i="45" s="1"/>
  <c r="AU20" i="45"/>
  <c r="Y20" i="45"/>
  <c r="AR16" i="45"/>
  <c r="AU16" i="45"/>
  <c r="Y16" i="45"/>
  <c r="AV16" i="45" s="1"/>
  <c r="Y10" i="45"/>
  <c r="AV10" i="45" s="1"/>
  <c r="AR10" i="45"/>
  <c r="AU10" i="45"/>
  <c r="AU44" i="36"/>
  <c r="AU40" i="36"/>
  <c r="AU36" i="36"/>
  <c r="AU32" i="36"/>
  <c r="AU28" i="36"/>
  <c r="AU15" i="36"/>
  <c r="AU9" i="36"/>
  <c r="AU8" i="36" s="1"/>
  <c r="AU47" i="36" s="1"/>
  <c r="Y14" i="44"/>
  <c r="Y11" i="44"/>
  <c r="AJ8" i="13"/>
  <c r="BE9" i="35"/>
  <c r="BE8" i="35" s="1"/>
  <c r="BC9" i="35"/>
  <c r="BC8" i="35" s="1"/>
  <c r="AC8" i="35"/>
  <c r="V40" i="45"/>
  <c r="AY9" i="35"/>
  <c r="AY8" i="35" s="1"/>
  <c r="AY47" i="35" s="1"/>
  <c r="BB9" i="35"/>
  <c r="BB8" i="35" s="1"/>
  <c r="V9" i="35"/>
  <c r="R8" i="35"/>
  <c r="Y40" i="16"/>
  <c r="AV40" i="16" s="1"/>
  <c r="BA40" i="16"/>
  <c r="AW9" i="16"/>
  <c r="AW8" i="16" s="1"/>
  <c r="BB9" i="16"/>
  <c r="BB8" i="16" s="1"/>
  <c r="V9" i="16"/>
  <c r="Y9" i="16" s="1"/>
  <c r="M8" i="16"/>
  <c r="M47" i="16" s="1"/>
  <c r="V12" i="34"/>
  <c r="O47" i="34"/>
  <c r="M8" i="34"/>
  <c r="M47" i="34" s="1"/>
  <c r="I8" i="17"/>
  <c r="I47" i="17" s="1"/>
  <c r="H47" i="41"/>
  <c r="AT9" i="18"/>
  <c r="AT8" i="18" s="1"/>
  <c r="AU9" i="18"/>
  <c r="AU8" i="18" s="1"/>
  <c r="AT12" i="18"/>
  <c r="AT11" i="18" s="1"/>
  <c r="AU12" i="18"/>
  <c r="AU11" i="18" s="1"/>
  <c r="J47" i="18"/>
  <c r="I11" i="18"/>
  <c r="K47" i="41"/>
  <c r="I47" i="41"/>
  <c r="Y12" i="35"/>
  <c r="AU12" i="35"/>
  <c r="AU11" i="35" s="1"/>
  <c r="AT12" i="35"/>
  <c r="AT11" i="35" s="1"/>
  <c r="AU9" i="35"/>
  <c r="AU8" i="35" s="1"/>
  <c r="AT9" i="35"/>
  <c r="AT8" i="35" s="1"/>
  <c r="Y9" i="35"/>
  <c r="I8" i="35"/>
  <c r="K47" i="35"/>
  <c r="I47" i="34"/>
  <c r="AT9" i="16"/>
  <c r="AT8" i="16" s="1"/>
  <c r="AT47" i="16" s="1"/>
  <c r="AU9" i="16"/>
  <c r="Y9" i="13"/>
  <c r="Y8" i="13" s="1"/>
  <c r="AV30" i="35"/>
  <c r="AT30" i="35"/>
  <c r="AT27" i="35" s="1"/>
  <c r="AU30" i="35"/>
  <c r="AU27" i="35" s="1"/>
  <c r="I27" i="35"/>
  <c r="I47" i="35" s="1"/>
  <c r="Y30" i="34"/>
  <c r="I47" i="13"/>
  <c r="Y30" i="13"/>
  <c r="G47" i="45"/>
  <c r="Y9" i="34"/>
  <c r="Y8" i="34" s="1"/>
  <c r="E27" i="37"/>
  <c r="E11" i="37"/>
  <c r="AU14" i="36"/>
  <c r="AU11" i="36"/>
  <c r="E20" i="36"/>
  <c r="AQ20" i="36"/>
  <c r="AU10" i="17"/>
  <c r="AR10" i="17"/>
  <c r="E11" i="17"/>
  <c r="E47" i="17" s="1"/>
  <c r="AU18" i="17"/>
  <c r="AR18" i="17"/>
  <c r="AU16" i="17"/>
  <c r="AR16" i="17"/>
  <c r="AU26" i="17"/>
  <c r="AR26" i="17"/>
  <c r="AU24" i="17"/>
  <c r="AR24" i="17"/>
  <c r="AU22" i="17"/>
  <c r="AR22" i="17"/>
  <c r="AU28" i="17"/>
  <c r="AR28" i="17"/>
  <c r="AU45" i="17"/>
  <c r="AR45" i="17"/>
  <c r="AU43" i="17"/>
  <c r="AR43" i="17"/>
  <c r="AU41" i="17"/>
  <c r="AR41" i="17"/>
  <c r="AU39" i="17"/>
  <c r="AR39" i="17"/>
  <c r="AU37" i="17"/>
  <c r="AR37" i="17"/>
  <c r="AU35" i="17"/>
  <c r="AR35" i="17"/>
  <c r="AU33" i="17"/>
  <c r="AR33" i="17"/>
  <c r="AU31" i="17"/>
  <c r="AR31" i="17"/>
  <c r="AU29" i="17"/>
  <c r="AR29" i="17"/>
  <c r="Y28" i="17"/>
  <c r="Y18" i="17"/>
  <c r="AV18" i="17" s="1"/>
  <c r="Y16" i="17"/>
  <c r="AV16" i="17" s="1"/>
  <c r="E27" i="17"/>
  <c r="AU9" i="17"/>
  <c r="AR9" i="17"/>
  <c r="AR8" i="17" s="1"/>
  <c r="AR12" i="17"/>
  <c r="AU12" i="17"/>
  <c r="AU15" i="17"/>
  <c r="AU14" i="17" s="1"/>
  <c r="AR15" i="17"/>
  <c r="AR14" i="17" s="1"/>
  <c r="AU17" i="17"/>
  <c r="AR17" i="17"/>
  <c r="AU20" i="17"/>
  <c r="AR20" i="17"/>
  <c r="AU25" i="17"/>
  <c r="AR25" i="17"/>
  <c r="AU23" i="17"/>
  <c r="AR23" i="17"/>
  <c r="AU21" i="17"/>
  <c r="AR21" i="17"/>
  <c r="AU46" i="17"/>
  <c r="AR46" i="17"/>
  <c r="AU44" i="17"/>
  <c r="AR44" i="17"/>
  <c r="AU42" i="17"/>
  <c r="AR42" i="17"/>
  <c r="AU40" i="17"/>
  <c r="AR40" i="17"/>
  <c r="AU38" i="17"/>
  <c r="AR38" i="17"/>
  <c r="AU36" i="17"/>
  <c r="AR36" i="17"/>
  <c r="AU34" i="17"/>
  <c r="AR34" i="17"/>
  <c r="AU32" i="17"/>
  <c r="AR32" i="17"/>
  <c r="AU30" i="17"/>
  <c r="AR30" i="17"/>
  <c r="Y9" i="17"/>
  <c r="Y45" i="17"/>
  <c r="AV45" i="17" s="1"/>
  <c r="Y41" i="17"/>
  <c r="AV41" i="17" s="1"/>
  <c r="Y39" i="17"/>
  <c r="AV39" i="17" s="1"/>
  <c r="Y35" i="17"/>
  <c r="AV35" i="17" s="1"/>
  <c r="Y33" i="17"/>
  <c r="AV33" i="17" s="1"/>
  <c r="Y31" i="17"/>
  <c r="AV31" i="17" s="1"/>
  <c r="Y29" i="17"/>
  <c r="AV29" i="17" s="1"/>
  <c r="Y26" i="17"/>
  <c r="AV26" i="17" s="1"/>
  <c r="Y24" i="17"/>
  <c r="AV24" i="17" s="1"/>
  <c r="Y22" i="17"/>
  <c r="AV22" i="17" s="1"/>
  <c r="Y17" i="17"/>
  <c r="AV17" i="17" s="1"/>
  <c r="Y15" i="17"/>
  <c r="Y10" i="17"/>
  <c r="AV10" i="17" s="1"/>
  <c r="E19" i="17"/>
  <c r="E27" i="15"/>
  <c r="E11" i="15"/>
  <c r="Y27" i="12"/>
  <c r="E14" i="12"/>
  <c r="E19" i="12"/>
  <c r="E8" i="12"/>
  <c r="E47" i="12" s="1"/>
  <c r="Y17" i="12"/>
  <c r="E27" i="12"/>
  <c r="E11" i="12"/>
  <c r="Y8" i="12"/>
  <c r="AR46" i="11"/>
  <c r="AU46" i="11"/>
  <c r="AR44" i="11"/>
  <c r="AU44" i="11"/>
  <c r="AR42" i="11"/>
  <c r="AU42" i="11"/>
  <c r="AR40" i="11"/>
  <c r="AU40" i="11"/>
  <c r="AR38" i="11"/>
  <c r="AU38" i="11"/>
  <c r="AR36" i="11"/>
  <c r="AU36" i="11"/>
  <c r="AR34" i="11"/>
  <c r="AU34" i="11"/>
  <c r="AR32" i="11"/>
  <c r="AU32" i="11"/>
  <c r="AR30" i="11"/>
  <c r="AU30" i="11"/>
  <c r="AR28" i="11"/>
  <c r="AU28" i="11"/>
  <c r="AR18" i="11"/>
  <c r="AU18" i="11"/>
  <c r="AR16" i="11"/>
  <c r="AU16" i="11"/>
  <c r="AR12" i="11"/>
  <c r="AU12" i="11"/>
  <c r="AR10" i="11"/>
  <c r="AU10" i="11"/>
  <c r="Y46" i="11"/>
  <c r="AV46" i="11" s="1"/>
  <c r="Y45" i="11"/>
  <c r="AV45" i="11" s="1"/>
  <c r="AR45" i="11"/>
  <c r="AU45" i="11"/>
  <c r="AR43" i="11"/>
  <c r="AU43" i="11"/>
  <c r="AR41" i="11"/>
  <c r="AU41" i="11"/>
  <c r="Y39" i="11"/>
  <c r="AV39" i="11" s="1"/>
  <c r="AR39" i="11"/>
  <c r="AU39" i="11"/>
  <c r="Y37" i="11"/>
  <c r="AV37" i="11" s="1"/>
  <c r="AR37" i="11"/>
  <c r="AU37" i="11"/>
  <c r="Y35" i="11"/>
  <c r="AV35" i="11" s="1"/>
  <c r="AR35" i="11"/>
  <c r="AU35" i="11"/>
  <c r="AR33" i="11"/>
  <c r="AU33" i="11"/>
  <c r="AR31" i="11"/>
  <c r="AU31" i="11"/>
  <c r="AR29" i="11"/>
  <c r="AU29" i="11"/>
  <c r="AR17" i="11"/>
  <c r="AU17" i="11"/>
  <c r="AR15" i="11"/>
  <c r="AR14" i="11" s="1"/>
  <c r="AU15" i="11"/>
  <c r="AU14" i="11" s="1"/>
  <c r="AR13" i="11"/>
  <c r="AU13" i="11"/>
  <c r="AR9" i="11"/>
  <c r="AR8" i="11" s="1"/>
  <c r="AU9" i="11"/>
  <c r="AU8" i="11" s="1"/>
  <c r="AR13" i="17"/>
  <c r="AU13" i="17"/>
  <c r="Y13" i="17"/>
  <c r="I47" i="38"/>
  <c r="AU39" i="38"/>
  <c r="AR39" i="38"/>
  <c r="AV17" i="16"/>
  <c r="AR17" i="16"/>
  <c r="AU17" i="16"/>
  <c r="I47" i="16"/>
  <c r="BI47" i="9"/>
  <c r="BE47" i="9"/>
  <c r="BC19" i="4"/>
  <c r="BC27" i="4"/>
  <c r="I14" i="36"/>
  <c r="Y15" i="36"/>
  <c r="AV15" i="36" s="1"/>
  <c r="I8" i="36"/>
  <c r="I47" i="36" s="1"/>
  <c r="Y10" i="36"/>
  <c r="AV10" i="36" s="1"/>
  <c r="Y14" i="36"/>
  <c r="Y27" i="36"/>
  <c r="E8" i="45"/>
  <c r="E27" i="44"/>
  <c r="E14" i="44"/>
  <c r="E11" i="44"/>
  <c r="Y9" i="44"/>
  <c r="Y8" i="44" s="1"/>
  <c r="Y9" i="41"/>
  <c r="Y8" i="41" s="1"/>
  <c r="Y28" i="41"/>
  <c r="Y21" i="41"/>
  <c r="Y13" i="41"/>
  <c r="E11" i="40"/>
  <c r="E14" i="40"/>
  <c r="Y15" i="40"/>
  <c r="Y14" i="40" s="1"/>
  <c r="Y9" i="40"/>
  <c r="Y8" i="40" s="1"/>
  <c r="Y13" i="40"/>
  <c r="Y9" i="39"/>
  <c r="Y8" i="39" s="1"/>
  <c r="Y12" i="39"/>
  <c r="Y11" i="39" s="1"/>
  <c r="Y28" i="39"/>
  <c r="Y27" i="39" s="1"/>
  <c r="Y16" i="38"/>
  <c r="Y13" i="38"/>
  <c r="Y39" i="38"/>
  <c r="Y28" i="37"/>
  <c r="Y27" i="37" s="1"/>
  <c r="E8" i="37"/>
  <c r="E14" i="37"/>
  <c r="E8" i="33"/>
  <c r="E14" i="33"/>
  <c r="E27" i="33"/>
  <c r="Y9" i="33"/>
  <c r="Y8" i="33" s="1"/>
  <c r="Y17" i="33"/>
  <c r="Y15" i="33"/>
  <c r="Y14" i="33" s="1"/>
  <c r="Y13" i="33"/>
  <c r="Y11" i="33" s="1"/>
  <c r="I8" i="18"/>
  <c r="I47" i="18" s="1"/>
  <c r="Y46" i="15"/>
  <c r="Y44" i="15"/>
  <c r="Y42" i="15"/>
  <c r="Y40" i="15"/>
  <c r="Y38" i="15"/>
  <c r="Y36" i="15"/>
  <c r="Y34" i="15"/>
  <c r="Y32" i="15"/>
  <c r="Y30" i="15"/>
  <c r="Y8" i="15"/>
  <c r="V28" i="15"/>
  <c r="Y15" i="15"/>
  <c r="Y14" i="15" s="1"/>
  <c r="Y13" i="15"/>
  <c r="AJ11" i="15"/>
  <c r="AJ11" i="14"/>
  <c r="AJ47" i="14" s="1"/>
  <c r="AC14" i="14"/>
  <c r="AC11" i="14"/>
  <c r="AC8" i="14"/>
  <c r="Y14" i="14"/>
  <c r="V19" i="14"/>
  <c r="R19" i="14"/>
  <c r="R14" i="14"/>
  <c r="R8" i="14"/>
  <c r="M14" i="14"/>
  <c r="M11" i="14"/>
  <c r="E27" i="14"/>
  <c r="E11" i="14"/>
  <c r="AC47" i="13"/>
  <c r="R47" i="13"/>
  <c r="M47" i="13"/>
  <c r="AJ8" i="12"/>
  <c r="AJ47" i="12" s="1"/>
  <c r="V27" i="12"/>
  <c r="V19" i="12"/>
  <c r="V14" i="12"/>
  <c r="V11" i="12"/>
  <c r="V8" i="12"/>
  <c r="M27" i="12"/>
  <c r="M19" i="12"/>
  <c r="M14" i="12"/>
  <c r="M11" i="12"/>
  <c r="M8" i="12"/>
  <c r="I27" i="11"/>
  <c r="I8" i="11"/>
  <c r="V8" i="11"/>
  <c r="R27" i="11"/>
  <c r="R8" i="11"/>
  <c r="Y9" i="11"/>
  <c r="AV9" i="11" s="1"/>
  <c r="AC27" i="11"/>
  <c r="AC8" i="11"/>
  <c r="AC47" i="11" s="1"/>
  <c r="AJ27" i="11"/>
  <c r="AJ8" i="11"/>
  <c r="I19" i="11"/>
  <c r="M19" i="11"/>
  <c r="R19" i="11"/>
  <c r="AC19" i="11"/>
  <c r="AJ19" i="11"/>
  <c r="V20" i="11"/>
  <c r="V15" i="11"/>
  <c r="V12" i="11"/>
  <c r="Y31" i="11"/>
  <c r="AV31" i="11" s="1"/>
  <c r="Y29" i="11"/>
  <c r="AV29" i="11" s="1"/>
  <c r="Y10" i="11"/>
  <c r="AV10" i="11" s="1"/>
  <c r="Y18" i="11"/>
  <c r="AV18" i="11" s="1"/>
  <c r="Y16" i="11"/>
  <c r="AV16" i="11" s="1"/>
  <c r="Y44" i="11"/>
  <c r="AV44" i="11" s="1"/>
  <c r="Y42" i="11"/>
  <c r="AV42" i="11" s="1"/>
  <c r="Y40" i="11"/>
  <c r="AV40" i="11" s="1"/>
  <c r="Y38" i="11"/>
  <c r="AV38" i="11" s="1"/>
  <c r="Y36" i="11"/>
  <c r="AV36" i="11" s="1"/>
  <c r="Y34" i="11"/>
  <c r="AV34" i="11" s="1"/>
  <c r="M8" i="11"/>
  <c r="M27" i="11"/>
  <c r="Y30" i="11"/>
  <c r="AV30" i="11" s="1"/>
  <c r="Y28" i="11"/>
  <c r="AV28" i="11" s="1"/>
  <c r="Y12" i="11"/>
  <c r="Y15" i="11"/>
  <c r="AV15" i="11" s="1"/>
  <c r="Y17" i="11"/>
  <c r="AV17" i="11" s="1"/>
  <c r="V47" i="33" l="1"/>
  <c r="AV9" i="16"/>
  <c r="AV8" i="16" s="1"/>
  <c r="Y8" i="16"/>
  <c r="AV24" i="9"/>
  <c r="BA24" i="9"/>
  <c r="AV41" i="9"/>
  <c r="BA41" i="9"/>
  <c r="R47" i="11"/>
  <c r="BA23" i="38"/>
  <c r="BA22" i="35"/>
  <c r="BA42" i="45"/>
  <c r="BI8" i="36"/>
  <c r="BA44" i="35"/>
  <c r="BA9" i="45"/>
  <c r="BA8" i="45" s="1"/>
  <c r="V8" i="45"/>
  <c r="V47" i="45" s="1"/>
  <c r="BA21" i="38"/>
  <c r="AV41" i="35"/>
  <c r="BA41" i="35"/>
  <c r="AU8" i="45"/>
  <c r="BG8" i="38"/>
  <c r="BE47" i="36"/>
  <c r="AV38" i="35"/>
  <c r="BA38" i="35"/>
  <c r="Y41" i="35"/>
  <c r="BA40" i="18"/>
  <c r="AV40" i="18"/>
  <c r="Y40" i="18"/>
  <c r="BA20" i="17"/>
  <c r="BA19" i="17" s="1"/>
  <c r="V19" i="17"/>
  <c r="BA43" i="16"/>
  <c r="BA20" i="18"/>
  <c r="BA19" i="18" s="1"/>
  <c r="V19" i="18"/>
  <c r="AJ47" i="17"/>
  <c r="Y43" i="16"/>
  <c r="AV43" i="16" s="1"/>
  <c r="V27" i="34"/>
  <c r="AV16" i="18"/>
  <c r="BA16" i="18"/>
  <c r="BA34" i="18"/>
  <c r="AU47" i="10"/>
  <c r="M47" i="18"/>
  <c r="BI27" i="18"/>
  <c r="BA12" i="18"/>
  <c r="V11" i="18"/>
  <c r="BA9" i="18"/>
  <c r="V8" i="18"/>
  <c r="V47" i="18" s="1"/>
  <c r="BG8" i="16"/>
  <c r="BG47" i="16" s="1"/>
  <c r="BA35" i="16"/>
  <c r="BA16" i="9"/>
  <c r="AV16" i="9"/>
  <c r="BA42" i="9"/>
  <c r="AV42" i="9"/>
  <c r="BA9" i="10"/>
  <c r="BA8" i="10" s="1"/>
  <c r="V8" i="10"/>
  <c r="V27" i="11"/>
  <c r="M47" i="12"/>
  <c r="Y12" i="37"/>
  <c r="Y11" i="37" s="1"/>
  <c r="Y15" i="39"/>
  <c r="Y14" i="39" s="1"/>
  <c r="Y19" i="41"/>
  <c r="BC47" i="4"/>
  <c r="AU8" i="16"/>
  <c r="Y12" i="18"/>
  <c r="AU27" i="45"/>
  <c r="BI11" i="45"/>
  <c r="BI47" i="45" s="1"/>
  <c r="BE19" i="45"/>
  <c r="AV41" i="45"/>
  <c r="BA41" i="45"/>
  <c r="BG27" i="38"/>
  <c r="BB27" i="38"/>
  <c r="BE27" i="36"/>
  <c r="BG19" i="35"/>
  <c r="AV43" i="35"/>
  <c r="BA43" i="35"/>
  <c r="AV28" i="45"/>
  <c r="BA28" i="45"/>
  <c r="V27" i="45"/>
  <c r="AV46" i="45"/>
  <c r="BA46" i="45"/>
  <c r="M47" i="44"/>
  <c r="AJ47" i="38"/>
  <c r="BA20" i="38"/>
  <c r="V19" i="38"/>
  <c r="BA37" i="38"/>
  <c r="AW27" i="36"/>
  <c r="BA13" i="35"/>
  <c r="BA32" i="35"/>
  <c r="Y42" i="45"/>
  <c r="AV42" i="45" s="1"/>
  <c r="BI19" i="45"/>
  <c r="AV15" i="45"/>
  <c r="BA15" i="45"/>
  <c r="BA14" i="45" s="1"/>
  <c r="V14" i="45"/>
  <c r="AV39" i="45"/>
  <c r="BA39" i="45"/>
  <c r="BB8" i="45"/>
  <c r="BA25" i="38"/>
  <c r="BA42" i="38"/>
  <c r="BG27" i="36"/>
  <c r="BI11" i="35"/>
  <c r="BI47" i="35" s="1"/>
  <c r="BG8" i="35"/>
  <c r="BE19" i="35"/>
  <c r="BE47" i="35" s="1"/>
  <c r="BA29" i="35"/>
  <c r="BA45" i="35"/>
  <c r="AU14" i="45"/>
  <c r="R47" i="45"/>
  <c r="BE14" i="38"/>
  <c r="Y42" i="38"/>
  <c r="AV42" i="38" s="1"/>
  <c r="BA22" i="38"/>
  <c r="AW11" i="38"/>
  <c r="AW8" i="38"/>
  <c r="Y37" i="38"/>
  <c r="AV37" i="38" s="1"/>
  <c r="AR8" i="38"/>
  <c r="V47" i="37"/>
  <c r="BI19" i="36"/>
  <c r="Y17" i="36"/>
  <c r="AV17" i="36" s="1"/>
  <c r="BG27" i="35"/>
  <c r="Y14" i="35"/>
  <c r="BA25" i="35"/>
  <c r="AV25" i="35"/>
  <c r="BA42" i="35"/>
  <c r="Y29" i="35"/>
  <c r="AV29" i="35" s="1"/>
  <c r="Y45" i="35"/>
  <c r="AV45" i="35" s="1"/>
  <c r="R47" i="18"/>
  <c r="BI19" i="18"/>
  <c r="BA28" i="18"/>
  <c r="AV28" i="18"/>
  <c r="V27" i="18"/>
  <c r="Y28" i="18"/>
  <c r="BA44" i="18"/>
  <c r="AV44" i="18"/>
  <c r="Y44" i="18"/>
  <c r="BC11" i="17"/>
  <c r="BC8" i="17"/>
  <c r="BC47" i="17" s="1"/>
  <c r="AC47" i="16"/>
  <c r="BA28" i="16"/>
  <c r="V27" i="16"/>
  <c r="V19" i="15"/>
  <c r="BA27" i="11"/>
  <c r="AW14" i="10"/>
  <c r="BA28" i="10"/>
  <c r="BA27" i="10" s="1"/>
  <c r="V27" i="10"/>
  <c r="Y27" i="10" s="1"/>
  <c r="AV27" i="10" s="1"/>
  <c r="BE47" i="6"/>
  <c r="BA41" i="18"/>
  <c r="AV41" i="18"/>
  <c r="BB14" i="18"/>
  <c r="BB19" i="16"/>
  <c r="Y35" i="16"/>
  <c r="AV35" i="16" s="1"/>
  <c r="BI8" i="11"/>
  <c r="Y17" i="10"/>
  <c r="AV17" i="10" s="1"/>
  <c r="Y38" i="10"/>
  <c r="AV38" i="10" s="1"/>
  <c r="BG19" i="6"/>
  <c r="BC19" i="18"/>
  <c r="BC47" i="18" s="1"/>
  <c r="BA38" i="18"/>
  <c r="AV38" i="18"/>
  <c r="BA9" i="17"/>
  <c r="BA8" i="17" s="1"/>
  <c r="V8" i="17"/>
  <c r="BB19" i="17"/>
  <c r="BB27" i="16"/>
  <c r="AR27" i="16"/>
  <c r="M47" i="15"/>
  <c r="Y14" i="12"/>
  <c r="BA12" i="10"/>
  <c r="BA11" i="10" s="1"/>
  <c r="V11" i="10"/>
  <c r="Y11" i="10" s="1"/>
  <c r="AV11" i="10" s="1"/>
  <c r="Y31" i="10"/>
  <c r="AV31" i="10" s="1"/>
  <c r="Y9" i="10"/>
  <c r="AV9" i="10" s="1"/>
  <c r="AV8" i="10" s="1"/>
  <c r="Y13" i="35"/>
  <c r="AV13" i="35" s="1"/>
  <c r="Y32" i="35"/>
  <c r="AV32" i="35" s="1"/>
  <c r="AV17" i="18"/>
  <c r="BA17" i="18"/>
  <c r="BA35" i="18"/>
  <c r="BG27" i="17"/>
  <c r="BI11" i="16"/>
  <c r="BI8" i="16"/>
  <c r="BE11" i="16"/>
  <c r="BA31" i="16"/>
  <c r="AV31" i="16"/>
  <c r="BA21" i="16"/>
  <c r="BB11" i="16"/>
  <c r="BB47" i="16" s="1"/>
  <c r="BI19" i="11"/>
  <c r="BC8" i="11"/>
  <c r="BB11" i="11"/>
  <c r="AW8" i="11"/>
  <c r="Y42" i="9"/>
  <c r="BA21" i="9"/>
  <c r="BA46" i="9"/>
  <c r="I47" i="9"/>
  <c r="V19" i="16"/>
  <c r="BA33" i="16"/>
  <c r="AT47" i="9"/>
  <c r="Y28" i="14"/>
  <c r="Y27" i="14" s="1"/>
  <c r="Y22" i="10"/>
  <c r="AV22" i="10" s="1"/>
  <c r="Y28" i="10"/>
  <c r="AV28" i="10" s="1"/>
  <c r="Y44" i="10"/>
  <c r="AV44" i="10" s="1"/>
  <c r="AV29" i="9"/>
  <c r="BA29" i="9"/>
  <c r="BA27" i="9" s="1"/>
  <c r="AV45" i="9"/>
  <c r="BA45" i="9"/>
  <c r="BC14" i="8"/>
  <c r="BE19" i="8"/>
  <c r="Y11" i="9"/>
  <c r="AV11" i="9" s="1"/>
  <c r="BI11" i="8"/>
  <c r="BI47" i="8" s="1"/>
  <c r="BC11" i="8"/>
  <c r="AC47" i="8"/>
  <c r="V19" i="11"/>
  <c r="BA20" i="11"/>
  <c r="BA19" i="11" s="1"/>
  <c r="BA12" i="36"/>
  <c r="BA11" i="36" s="1"/>
  <c r="V11" i="36"/>
  <c r="BA22" i="45"/>
  <c r="BA28" i="38"/>
  <c r="V27" i="38"/>
  <c r="AV27" i="38" s="1"/>
  <c r="BA44" i="38"/>
  <c r="AV44" i="38"/>
  <c r="BA26" i="35"/>
  <c r="AV26" i="35"/>
  <c r="Y13" i="11"/>
  <c r="AV13" i="11" s="1"/>
  <c r="V11" i="11"/>
  <c r="BA12" i="11"/>
  <c r="BA11" i="11" s="1"/>
  <c r="V47" i="12"/>
  <c r="Y28" i="38"/>
  <c r="Y27" i="38" s="1"/>
  <c r="Y27" i="41"/>
  <c r="Y33" i="11"/>
  <c r="AV33" i="11" s="1"/>
  <c r="Y43" i="17"/>
  <c r="AV43" i="17" s="1"/>
  <c r="Y27" i="34"/>
  <c r="Y9" i="18"/>
  <c r="R47" i="35"/>
  <c r="AV40" i="45"/>
  <c r="BA40" i="45"/>
  <c r="AR27" i="45"/>
  <c r="BG11" i="45"/>
  <c r="BC19" i="45"/>
  <c r="AV26" i="45"/>
  <c r="BA26" i="45"/>
  <c r="BA45" i="45"/>
  <c r="AV13" i="38"/>
  <c r="BA13" i="38"/>
  <c r="BA32" i="38"/>
  <c r="AV32" i="38"/>
  <c r="Y12" i="36"/>
  <c r="BI19" i="35"/>
  <c r="BA12" i="35"/>
  <c r="V11" i="35"/>
  <c r="AV31" i="35"/>
  <c r="BA31" i="35"/>
  <c r="AW11" i="35"/>
  <c r="BI27" i="45"/>
  <c r="AV13" i="45"/>
  <c r="BA13" i="45"/>
  <c r="AV32" i="45"/>
  <c r="BA32" i="45"/>
  <c r="BI19" i="38"/>
  <c r="BA24" i="38"/>
  <c r="BA41" i="38"/>
  <c r="AV41" i="38"/>
  <c r="AR11" i="38"/>
  <c r="AC47" i="36"/>
  <c r="BC14" i="36"/>
  <c r="BA28" i="36"/>
  <c r="BA27" i="36" s="1"/>
  <c r="V27" i="36"/>
  <c r="AV27" i="36" s="1"/>
  <c r="BB27" i="36"/>
  <c r="BA18" i="35"/>
  <c r="BA36" i="35"/>
  <c r="AU14" i="35"/>
  <c r="Y22" i="45"/>
  <c r="AV22" i="45" s="1"/>
  <c r="BG19" i="45"/>
  <c r="AV20" i="45"/>
  <c r="BA20" i="45"/>
  <c r="V19" i="45"/>
  <c r="AV10" i="38"/>
  <c r="BA10" i="38"/>
  <c r="AV30" i="38"/>
  <c r="BA30" i="38"/>
  <c r="BA46" i="38"/>
  <c r="AV46" i="38"/>
  <c r="BI27" i="36"/>
  <c r="BC14" i="35"/>
  <c r="BA15" i="35"/>
  <c r="AV15" i="35"/>
  <c r="V14" i="35"/>
  <c r="AV14" i="35" s="1"/>
  <c r="AV33" i="35"/>
  <c r="BA33" i="35"/>
  <c r="AR14" i="45"/>
  <c r="Y9" i="45"/>
  <c r="Y8" i="45" s="1"/>
  <c r="BE27" i="45"/>
  <c r="BC14" i="38"/>
  <c r="BC47" i="38" s="1"/>
  <c r="BA26" i="38"/>
  <c r="BA43" i="38"/>
  <c r="AV43" i="38"/>
  <c r="BB11" i="38"/>
  <c r="BB8" i="38"/>
  <c r="BB47" i="38" s="1"/>
  <c r="AU8" i="38"/>
  <c r="R47" i="36"/>
  <c r="BG19" i="36"/>
  <c r="BI27" i="35"/>
  <c r="AV10" i="35"/>
  <c r="BA10" i="35"/>
  <c r="Y33" i="35"/>
  <c r="M47" i="33"/>
  <c r="BI14" i="18"/>
  <c r="BE11" i="18"/>
  <c r="AV13" i="18"/>
  <c r="BA13" i="18"/>
  <c r="BA32" i="18"/>
  <c r="Y32" i="18"/>
  <c r="AV32" i="18" s="1"/>
  <c r="BG14" i="17"/>
  <c r="BE11" i="17"/>
  <c r="AJ47" i="15"/>
  <c r="BB14" i="10"/>
  <c r="BG8" i="6"/>
  <c r="Y38" i="35"/>
  <c r="AJ47" i="18"/>
  <c r="BA29" i="18"/>
  <c r="AV29" i="18"/>
  <c r="BA45" i="18"/>
  <c r="AV45" i="18"/>
  <c r="BB19" i="18"/>
  <c r="AU27" i="18"/>
  <c r="BC27" i="17"/>
  <c r="BC8" i="16"/>
  <c r="AW19" i="16"/>
  <c r="Y12" i="13"/>
  <c r="Y11" i="13" s="1"/>
  <c r="BG8" i="11"/>
  <c r="BE19" i="11"/>
  <c r="AY47" i="11"/>
  <c r="BB19" i="11"/>
  <c r="BI11" i="6"/>
  <c r="BI19" i="6"/>
  <c r="BG27" i="6"/>
  <c r="Y12" i="41"/>
  <c r="Y11" i="41" s="1"/>
  <c r="V47" i="39"/>
  <c r="Y20" i="34"/>
  <c r="Y19" i="34" s="1"/>
  <c r="BI8" i="18"/>
  <c r="BI47" i="18" s="1"/>
  <c r="BE19" i="18"/>
  <c r="BA42" i="18"/>
  <c r="AV42" i="18"/>
  <c r="BG8" i="17"/>
  <c r="BC19" i="17"/>
  <c r="Y42" i="17"/>
  <c r="AV42" i="17" s="1"/>
  <c r="BC27" i="16"/>
  <c r="AW27" i="16"/>
  <c r="V11" i="15"/>
  <c r="Y12" i="15"/>
  <c r="Y11" i="15" s="1"/>
  <c r="AT8" i="10"/>
  <c r="Y18" i="35"/>
  <c r="AV18" i="35" s="1"/>
  <c r="Y36" i="35"/>
  <c r="AV36" i="35" s="1"/>
  <c r="BA39" i="18"/>
  <c r="AV39" i="18"/>
  <c r="AW11" i="18"/>
  <c r="AW8" i="18"/>
  <c r="BI27" i="17"/>
  <c r="BA28" i="17"/>
  <c r="BA27" i="17" s="1"/>
  <c r="V27" i="17"/>
  <c r="BC19" i="16"/>
  <c r="Y33" i="16"/>
  <c r="AV33" i="16" s="1"/>
  <c r="BG14" i="11"/>
  <c r="BG19" i="11"/>
  <c r="AW11" i="11"/>
  <c r="BB8" i="11"/>
  <c r="Y46" i="9"/>
  <c r="AV46" i="9" s="1"/>
  <c r="AV25" i="9"/>
  <c r="BA25" i="9"/>
  <c r="BG8" i="8"/>
  <c r="BA37" i="16"/>
  <c r="AV37" i="16"/>
  <c r="V27" i="9"/>
  <c r="R47" i="9"/>
  <c r="BG27" i="8"/>
  <c r="BC27" i="8"/>
  <c r="BB8" i="10"/>
  <c r="AU27" i="10"/>
  <c r="Y40" i="10"/>
  <c r="AV40" i="10" s="1"/>
  <c r="BB19" i="9"/>
  <c r="BB47" i="9" s="1"/>
  <c r="AW47" i="9"/>
  <c r="Y14" i="9"/>
  <c r="AV15" i="9"/>
  <c r="V14" i="9"/>
  <c r="AV14" i="9" s="1"/>
  <c r="BA15" i="9"/>
  <c r="AV33" i="9"/>
  <c r="BA33" i="9"/>
  <c r="BG14" i="8"/>
  <c r="BG19" i="8"/>
  <c r="AE47" i="8"/>
  <c r="BE14" i="8"/>
  <c r="AU19" i="9"/>
  <c r="AU47" i="9" s="1"/>
  <c r="BE11" i="8"/>
  <c r="BC8" i="8"/>
  <c r="Y21" i="9"/>
  <c r="AV21" i="9" s="1"/>
  <c r="Y47" i="12"/>
  <c r="Y11" i="45"/>
  <c r="AV17" i="45"/>
  <c r="BA17" i="45"/>
  <c r="AV35" i="45"/>
  <c r="BA35" i="45"/>
  <c r="BA40" i="38"/>
  <c r="AV40" i="38"/>
  <c r="BA9" i="36"/>
  <c r="BA8" i="36" s="1"/>
  <c r="V8" i="36"/>
  <c r="AV39" i="35"/>
  <c r="BA39" i="35"/>
  <c r="BA23" i="45"/>
  <c r="AV15" i="38"/>
  <c r="BA15" i="38"/>
  <c r="BA14" i="38" s="1"/>
  <c r="V14" i="38"/>
  <c r="AV14" i="38" s="1"/>
  <c r="BA33" i="38"/>
  <c r="BA28" i="35"/>
  <c r="AV28" i="35"/>
  <c r="V27" i="35"/>
  <c r="BA38" i="38"/>
  <c r="AV38" i="38"/>
  <c r="BA20" i="36"/>
  <c r="BA19" i="36" s="1"/>
  <c r="V19" i="36"/>
  <c r="BB19" i="36"/>
  <c r="BA24" i="35"/>
  <c r="AV24" i="35"/>
  <c r="AV44" i="45"/>
  <c r="BA44" i="45"/>
  <c r="BB27" i="45"/>
  <c r="AV17" i="38"/>
  <c r="BA17" i="38"/>
  <c r="BA35" i="38"/>
  <c r="Y8" i="37"/>
  <c r="BA21" i="35"/>
  <c r="AV21" i="35"/>
  <c r="Y24" i="35"/>
  <c r="E47" i="34"/>
  <c r="BA13" i="16"/>
  <c r="AV13" i="16"/>
  <c r="BA37" i="18"/>
  <c r="AW19" i="17"/>
  <c r="AW47" i="17" s="1"/>
  <c r="AU27" i="16"/>
  <c r="BG27" i="11"/>
  <c r="Y28" i="35"/>
  <c r="Y27" i="35" s="1"/>
  <c r="Y44" i="35"/>
  <c r="AV44" i="35" s="1"/>
  <c r="BA31" i="18"/>
  <c r="AV31" i="18"/>
  <c r="BB27" i="17"/>
  <c r="BA25" i="16"/>
  <c r="BA19" i="16" s="1"/>
  <c r="BA29" i="16"/>
  <c r="AV29" i="16"/>
  <c r="M47" i="11"/>
  <c r="E47" i="45"/>
  <c r="AR47" i="45" s="1"/>
  <c r="Y9" i="36"/>
  <c r="AT47" i="35"/>
  <c r="Y32" i="11"/>
  <c r="AV32" i="11" s="1"/>
  <c r="V14" i="11"/>
  <c r="V47" i="11" s="1"/>
  <c r="BA15" i="11"/>
  <c r="BA14" i="11" s="1"/>
  <c r="AJ47" i="11"/>
  <c r="I47" i="11"/>
  <c r="V47" i="14"/>
  <c r="Y11" i="40"/>
  <c r="AR11" i="17"/>
  <c r="Y20" i="17"/>
  <c r="Y37" i="17"/>
  <c r="AV37" i="17" s="1"/>
  <c r="AT47" i="18"/>
  <c r="AC47" i="35"/>
  <c r="AU19" i="45"/>
  <c r="AJ47" i="45"/>
  <c r="BA12" i="45"/>
  <c r="BA11" i="45" s="1"/>
  <c r="V11" i="45"/>
  <c r="AV31" i="45"/>
  <c r="BA31" i="45"/>
  <c r="AW19" i="45"/>
  <c r="AV18" i="38"/>
  <c r="BA18" i="38"/>
  <c r="BA36" i="38"/>
  <c r="AJ47" i="36"/>
  <c r="Y18" i="36"/>
  <c r="AV18" i="36" s="1"/>
  <c r="AW11" i="36"/>
  <c r="AW47" i="36" s="1"/>
  <c r="BB47" i="36"/>
  <c r="BG14" i="35"/>
  <c r="BC11" i="35"/>
  <c r="BC47" i="35" s="1"/>
  <c r="BA17" i="35"/>
  <c r="AV17" i="35"/>
  <c r="AV35" i="35"/>
  <c r="BA35" i="35"/>
  <c r="Y12" i="45"/>
  <c r="AV12" i="45" s="1"/>
  <c r="Y45" i="45"/>
  <c r="AV45" i="45" s="1"/>
  <c r="BG27" i="45"/>
  <c r="BG47" i="45" s="1"/>
  <c r="AV18" i="45"/>
  <c r="BA18" i="45"/>
  <c r="AV36" i="45"/>
  <c r="BA36" i="45"/>
  <c r="BG19" i="38"/>
  <c r="AV29" i="38"/>
  <c r="BA29" i="38"/>
  <c r="BA45" i="38"/>
  <c r="AV45" i="38"/>
  <c r="AW19" i="38"/>
  <c r="Y35" i="38"/>
  <c r="AV35" i="38" s="1"/>
  <c r="BG8" i="36"/>
  <c r="BG47" i="36" s="1"/>
  <c r="BE19" i="36"/>
  <c r="BC27" i="35"/>
  <c r="Y22" i="35"/>
  <c r="AV22" i="35" s="1"/>
  <c r="BA23" i="35"/>
  <c r="AV23" i="35"/>
  <c r="BA40" i="35"/>
  <c r="BB27" i="35"/>
  <c r="BB47" i="35" s="1"/>
  <c r="AR19" i="35"/>
  <c r="I47" i="45"/>
  <c r="BI14" i="45"/>
  <c r="BE11" i="45"/>
  <c r="BE47" i="45" s="1"/>
  <c r="BC8" i="45"/>
  <c r="BC47" i="45" s="1"/>
  <c r="BA43" i="45"/>
  <c r="AW11" i="45"/>
  <c r="AW47" i="45" s="1"/>
  <c r="BE27" i="38"/>
  <c r="AV16" i="38"/>
  <c r="BA16" i="38"/>
  <c r="BA34" i="38"/>
  <c r="AV34" i="38"/>
  <c r="AR27" i="38"/>
  <c r="Y36" i="38"/>
  <c r="AV36" i="38" s="1"/>
  <c r="BA15" i="36"/>
  <c r="BA14" i="36" s="1"/>
  <c r="V14" i="36"/>
  <c r="AV14" i="36" s="1"/>
  <c r="AW19" i="36"/>
  <c r="BA20" i="35"/>
  <c r="AV20" i="35"/>
  <c r="V19" i="35"/>
  <c r="BA37" i="35"/>
  <c r="AW19" i="35"/>
  <c r="AW47" i="35" s="1"/>
  <c r="Y23" i="45"/>
  <c r="AV23" i="45" s="1"/>
  <c r="Y43" i="45"/>
  <c r="AV43" i="45" s="1"/>
  <c r="AR8" i="45"/>
  <c r="BC27" i="45"/>
  <c r="AW27" i="45"/>
  <c r="V47" i="41"/>
  <c r="BI11" i="38"/>
  <c r="BI8" i="38"/>
  <c r="BE19" i="38"/>
  <c r="BE47" i="38" s="1"/>
  <c r="BA12" i="38"/>
  <c r="BA11" i="38" s="1"/>
  <c r="V11" i="38"/>
  <c r="AV31" i="38"/>
  <c r="BA31" i="38"/>
  <c r="AV9" i="38"/>
  <c r="AV8" i="38" s="1"/>
  <c r="BA9" i="38"/>
  <c r="BA8" i="38" s="1"/>
  <c r="V8" i="38"/>
  <c r="V47" i="38" s="1"/>
  <c r="AR14" i="38"/>
  <c r="Y15" i="37"/>
  <c r="Y14" i="37" s="1"/>
  <c r="BI14" i="36"/>
  <c r="BC11" i="36"/>
  <c r="BC8" i="36"/>
  <c r="BA16" i="35"/>
  <c r="AV16" i="35"/>
  <c r="AV34" i="35"/>
  <c r="BA34" i="35"/>
  <c r="Y20" i="35"/>
  <c r="Y37" i="35"/>
  <c r="AV37" i="35" s="1"/>
  <c r="BE47" i="18"/>
  <c r="Y37" i="18"/>
  <c r="AV37" i="18" s="1"/>
  <c r="BA18" i="18"/>
  <c r="AV18" i="18"/>
  <c r="BA36" i="18"/>
  <c r="Y36" i="18"/>
  <c r="AV36" i="18" s="1"/>
  <c r="R47" i="17"/>
  <c r="BG19" i="17"/>
  <c r="BA15" i="17"/>
  <c r="BA14" i="17" s="1"/>
  <c r="V14" i="17"/>
  <c r="AT47" i="17"/>
  <c r="BA16" i="16"/>
  <c r="BA14" i="16" s="1"/>
  <c r="AU14" i="16"/>
  <c r="BA15" i="10"/>
  <c r="BA14" i="10" s="1"/>
  <c r="V14" i="10"/>
  <c r="Y14" i="10" s="1"/>
  <c r="AV14" i="10" s="1"/>
  <c r="AW27" i="10"/>
  <c r="BI14" i="6"/>
  <c r="BI47" i="6"/>
  <c r="Y12" i="38"/>
  <c r="Y11" i="38" s="1"/>
  <c r="Y42" i="35"/>
  <c r="AV42" i="35" s="1"/>
  <c r="BC27" i="18"/>
  <c r="Y34" i="18"/>
  <c r="AV34" i="18" s="1"/>
  <c r="AV15" i="18"/>
  <c r="BA15" i="18"/>
  <c r="BA14" i="18" s="1"/>
  <c r="V14" i="18"/>
  <c r="BA33" i="18"/>
  <c r="AV33" i="18"/>
  <c r="AW19" i="18"/>
  <c r="AR27" i="18"/>
  <c r="BE27" i="17"/>
  <c r="BE8" i="16"/>
  <c r="BE47" i="16" s="1"/>
  <c r="AW14" i="16"/>
  <c r="AW47" i="16" s="1"/>
  <c r="Y16" i="16"/>
  <c r="AV16" i="16" s="1"/>
  <c r="BC19" i="11"/>
  <c r="AW19" i="11"/>
  <c r="AT11" i="10"/>
  <c r="BC19" i="6"/>
  <c r="BC47" i="6" s="1"/>
  <c r="BE27" i="6"/>
  <c r="BA10" i="18"/>
  <c r="Y10" i="18"/>
  <c r="AV10" i="18" s="1"/>
  <c r="BA30" i="18"/>
  <c r="AV30" i="18"/>
  <c r="BA46" i="18"/>
  <c r="AV46" i="18"/>
  <c r="BI11" i="17"/>
  <c r="BI8" i="17"/>
  <c r="BI47" i="17" s="1"/>
  <c r="BE19" i="17"/>
  <c r="BE47" i="17" s="1"/>
  <c r="BB14" i="17"/>
  <c r="BB47" i="17" s="1"/>
  <c r="Y30" i="17"/>
  <c r="AV30" i="17" s="1"/>
  <c r="Y46" i="17"/>
  <c r="AV46" i="17" s="1"/>
  <c r="BE27" i="16"/>
  <c r="Y28" i="16"/>
  <c r="AV28" i="16" s="1"/>
  <c r="AU11" i="16"/>
  <c r="AC47" i="15"/>
  <c r="BI27" i="11"/>
  <c r="Y23" i="35"/>
  <c r="Y40" i="35"/>
  <c r="AV40" i="35" s="1"/>
  <c r="Y28" i="33"/>
  <c r="Y27" i="33" s="1"/>
  <c r="BG27" i="18"/>
  <c r="BG47" i="18" s="1"/>
  <c r="Y15" i="18"/>
  <c r="Y14" i="18" s="1"/>
  <c r="BA43" i="18"/>
  <c r="AV43" i="18"/>
  <c r="BB11" i="18"/>
  <c r="BB8" i="18"/>
  <c r="AW27" i="17"/>
  <c r="AJ47" i="16"/>
  <c r="BE19" i="16"/>
  <c r="R47" i="16"/>
  <c r="BA39" i="16"/>
  <c r="AV39" i="16"/>
  <c r="BA12" i="16"/>
  <c r="V11" i="16"/>
  <c r="V47" i="13"/>
  <c r="BI14" i="11"/>
  <c r="BE11" i="11"/>
  <c r="BE47" i="11" s="1"/>
  <c r="BA8" i="11"/>
  <c r="AV10" i="9"/>
  <c r="AV8" i="9" s="1"/>
  <c r="BA10" i="9"/>
  <c r="BA8" i="9" s="1"/>
  <c r="BA38" i="9"/>
  <c r="AV38" i="9"/>
  <c r="AV12" i="9"/>
  <c r="AJ47" i="8"/>
  <c r="Y35" i="18"/>
  <c r="AV35" i="18" s="1"/>
  <c r="Y28" i="13"/>
  <c r="Y27" i="13" s="1"/>
  <c r="V8" i="9"/>
  <c r="V47" i="9" s="1"/>
  <c r="AV28" i="9"/>
  <c r="Y27" i="9"/>
  <c r="BI27" i="8"/>
  <c r="V14" i="16"/>
  <c r="E47" i="15"/>
  <c r="V19" i="13"/>
  <c r="Y20" i="13"/>
  <c r="Y19" i="13" s="1"/>
  <c r="AW8" i="10"/>
  <c r="AT27" i="10"/>
  <c r="Y36" i="10"/>
  <c r="AV36" i="10" s="1"/>
  <c r="Y19" i="9"/>
  <c r="BA20" i="9"/>
  <c r="BA19" i="9" s="1"/>
  <c r="V19" i="9"/>
  <c r="AV20" i="9"/>
  <c r="AV37" i="9"/>
  <c r="BA37" i="9"/>
  <c r="BI19" i="8"/>
  <c r="BF47" i="8"/>
  <c r="Y8" i="9"/>
  <c r="Y47" i="9" s="1"/>
  <c r="BG11" i="8"/>
  <c r="BE8" i="8"/>
  <c r="Y25" i="9"/>
  <c r="BA9" i="35"/>
  <c r="BA8" i="35" s="1"/>
  <c r="V8" i="35"/>
  <c r="BA9" i="16"/>
  <c r="BA8" i="16" s="1"/>
  <c r="V8" i="16"/>
  <c r="V11" i="34"/>
  <c r="V47" i="34" s="1"/>
  <c r="Y12" i="34"/>
  <c r="Y11" i="34" s="1"/>
  <c r="Y8" i="18"/>
  <c r="AV9" i="18"/>
  <c r="AV12" i="18"/>
  <c r="Y11" i="18"/>
  <c r="AV12" i="35"/>
  <c r="Y11" i="35"/>
  <c r="AV11" i="35" s="1"/>
  <c r="AU47" i="35"/>
  <c r="AV9" i="35"/>
  <c r="Y8" i="35"/>
  <c r="AV27" i="35"/>
  <c r="Y47" i="34"/>
  <c r="AR20" i="36"/>
  <c r="AU20" i="36"/>
  <c r="Y20" i="36"/>
  <c r="AV20" i="36" s="1"/>
  <c r="AV20" i="17"/>
  <c r="Y19" i="17"/>
  <c r="AV19" i="17" s="1"/>
  <c r="AR19" i="17"/>
  <c r="AU11" i="17"/>
  <c r="AV9" i="17"/>
  <c r="AV8" i="17" s="1"/>
  <c r="Y8" i="17"/>
  <c r="Y47" i="17" s="1"/>
  <c r="AU19" i="17"/>
  <c r="AU8" i="17"/>
  <c r="AV28" i="17"/>
  <c r="Y27" i="17"/>
  <c r="AV27" i="17" s="1"/>
  <c r="AU27" i="17"/>
  <c r="AV15" i="17"/>
  <c r="Y14" i="17"/>
  <c r="AV14" i="17" s="1"/>
  <c r="AR27" i="17"/>
  <c r="AR47" i="17"/>
  <c r="AU11" i="11"/>
  <c r="AV8" i="11"/>
  <c r="AR11" i="11"/>
  <c r="AR27" i="11"/>
  <c r="Y11" i="11"/>
  <c r="AV11" i="11" s="1"/>
  <c r="AV12" i="11"/>
  <c r="AU27" i="11"/>
  <c r="AV13" i="17"/>
  <c r="Y11" i="17"/>
  <c r="AV39" i="38"/>
  <c r="AV12" i="16"/>
  <c r="Y28" i="15"/>
  <c r="Y27" i="15" s="1"/>
  <c r="V27" i="15"/>
  <c r="AC47" i="14"/>
  <c r="R47" i="14"/>
  <c r="M47" i="14"/>
  <c r="Y14" i="11"/>
  <c r="Y27" i="11"/>
  <c r="AV27" i="11" s="1"/>
  <c r="Y8" i="11"/>
  <c r="AV11" i="16" l="1"/>
  <c r="Y47" i="35"/>
  <c r="V47" i="36"/>
  <c r="AV19" i="45"/>
  <c r="AW47" i="11"/>
  <c r="Y14" i="45"/>
  <c r="AV14" i="45" s="1"/>
  <c r="BG47" i="17"/>
  <c r="AV12" i="36"/>
  <c r="Y11" i="36"/>
  <c r="AV11" i="36" s="1"/>
  <c r="AV8" i="18"/>
  <c r="V47" i="16"/>
  <c r="AV11" i="38"/>
  <c r="Y47" i="13"/>
  <c r="BA27" i="35"/>
  <c r="BA47" i="36"/>
  <c r="BC47" i="16"/>
  <c r="BA19" i="45"/>
  <c r="BA27" i="38"/>
  <c r="BA47" i="38" s="1"/>
  <c r="V47" i="17"/>
  <c r="BA27" i="18"/>
  <c r="AW47" i="38"/>
  <c r="BB47" i="45"/>
  <c r="BA19" i="38"/>
  <c r="BA27" i="45"/>
  <c r="BA8" i="18"/>
  <c r="BI47" i="38"/>
  <c r="AV8" i="35"/>
  <c r="BA47" i="16"/>
  <c r="AV14" i="18"/>
  <c r="Y19" i="35"/>
  <c r="AV19" i="35" s="1"/>
  <c r="AV47" i="35" s="1"/>
  <c r="BA19" i="35"/>
  <c r="BC47" i="8"/>
  <c r="BG47" i="8"/>
  <c r="BB47" i="11"/>
  <c r="BG47" i="11"/>
  <c r="BA11" i="35"/>
  <c r="BA47" i="35" s="1"/>
  <c r="AV28" i="38"/>
  <c r="BC47" i="11"/>
  <c r="BI47" i="16"/>
  <c r="BA47" i="17"/>
  <c r="BI47" i="11"/>
  <c r="Y27" i="16"/>
  <c r="AV27" i="16" s="1"/>
  <c r="Y27" i="18"/>
  <c r="Y47" i="18" s="1"/>
  <c r="BG47" i="35"/>
  <c r="V47" i="10"/>
  <c r="Y8" i="10"/>
  <c r="Y47" i="10" s="1"/>
  <c r="BG47" i="38"/>
  <c r="AV9" i="45"/>
  <c r="AV8" i="45" s="1"/>
  <c r="BI47" i="36"/>
  <c r="Y11" i="16"/>
  <c r="Y27" i="45"/>
  <c r="AV27" i="45" s="1"/>
  <c r="Y14" i="16"/>
  <c r="AV14" i="16"/>
  <c r="BA47" i="11"/>
  <c r="BB47" i="18"/>
  <c r="AV14" i="11"/>
  <c r="V47" i="35"/>
  <c r="BE47" i="8"/>
  <c r="AV19" i="9"/>
  <c r="AV47" i="9" s="1"/>
  <c r="BA11" i="16"/>
  <c r="BC47" i="36"/>
  <c r="AV12" i="38"/>
  <c r="AV9" i="36"/>
  <c r="AV8" i="36" s="1"/>
  <c r="AV47" i="36" s="1"/>
  <c r="Y8" i="36"/>
  <c r="Y47" i="36" s="1"/>
  <c r="BA14" i="9"/>
  <c r="BA47" i="9" s="1"/>
  <c r="AV27" i="9"/>
  <c r="AW47" i="18"/>
  <c r="V47" i="15"/>
  <c r="BG47" i="6"/>
  <c r="BA14" i="35"/>
  <c r="AV47" i="10"/>
  <c r="BA27" i="16"/>
  <c r="BA11" i="18"/>
  <c r="AU47" i="45"/>
  <c r="BA47" i="45"/>
  <c r="Y19" i="45"/>
  <c r="AV11" i="18"/>
  <c r="AU47" i="17"/>
  <c r="AV11" i="17"/>
  <c r="AV47" i="17" s="1"/>
  <c r="R10" i="8"/>
  <c r="AY10" i="8" s="1"/>
  <c r="R12" i="8"/>
  <c r="R13" i="8"/>
  <c r="AY13" i="8" s="1"/>
  <c r="R15" i="8"/>
  <c r="R16" i="8"/>
  <c r="AY16" i="8" s="1"/>
  <c r="R17" i="8"/>
  <c r="AY17" i="8" s="1"/>
  <c r="R18" i="8"/>
  <c r="AY18" i="8" s="1"/>
  <c r="R20" i="8"/>
  <c r="R21" i="8"/>
  <c r="R22" i="8"/>
  <c r="R23" i="8"/>
  <c r="R24" i="8"/>
  <c r="R25" i="8"/>
  <c r="V25" i="8" s="1"/>
  <c r="R26" i="8"/>
  <c r="R28" i="8"/>
  <c r="R29" i="8"/>
  <c r="AY29" i="8" s="1"/>
  <c r="R30" i="8"/>
  <c r="AY30" i="8" s="1"/>
  <c r="R31" i="8"/>
  <c r="AY31" i="8" s="1"/>
  <c r="R32" i="8"/>
  <c r="AY32" i="8" s="1"/>
  <c r="R33" i="8"/>
  <c r="AY33" i="8" s="1"/>
  <c r="R34" i="8"/>
  <c r="AY34" i="8" s="1"/>
  <c r="R35" i="8"/>
  <c r="AY35" i="8" s="1"/>
  <c r="R36" i="8"/>
  <c r="AY36" i="8" s="1"/>
  <c r="R37" i="8"/>
  <c r="AY37" i="8" s="1"/>
  <c r="R38" i="8"/>
  <c r="AY38" i="8" s="1"/>
  <c r="R39" i="8"/>
  <c r="AY39" i="8" s="1"/>
  <c r="R40" i="8"/>
  <c r="R41" i="8"/>
  <c r="AY41" i="8" s="1"/>
  <c r="R42" i="8"/>
  <c r="AY42" i="8" s="1"/>
  <c r="V43" i="8"/>
  <c r="R44" i="8"/>
  <c r="AY44" i="8" s="1"/>
  <c r="R45" i="8"/>
  <c r="AY45" i="8" s="1"/>
  <c r="R46" i="8"/>
  <c r="AY46" i="8" s="1"/>
  <c r="R9" i="8"/>
  <c r="M10" i="8"/>
  <c r="M12" i="8"/>
  <c r="M13" i="8"/>
  <c r="M15" i="8"/>
  <c r="M16" i="8"/>
  <c r="M17" i="8"/>
  <c r="M18" i="8"/>
  <c r="V23" i="8"/>
  <c r="M28" i="8"/>
  <c r="M29" i="8"/>
  <c r="M30" i="8"/>
  <c r="M31" i="8"/>
  <c r="M32" i="8"/>
  <c r="M33" i="8"/>
  <c r="M34" i="8"/>
  <c r="M35" i="8"/>
  <c r="M36" i="8"/>
  <c r="M37" i="8"/>
  <c r="M38" i="8"/>
  <c r="M39" i="8"/>
  <c r="M41" i="8"/>
  <c r="M42" i="8"/>
  <c r="M44" i="8"/>
  <c r="M45" i="8"/>
  <c r="M46" i="8"/>
  <c r="M9" i="8"/>
  <c r="I10" i="8"/>
  <c r="I12" i="8"/>
  <c r="I13" i="8"/>
  <c r="I15" i="8"/>
  <c r="I16" i="8"/>
  <c r="I17" i="8"/>
  <c r="I18" i="8"/>
  <c r="I20" i="8"/>
  <c r="I21" i="8"/>
  <c r="I22" i="8"/>
  <c r="I23" i="8"/>
  <c r="I24" i="8"/>
  <c r="I25" i="8"/>
  <c r="I26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9" i="8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6" i="5"/>
  <c r="E25" i="5"/>
  <c r="E24" i="5"/>
  <c r="E23" i="5"/>
  <c r="E22" i="5"/>
  <c r="E21" i="5"/>
  <c r="E20" i="5"/>
  <c r="E18" i="5"/>
  <c r="E17" i="5"/>
  <c r="E16" i="5"/>
  <c r="E15" i="5"/>
  <c r="E13" i="5"/>
  <c r="E12" i="5"/>
  <c r="E10" i="5"/>
  <c r="E9" i="5"/>
  <c r="AT36" i="8" l="1"/>
  <c r="AU36" i="8"/>
  <c r="AT23" i="8"/>
  <c r="AU23" i="8"/>
  <c r="BB46" i="8"/>
  <c r="AW46" i="8"/>
  <c r="BB28" i="8"/>
  <c r="AW28" i="8"/>
  <c r="AW27" i="8" s="1"/>
  <c r="M27" i="8"/>
  <c r="AU43" i="8"/>
  <c r="AT43" i="8"/>
  <c r="AT39" i="8"/>
  <c r="AU39" i="8"/>
  <c r="AT35" i="8"/>
  <c r="AU35" i="8"/>
  <c r="AT31" i="8"/>
  <c r="AU31" i="8"/>
  <c r="AU26" i="8"/>
  <c r="AT26" i="8"/>
  <c r="AU22" i="8"/>
  <c r="AT22" i="8"/>
  <c r="AT17" i="8"/>
  <c r="AU17" i="8"/>
  <c r="AT12" i="8"/>
  <c r="AU12" i="8"/>
  <c r="AU11" i="8" s="1"/>
  <c r="I11" i="8"/>
  <c r="V45" i="8"/>
  <c r="BB45" i="8"/>
  <c r="AW45" i="8"/>
  <c r="V39" i="8"/>
  <c r="BB39" i="8"/>
  <c r="AW39" i="8"/>
  <c r="V35" i="8"/>
  <c r="BB35" i="8"/>
  <c r="AW35" i="8"/>
  <c r="V31" i="8"/>
  <c r="BB31" i="8"/>
  <c r="AW31" i="8"/>
  <c r="V17" i="8"/>
  <c r="BB17" i="8"/>
  <c r="AW17" i="8"/>
  <c r="BB12" i="8"/>
  <c r="AW12" i="8"/>
  <c r="AW11" i="8" s="1"/>
  <c r="M11" i="8"/>
  <c r="BB24" i="8"/>
  <c r="AY24" i="8"/>
  <c r="BB20" i="8"/>
  <c r="AY20" i="8"/>
  <c r="R19" i="8"/>
  <c r="R14" i="8"/>
  <c r="AY15" i="8"/>
  <c r="AY14" i="8" s="1"/>
  <c r="AV27" i="18"/>
  <c r="AT40" i="8"/>
  <c r="AU40" i="8"/>
  <c r="AT28" i="8"/>
  <c r="AU28" i="8"/>
  <c r="I27" i="8"/>
  <c r="AT13" i="8"/>
  <c r="AU13" i="8"/>
  <c r="BB36" i="8"/>
  <c r="AW36" i="8"/>
  <c r="V18" i="8"/>
  <c r="BB18" i="8"/>
  <c r="AW18" i="8"/>
  <c r="AY21" i="8"/>
  <c r="BB21" i="8"/>
  <c r="AT46" i="8"/>
  <c r="AU46" i="8"/>
  <c r="AU42" i="8"/>
  <c r="AT42" i="8"/>
  <c r="AT38" i="8"/>
  <c r="AU38" i="8"/>
  <c r="AT34" i="8"/>
  <c r="AU34" i="8"/>
  <c r="AT30" i="8"/>
  <c r="AU30" i="8"/>
  <c r="AT25" i="8"/>
  <c r="AU25" i="8"/>
  <c r="AT21" i="8"/>
  <c r="AU21" i="8"/>
  <c r="AT16" i="8"/>
  <c r="AU16" i="8"/>
  <c r="AT10" i="8"/>
  <c r="AU10" i="8"/>
  <c r="BB44" i="8"/>
  <c r="AW44" i="8"/>
  <c r="BB38" i="8"/>
  <c r="AW38" i="8"/>
  <c r="BB34" i="8"/>
  <c r="AW34" i="8"/>
  <c r="BB30" i="8"/>
  <c r="AW30" i="8"/>
  <c r="V16" i="8"/>
  <c r="BB16" i="8"/>
  <c r="AW16" i="8"/>
  <c r="V10" i="8"/>
  <c r="BB10" i="8"/>
  <c r="AW10" i="8"/>
  <c r="V40" i="8"/>
  <c r="AY40" i="8"/>
  <c r="BB40" i="8"/>
  <c r="AY28" i="8"/>
  <c r="AY27" i="8" s="1"/>
  <c r="R27" i="8"/>
  <c r="AY23" i="8"/>
  <c r="BB23" i="8"/>
  <c r="AT44" i="8"/>
  <c r="AU44" i="8"/>
  <c r="AT32" i="8"/>
  <c r="AU32" i="8"/>
  <c r="AU18" i="8"/>
  <c r="AT18" i="8"/>
  <c r="V41" i="8"/>
  <c r="BB41" i="8"/>
  <c r="AW41" i="8"/>
  <c r="BB32" i="8"/>
  <c r="AW32" i="8"/>
  <c r="V13" i="8"/>
  <c r="BB13" i="8"/>
  <c r="AW13" i="8"/>
  <c r="AY25" i="8"/>
  <c r="BB25" i="8"/>
  <c r="BA47" i="18"/>
  <c r="AT45" i="8"/>
  <c r="AU45" i="8"/>
  <c r="AU41" i="8"/>
  <c r="AT41" i="8"/>
  <c r="AT37" i="8"/>
  <c r="AU37" i="8"/>
  <c r="AT33" i="8"/>
  <c r="AU33" i="8"/>
  <c r="AT29" i="8"/>
  <c r="AU29" i="8"/>
  <c r="AU24" i="8"/>
  <c r="AT24" i="8"/>
  <c r="AT20" i="8"/>
  <c r="AU20" i="8"/>
  <c r="I19" i="8"/>
  <c r="AT15" i="8"/>
  <c r="AT14" i="8" s="1"/>
  <c r="AU15" i="8"/>
  <c r="I14" i="8"/>
  <c r="BB42" i="8"/>
  <c r="AW42" i="8"/>
  <c r="V37" i="8"/>
  <c r="BB37" i="8"/>
  <c r="AW37" i="8"/>
  <c r="V33" i="8"/>
  <c r="BB33" i="8"/>
  <c r="AW33" i="8"/>
  <c r="V29" i="8"/>
  <c r="BB29" i="8"/>
  <c r="AW29" i="8"/>
  <c r="V21" i="8"/>
  <c r="BB15" i="8"/>
  <c r="AW15" i="8"/>
  <c r="AW14" i="8" s="1"/>
  <c r="M14" i="8"/>
  <c r="AY9" i="8"/>
  <c r="AY8" i="8" s="1"/>
  <c r="R8" i="8"/>
  <c r="BB26" i="8"/>
  <c r="AY26" i="8"/>
  <c r="BB22" i="8"/>
  <c r="AY22" i="8"/>
  <c r="R11" i="8"/>
  <c r="AY12" i="8"/>
  <c r="AY11" i="8" s="1"/>
  <c r="AV47" i="45"/>
  <c r="BB9" i="8"/>
  <c r="BB8" i="8" s="1"/>
  <c r="M8" i="8"/>
  <c r="M47" i="8" s="1"/>
  <c r="AW9" i="8"/>
  <c r="BA23" i="8"/>
  <c r="BA25" i="8"/>
  <c r="BA21" i="8"/>
  <c r="BA40" i="8"/>
  <c r="BA43" i="8"/>
  <c r="AU9" i="8"/>
  <c r="AU8" i="8" s="1"/>
  <c r="AT9" i="8"/>
  <c r="AT8" i="8" s="1"/>
  <c r="I8" i="8"/>
  <c r="V9" i="8"/>
  <c r="V42" i="8"/>
  <c r="V38" i="8"/>
  <c r="V36" i="8"/>
  <c r="V34" i="8"/>
  <c r="V32" i="8"/>
  <c r="V30" i="8"/>
  <c r="V28" i="8"/>
  <c r="V46" i="8"/>
  <c r="V44" i="8"/>
  <c r="V26" i="8"/>
  <c r="V24" i="8"/>
  <c r="V22" i="8"/>
  <c r="V20" i="8"/>
  <c r="V15" i="8"/>
  <c r="V12" i="8"/>
  <c r="AJ10" i="7"/>
  <c r="AJ12" i="7"/>
  <c r="AJ13" i="7"/>
  <c r="AJ15" i="7"/>
  <c r="AJ16" i="7"/>
  <c r="AJ17" i="7"/>
  <c r="AJ18" i="7"/>
  <c r="AJ19" i="7"/>
  <c r="AJ20" i="7"/>
  <c r="AJ21" i="7"/>
  <c r="AJ22" i="7"/>
  <c r="AJ23" i="7"/>
  <c r="AJ24" i="7"/>
  <c r="AJ25" i="7"/>
  <c r="AJ26" i="7"/>
  <c r="AJ28" i="7"/>
  <c r="AJ29" i="7"/>
  <c r="AJ30" i="7"/>
  <c r="AJ31" i="7"/>
  <c r="AJ32" i="7"/>
  <c r="AJ33" i="7"/>
  <c r="AJ34" i="7"/>
  <c r="AJ35" i="7"/>
  <c r="AJ36" i="7"/>
  <c r="AJ37" i="7"/>
  <c r="AJ38" i="7"/>
  <c r="AJ39" i="7"/>
  <c r="AJ40" i="7"/>
  <c r="AJ41" i="7"/>
  <c r="AJ42" i="7"/>
  <c r="AJ43" i="7"/>
  <c r="AJ44" i="7"/>
  <c r="AJ45" i="7"/>
  <c r="AJ46" i="7"/>
  <c r="AJ9" i="7"/>
  <c r="AE10" i="7"/>
  <c r="BF10" i="7" s="1"/>
  <c r="AE12" i="7"/>
  <c r="BF12" i="7" s="1"/>
  <c r="AE13" i="7"/>
  <c r="BF13" i="7" s="1"/>
  <c r="AE15" i="7"/>
  <c r="BF15" i="7" s="1"/>
  <c r="AE16" i="7"/>
  <c r="BF16" i="7" s="1"/>
  <c r="AE17" i="7"/>
  <c r="BF17" i="7" s="1"/>
  <c r="AE18" i="7"/>
  <c r="BF18" i="7" s="1"/>
  <c r="AE19" i="7"/>
  <c r="AE20" i="7"/>
  <c r="BF20" i="7" s="1"/>
  <c r="AE21" i="7"/>
  <c r="BF21" i="7" s="1"/>
  <c r="AE22" i="7"/>
  <c r="BF22" i="7" s="1"/>
  <c r="AE23" i="7"/>
  <c r="BF23" i="7" s="1"/>
  <c r="AE24" i="7"/>
  <c r="BF24" i="7" s="1"/>
  <c r="AE25" i="7"/>
  <c r="BF25" i="7" s="1"/>
  <c r="AE26" i="7"/>
  <c r="BF26" i="7" s="1"/>
  <c r="AE28" i="7"/>
  <c r="BF28" i="7" s="1"/>
  <c r="AE29" i="7"/>
  <c r="BF29" i="7" s="1"/>
  <c r="AE30" i="7"/>
  <c r="BF30" i="7" s="1"/>
  <c r="AE31" i="7"/>
  <c r="BF31" i="7" s="1"/>
  <c r="AE32" i="7"/>
  <c r="BF32" i="7" s="1"/>
  <c r="AE33" i="7"/>
  <c r="BF33" i="7" s="1"/>
  <c r="AE34" i="7"/>
  <c r="BF34" i="7" s="1"/>
  <c r="AE35" i="7"/>
  <c r="BF35" i="7" s="1"/>
  <c r="AE36" i="7"/>
  <c r="BF36" i="7" s="1"/>
  <c r="AE37" i="7"/>
  <c r="BF37" i="7" s="1"/>
  <c r="AE38" i="7"/>
  <c r="BF38" i="7" s="1"/>
  <c r="AE39" i="7"/>
  <c r="BF39" i="7" s="1"/>
  <c r="AE40" i="7"/>
  <c r="BF40" i="7" s="1"/>
  <c r="AE41" i="7"/>
  <c r="BF41" i="7" s="1"/>
  <c r="AE42" i="7"/>
  <c r="BF42" i="7" s="1"/>
  <c r="AE43" i="7"/>
  <c r="BF43" i="7" s="1"/>
  <c r="AE44" i="7"/>
  <c r="BF44" i="7" s="1"/>
  <c r="AE45" i="7"/>
  <c r="BF45" i="7" s="1"/>
  <c r="AE46" i="7"/>
  <c r="BF46" i="7" s="1"/>
  <c r="AD11" i="7"/>
  <c r="AD14" i="7"/>
  <c r="AD27" i="7"/>
  <c r="AE9" i="7"/>
  <c r="BF9" i="7" s="1"/>
  <c r="BF8" i="7" s="1"/>
  <c r="BG40" i="7" l="1"/>
  <c r="BI40" i="7"/>
  <c r="BG36" i="7"/>
  <c r="BI36" i="7"/>
  <c r="BG28" i="7"/>
  <c r="BI28" i="7"/>
  <c r="BI20" i="7"/>
  <c r="BG20" i="7"/>
  <c r="BI12" i="7"/>
  <c r="BG12" i="7"/>
  <c r="BG11" i="7" s="1"/>
  <c r="BA30" i="8"/>
  <c r="BA38" i="8"/>
  <c r="BA33" i="8"/>
  <c r="BB19" i="8"/>
  <c r="BA17" i="8"/>
  <c r="BG43" i="7"/>
  <c r="BI43" i="7"/>
  <c r="BG35" i="7"/>
  <c r="BI35" i="7"/>
  <c r="BA44" i="8"/>
  <c r="BA32" i="8"/>
  <c r="BA42" i="8"/>
  <c r="BB47" i="8"/>
  <c r="BB14" i="8"/>
  <c r="BF27" i="7"/>
  <c r="BF11" i="7"/>
  <c r="BF47" i="7" s="1"/>
  <c r="BG42" i="7"/>
  <c r="BI42" i="7"/>
  <c r="BG34" i="7"/>
  <c r="BI34" i="7"/>
  <c r="BG30" i="7"/>
  <c r="BI30" i="7"/>
  <c r="BI26" i="7"/>
  <c r="BG26" i="7"/>
  <c r="BI22" i="7"/>
  <c r="BG22" i="7"/>
  <c r="BI18" i="7"/>
  <c r="BG18" i="7"/>
  <c r="BG10" i="7"/>
  <c r="BI10" i="7"/>
  <c r="BA46" i="8"/>
  <c r="BA34" i="8"/>
  <c r="AU19" i="8"/>
  <c r="BA41" i="8"/>
  <c r="BA10" i="8"/>
  <c r="AU27" i="8"/>
  <c r="BA35" i="8"/>
  <c r="BG44" i="7"/>
  <c r="BI44" i="7"/>
  <c r="BG32" i="7"/>
  <c r="BI32" i="7"/>
  <c r="BI24" i="7"/>
  <c r="BG24" i="7"/>
  <c r="BI16" i="7"/>
  <c r="BG16" i="7"/>
  <c r="V14" i="8"/>
  <c r="BA15" i="8"/>
  <c r="BA18" i="8"/>
  <c r="BA45" i="8"/>
  <c r="BG9" i="7"/>
  <c r="BI9" i="7"/>
  <c r="BI8" i="7" s="1"/>
  <c r="BG39" i="7"/>
  <c r="BI39" i="7"/>
  <c r="BG31" i="7"/>
  <c r="BI31" i="7"/>
  <c r="BI23" i="7"/>
  <c r="BG23" i="7"/>
  <c r="BI15" i="7"/>
  <c r="BI14" i="7" s="1"/>
  <c r="BG15" i="7"/>
  <c r="BG14" i="7" s="1"/>
  <c r="BA20" i="8"/>
  <c r="BA19" i="8" s="1"/>
  <c r="R47" i="8"/>
  <c r="BA29" i="8"/>
  <c r="BA13" i="8"/>
  <c r="BA16" i="8"/>
  <c r="BB11" i="8"/>
  <c r="BA39" i="8"/>
  <c r="BB27" i="8"/>
  <c r="BF19" i="7"/>
  <c r="BG46" i="7"/>
  <c r="BI46" i="7"/>
  <c r="BG38" i="7"/>
  <c r="BI38" i="7"/>
  <c r="BF14" i="7"/>
  <c r="BG45" i="7"/>
  <c r="BI45" i="7"/>
  <c r="BG41" i="7"/>
  <c r="BI41" i="7"/>
  <c r="BG37" i="7"/>
  <c r="BI37" i="7"/>
  <c r="BG33" i="7"/>
  <c r="BI33" i="7"/>
  <c r="BG29" i="7"/>
  <c r="BI29" i="7"/>
  <c r="BI25" i="7"/>
  <c r="BG25" i="7"/>
  <c r="BI21" i="7"/>
  <c r="BG21" i="7"/>
  <c r="BI17" i="7"/>
  <c r="BG17" i="7"/>
  <c r="BI13" i="7"/>
  <c r="BG13" i="7"/>
  <c r="V11" i="8"/>
  <c r="BA12" i="8"/>
  <c r="BA11" i="8" s="1"/>
  <c r="BA28" i="8"/>
  <c r="V27" i="8"/>
  <c r="BA36" i="8"/>
  <c r="I47" i="8"/>
  <c r="AW8" i="8"/>
  <c r="AW47" i="8" s="1"/>
  <c r="BA37" i="8"/>
  <c r="AU14" i="8"/>
  <c r="AU47" i="8" s="1"/>
  <c r="AT19" i="8"/>
  <c r="AT27" i="8"/>
  <c r="AY19" i="8"/>
  <c r="AY47" i="8" s="1"/>
  <c r="BA31" i="8"/>
  <c r="AT11" i="8"/>
  <c r="AT47" i="8" s="1"/>
  <c r="V8" i="8"/>
  <c r="BA9" i="8"/>
  <c r="BA8" i="8" s="1"/>
  <c r="BA22" i="8"/>
  <c r="BA26" i="8"/>
  <c r="V19" i="8"/>
  <c r="BA24" i="8"/>
  <c r="AC10" i="7"/>
  <c r="AC12" i="7"/>
  <c r="AC13" i="7"/>
  <c r="AC14" i="7"/>
  <c r="AC15" i="7"/>
  <c r="AC16" i="7"/>
  <c r="AC17" i="7"/>
  <c r="AC18" i="7"/>
  <c r="AC19" i="7"/>
  <c r="AC20" i="7"/>
  <c r="AC21" i="7"/>
  <c r="AC22" i="7"/>
  <c r="AC23" i="7"/>
  <c r="AC24" i="7"/>
  <c r="AC25" i="7"/>
  <c r="AC26" i="7"/>
  <c r="AC28" i="7"/>
  <c r="AC29" i="7"/>
  <c r="AC30" i="7"/>
  <c r="AC31" i="7"/>
  <c r="AC32" i="7"/>
  <c r="AC33" i="7"/>
  <c r="AC34" i="7"/>
  <c r="AC35" i="7"/>
  <c r="AC36" i="7"/>
  <c r="AC37" i="7"/>
  <c r="AC38" i="7"/>
  <c r="AC39" i="7"/>
  <c r="AC40" i="7"/>
  <c r="AC41" i="7"/>
  <c r="AC42" i="7"/>
  <c r="AC43" i="7"/>
  <c r="AC44" i="7"/>
  <c r="AC45" i="7"/>
  <c r="AC46" i="7"/>
  <c r="AC9" i="7"/>
  <c r="V13" i="7"/>
  <c r="R10" i="7"/>
  <c r="AY10" i="7" s="1"/>
  <c r="R12" i="7"/>
  <c r="AY12" i="7" s="1"/>
  <c r="R15" i="7"/>
  <c r="AY15" i="7" s="1"/>
  <c r="R16" i="7"/>
  <c r="AY16" i="7" s="1"/>
  <c r="R17" i="7"/>
  <c r="AY17" i="7" s="1"/>
  <c r="R18" i="7"/>
  <c r="AY18" i="7" s="1"/>
  <c r="R19" i="7"/>
  <c r="R20" i="7"/>
  <c r="AY20" i="7" s="1"/>
  <c r="R21" i="7"/>
  <c r="AY21" i="7" s="1"/>
  <c r="R22" i="7"/>
  <c r="AY22" i="7" s="1"/>
  <c r="R23" i="7"/>
  <c r="AY23" i="7" s="1"/>
  <c r="R24" i="7"/>
  <c r="AY24" i="7" s="1"/>
  <c r="R25" i="7"/>
  <c r="AY25" i="7" s="1"/>
  <c r="R26" i="7"/>
  <c r="AY26" i="7" s="1"/>
  <c r="R28" i="7"/>
  <c r="AY28" i="7" s="1"/>
  <c r="R29" i="7"/>
  <c r="AY29" i="7" s="1"/>
  <c r="R30" i="7"/>
  <c r="AY30" i="7" s="1"/>
  <c r="R31" i="7"/>
  <c r="AY31" i="7" s="1"/>
  <c r="R32" i="7"/>
  <c r="AY32" i="7" s="1"/>
  <c r="R33" i="7"/>
  <c r="AY33" i="7" s="1"/>
  <c r="R34" i="7"/>
  <c r="AY34" i="7" s="1"/>
  <c r="R35" i="7"/>
  <c r="AY35" i="7" s="1"/>
  <c r="R36" i="7"/>
  <c r="AY36" i="7" s="1"/>
  <c r="R37" i="7"/>
  <c r="AY37" i="7" s="1"/>
  <c r="R38" i="7"/>
  <c r="AY38" i="7" s="1"/>
  <c r="R39" i="7"/>
  <c r="AY39" i="7" s="1"/>
  <c r="R40" i="7"/>
  <c r="AY40" i="7" s="1"/>
  <c r="R41" i="7"/>
  <c r="AY41" i="7" s="1"/>
  <c r="R42" i="7"/>
  <c r="AY42" i="7" s="1"/>
  <c r="R43" i="7"/>
  <c r="AY43" i="7" s="1"/>
  <c r="R44" i="7"/>
  <c r="AY44" i="7" s="1"/>
  <c r="R45" i="7"/>
  <c r="AY45" i="7" s="1"/>
  <c r="R46" i="7"/>
  <c r="AY46" i="7" s="1"/>
  <c r="R9" i="7"/>
  <c r="AY9" i="7" s="1"/>
  <c r="AY8" i="7" s="1"/>
  <c r="M10" i="7"/>
  <c r="M12" i="7"/>
  <c r="M15" i="7"/>
  <c r="M16" i="7"/>
  <c r="M17" i="7"/>
  <c r="M18" i="7"/>
  <c r="M19" i="7"/>
  <c r="V19" i="7" s="1"/>
  <c r="M20" i="7"/>
  <c r="M21" i="7"/>
  <c r="V21" i="7" s="1"/>
  <c r="M22" i="7"/>
  <c r="M23" i="7"/>
  <c r="M24" i="7"/>
  <c r="M25" i="7"/>
  <c r="M26" i="7"/>
  <c r="M28" i="7"/>
  <c r="V28" i="7" s="1"/>
  <c r="M29" i="7"/>
  <c r="V29" i="7" s="1"/>
  <c r="M30" i="7"/>
  <c r="M31" i="7"/>
  <c r="M32" i="7"/>
  <c r="M33" i="7"/>
  <c r="M34" i="7"/>
  <c r="M35" i="7"/>
  <c r="M36" i="7"/>
  <c r="V36" i="7" s="1"/>
  <c r="M37" i="7"/>
  <c r="V37" i="7" s="1"/>
  <c r="M38" i="7"/>
  <c r="M39" i="7"/>
  <c r="M40" i="7"/>
  <c r="M41" i="7"/>
  <c r="M42" i="7"/>
  <c r="M43" i="7"/>
  <c r="M44" i="7"/>
  <c r="V44" i="7" s="1"/>
  <c r="M45" i="7"/>
  <c r="V45" i="7" s="1"/>
  <c r="M46" i="7"/>
  <c r="M9" i="7"/>
  <c r="I10" i="7"/>
  <c r="AT10" i="7" s="1"/>
  <c r="I11" i="7"/>
  <c r="I12" i="7"/>
  <c r="AT12" i="7" s="1"/>
  <c r="I13" i="7"/>
  <c r="AT13" i="7" s="1"/>
  <c r="I15" i="7"/>
  <c r="AT15" i="7" s="1"/>
  <c r="I16" i="7"/>
  <c r="AT16" i="7" s="1"/>
  <c r="I17" i="7"/>
  <c r="AT17" i="7" s="1"/>
  <c r="I18" i="7"/>
  <c r="AT18" i="7" s="1"/>
  <c r="I19" i="7"/>
  <c r="I20" i="7"/>
  <c r="I21" i="7"/>
  <c r="AT21" i="7" s="1"/>
  <c r="I22" i="7"/>
  <c r="AT22" i="7" s="1"/>
  <c r="I23" i="7"/>
  <c r="AT23" i="7" s="1"/>
  <c r="I24" i="7"/>
  <c r="AT24" i="7" s="1"/>
  <c r="I25" i="7"/>
  <c r="AT25" i="7" s="1"/>
  <c r="I26" i="7"/>
  <c r="AT26" i="7" s="1"/>
  <c r="I28" i="7"/>
  <c r="AT28" i="7" s="1"/>
  <c r="I29" i="7"/>
  <c r="AT29" i="7" s="1"/>
  <c r="I30" i="7"/>
  <c r="AT30" i="7" s="1"/>
  <c r="I31" i="7"/>
  <c r="AT31" i="7" s="1"/>
  <c r="I32" i="7"/>
  <c r="AT32" i="7" s="1"/>
  <c r="I33" i="7"/>
  <c r="AT33" i="7" s="1"/>
  <c r="I34" i="7"/>
  <c r="AT34" i="7" s="1"/>
  <c r="I35" i="7"/>
  <c r="AT35" i="7" s="1"/>
  <c r="I36" i="7"/>
  <c r="AT36" i="7" s="1"/>
  <c r="I37" i="7"/>
  <c r="AT37" i="7" s="1"/>
  <c r="I38" i="7"/>
  <c r="AT38" i="7" s="1"/>
  <c r="I39" i="7"/>
  <c r="AT39" i="7" s="1"/>
  <c r="I40" i="7"/>
  <c r="AT40" i="7" s="1"/>
  <c r="I41" i="7"/>
  <c r="AT41" i="7" s="1"/>
  <c r="I42" i="7"/>
  <c r="AT42" i="7" s="1"/>
  <c r="I43" i="7"/>
  <c r="AT43" i="7" s="1"/>
  <c r="I44" i="7"/>
  <c r="AT44" i="7" s="1"/>
  <c r="I45" i="7"/>
  <c r="AT45" i="7" s="1"/>
  <c r="I46" i="7"/>
  <c r="AT46" i="7" s="1"/>
  <c r="I9" i="7"/>
  <c r="F27" i="7"/>
  <c r="G27" i="7"/>
  <c r="H27" i="7"/>
  <c r="J27" i="7"/>
  <c r="I27" i="7" s="1"/>
  <c r="K27" i="7"/>
  <c r="L27" i="7"/>
  <c r="N27" i="7"/>
  <c r="M27" i="7" s="1"/>
  <c r="O27" i="7"/>
  <c r="P27" i="7"/>
  <c r="Q27" i="7"/>
  <c r="S27" i="7"/>
  <c r="R27" i="7" s="1"/>
  <c r="T27" i="7"/>
  <c r="U27" i="7"/>
  <c r="W27" i="7"/>
  <c r="X27" i="7"/>
  <c r="Z27" i="7"/>
  <c r="AA27" i="7"/>
  <c r="AE27" i="7" s="1"/>
  <c r="AB27" i="7"/>
  <c r="AF27" i="7"/>
  <c r="AG27" i="7"/>
  <c r="AH27" i="7"/>
  <c r="AJ27" i="7" s="1"/>
  <c r="AI27" i="7"/>
  <c r="AK27" i="7"/>
  <c r="AL27" i="7"/>
  <c r="AM27" i="7"/>
  <c r="AN27" i="7"/>
  <c r="AO27" i="7"/>
  <c r="AP27" i="7"/>
  <c r="C27" i="7"/>
  <c r="C19" i="7"/>
  <c r="F14" i="7"/>
  <c r="G14" i="7"/>
  <c r="H14" i="7"/>
  <c r="J14" i="7"/>
  <c r="K14" i="7"/>
  <c r="L14" i="7"/>
  <c r="N14" i="7"/>
  <c r="M14" i="7" s="1"/>
  <c r="V14" i="7" s="1"/>
  <c r="O14" i="7"/>
  <c r="P14" i="7"/>
  <c r="Q14" i="7"/>
  <c r="S14" i="7"/>
  <c r="R14" i="7" s="1"/>
  <c r="T14" i="7"/>
  <c r="U14" i="7"/>
  <c r="W14" i="7"/>
  <c r="X14" i="7"/>
  <c r="Z14" i="7"/>
  <c r="AA14" i="7"/>
  <c r="AB14" i="7"/>
  <c r="AF14" i="7"/>
  <c r="AG14" i="7"/>
  <c r="AH14" i="7"/>
  <c r="AI14" i="7"/>
  <c r="AK14" i="7"/>
  <c r="AL14" i="7"/>
  <c r="AM14" i="7"/>
  <c r="AN14" i="7"/>
  <c r="AO14" i="7"/>
  <c r="AP14" i="7"/>
  <c r="C14" i="7"/>
  <c r="AM11" i="7"/>
  <c r="AN11" i="7"/>
  <c r="AO11" i="7"/>
  <c r="AP11" i="7"/>
  <c r="F11" i="7"/>
  <c r="G11" i="7"/>
  <c r="H11" i="7"/>
  <c r="J11" i="7"/>
  <c r="K11" i="7"/>
  <c r="L11" i="7"/>
  <c r="N11" i="7"/>
  <c r="O11" i="7"/>
  <c r="P11" i="7"/>
  <c r="Q11" i="7"/>
  <c r="S11" i="7"/>
  <c r="T11" i="7"/>
  <c r="U11" i="7"/>
  <c r="R11" i="7" s="1"/>
  <c r="W11" i="7"/>
  <c r="X11" i="7"/>
  <c r="Z11" i="7"/>
  <c r="AA11" i="7"/>
  <c r="AB11" i="7"/>
  <c r="AF11" i="7"/>
  <c r="AG11" i="7"/>
  <c r="AH11" i="7"/>
  <c r="AI11" i="7"/>
  <c r="AK11" i="7"/>
  <c r="AL11" i="7"/>
  <c r="C11" i="7"/>
  <c r="F8" i="7"/>
  <c r="F47" i="7" s="1"/>
  <c r="G8" i="7"/>
  <c r="H8" i="7"/>
  <c r="J8" i="7"/>
  <c r="J47" i="7" s="1"/>
  <c r="K8" i="7"/>
  <c r="K47" i="7" s="1"/>
  <c r="L8" i="7"/>
  <c r="N8" i="7"/>
  <c r="O8" i="7"/>
  <c r="P8" i="7"/>
  <c r="P47" i="7" s="1"/>
  <c r="Q8" i="7"/>
  <c r="R8" i="7"/>
  <c r="S8" i="7"/>
  <c r="T8" i="7"/>
  <c r="T47" i="7" s="1"/>
  <c r="U8" i="7"/>
  <c r="W8" i="7"/>
  <c r="X8" i="7"/>
  <c r="Z8" i="7"/>
  <c r="Z47" i="7" s="1"/>
  <c r="AA8" i="7"/>
  <c r="AB8" i="7"/>
  <c r="AD8" i="7"/>
  <c r="AD47" i="7" s="1"/>
  <c r="AE8" i="7"/>
  <c r="AF8" i="7"/>
  <c r="AG8" i="7"/>
  <c r="AG47" i="7" s="1"/>
  <c r="AH8" i="7"/>
  <c r="AH47" i="7" s="1"/>
  <c r="AI8" i="7"/>
  <c r="AJ8" i="7"/>
  <c r="AK8" i="7"/>
  <c r="AL8" i="7"/>
  <c r="AL47" i="7" s="1"/>
  <c r="AM8" i="7"/>
  <c r="AN8" i="7"/>
  <c r="AO8" i="7"/>
  <c r="AP8" i="7"/>
  <c r="AP47" i="7" s="1"/>
  <c r="C8" i="7"/>
  <c r="E10" i="7"/>
  <c r="E12" i="7"/>
  <c r="E13" i="7"/>
  <c r="E15" i="7"/>
  <c r="E16" i="7"/>
  <c r="E17" i="7"/>
  <c r="E18" i="7"/>
  <c r="E21" i="7"/>
  <c r="E22" i="7"/>
  <c r="E23" i="7"/>
  <c r="E24" i="7"/>
  <c r="E25" i="7"/>
  <c r="E26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9" i="7"/>
  <c r="R9" i="6"/>
  <c r="AY9" i="6" s="1"/>
  <c r="AY8" i="6" s="1"/>
  <c r="R10" i="6"/>
  <c r="AY10" i="6" s="1"/>
  <c r="R12" i="6"/>
  <c r="AY12" i="6" s="1"/>
  <c r="R13" i="6"/>
  <c r="AY13" i="6" s="1"/>
  <c r="R15" i="6"/>
  <c r="AY15" i="6" s="1"/>
  <c r="R16" i="6"/>
  <c r="AY16" i="6" s="1"/>
  <c r="R17" i="6"/>
  <c r="AY17" i="6" s="1"/>
  <c r="R18" i="6"/>
  <c r="AY18" i="6" s="1"/>
  <c r="R19" i="6"/>
  <c r="R20" i="6"/>
  <c r="AY20" i="6" s="1"/>
  <c r="R21" i="6"/>
  <c r="AY21" i="6" s="1"/>
  <c r="R22" i="6"/>
  <c r="AY22" i="6" s="1"/>
  <c r="R23" i="6"/>
  <c r="AY23" i="6" s="1"/>
  <c r="R24" i="6"/>
  <c r="AY24" i="6" s="1"/>
  <c r="R25" i="6"/>
  <c r="AY25" i="6" s="1"/>
  <c r="R26" i="6"/>
  <c r="AY26" i="6" s="1"/>
  <c r="R27" i="6"/>
  <c r="R28" i="6"/>
  <c r="AY28" i="6" s="1"/>
  <c r="R29" i="6"/>
  <c r="AY29" i="6" s="1"/>
  <c r="R30" i="6"/>
  <c r="AY30" i="6" s="1"/>
  <c r="R31" i="6"/>
  <c r="AY31" i="6" s="1"/>
  <c r="R32" i="6"/>
  <c r="AY32" i="6" s="1"/>
  <c r="R33" i="6"/>
  <c r="AY33" i="6" s="1"/>
  <c r="R34" i="6"/>
  <c r="AY34" i="6" s="1"/>
  <c r="R35" i="6"/>
  <c r="AY35" i="6" s="1"/>
  <c r="R36" i="6"/>
  <c r="AY36" i="6" s="1"/>
  <c r="R37" i="6"/>
  <c r="AY37" i="6" s="1"/>
  <c r="R38" i="6"/>
  <c r="AY38" i="6" s="1"/>
  <c r="R39" i="6"/>
  <c r="AY39" i="6" s="1"/>
  <c r="R40" i="6"/>
  <c r="AY40" i="6" s="1"/>
  <c r="R41" i="6"/>
  <c r="AY41" i="6" s="1"/>
  <c r="R42" i="6"/>
  <c r="AY42" i="6" s="1"/>
  <c r="R43" i="6"/>
  <c r="AY43" i="6" s="1"/>
  <c r="R44" i="6"/>
  <c r="AY44" i="6" s="1"/>
  <c r="R45" i="6"/>
  <c r="AY45" i="6" s="1"/>
  <c r="R46" i="6"/>
  <c r="AY46" i="6" s="1"/>
  <c r="M9" i="6"/>
  <c r="M10" i="6"/>
  <c r="M12" i="6"/>
  <c r="M13" i="6"/>
  <c r="M15" i="6"/>
  <c r="M16" i="6"/>
  <c r="M17" i="6"/>
  <c r="V17" i="6" s="1"/>
  <c r="M18" i="6"/>
  <c r="M19" i="6"/>
  <c r="V19" i="6" s="1"/>
  <c r="M20" i="6"/>
  <c r="M21" i="6"/>
  <c r="M22" i="6"/>
  <c r="M23" i="6"/>
  <c r="M24" i="6"/>
  <c r="M25" i="6"/>
  <c r="V25" i="6" s="1"/>
  <c r="M26" i="6"/>
  <c r="M27" i="6"/>
  <c r="V27" i="6" s="1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E25" i="6"/>
  <c r="E26" i="6"/>
  <c r="E31" i="6"/>
  <c r="E38" i="6"/>
  <c r="E39" i="6"/>
  <c r="E40" i="6"/>
  <c r="E41" i="6"/>
  <c r="E42" i="6"/>
  <c r="E43" i="6"/>
  <c r="E44" i="6"/>
  <c r="E45" i="6"/>
  <c r="E46" i="6"/>
  <c r="E18" i="6"/>
  <c r="E20" i="6"/>
  <c r="E21" i="6"/>
  <c r="E22" i="6"/>
  <c r="E23" i="6"/>
  <c r="E24" i="6"/>
  <c r="E12" i="6"/>
  <c r="E13" i="6"/>
  <c r="E15" i="6"/>
  <c r="E16" i="6"/>
  <c r="E17" i="6"/>
  <c r="E9" i="6"/>
  <c r="E10" i="6"/>
  <c r="D14" i="6"/>
  <c r="E14" i="6" s="1"/>
  <c r="F14" i="6"/>
  <c r="G14" i="6"/>
  <c r="H14" i="6"/>
  <c r="I14" i="6"/>
  <c r="J14" i="6"/>
  <c r="K14" i="6"/>
  <c r="L14" i="6"/>
  <c r="N14" i="6"/>
  <c r="O14" i="6"/>
  <c r="M14" i="6" s="1"/>
  <c r="V14" i="6" s="1"/>
  <c r="P14" i="6"/>
  <c r="Q14" i="6"/>
  <c r="S14" i="6"/>
  <c r="R14" i="6" s="1"/>
  <c r="T14" i="6"/>
  <c r="U14" i="6"/>
  <c r="W14" i="6"/>
  <c r="X14" i="6"/>
  <c r="Z14" i="6"/>
  <c r="AA14" i="6"/>
  <c r="AB14" i="6"/>
  <c r="AD14" i="6"/>
  <c r="AF14" i="6"/>
  <c r="AG14" i="6"/>
  <c r="AH14" i="6"/>
  <c r="AI14" i="6"/>
  <c r="AK14" i="6"/>
  <c r="AL14" i="6"/>
  <c r="AM14" i="6"/>
  <c r="AN14" i="6"/>
  <c r="AO14" i="6"/>
  <c r="AP14" i="6"/>
  <c r="D11" i="6"/>
  <c r="F11" i="6"/>
  <c r="E11" i="6" s="1"/>
  <c r="G11" i="6"/>
  <c r="H11" i="6"/>
  <c r="I11" i="6"/>
  <c r="J11" i="6"/>
  <c r="K11" i="6"/>
  <c r="L11" i="6"/>
  <c r="N11" i="6"/>
  <c r="M11" i="6" s="1"/>
  <c r="O11" i="6"/>
  <c r="P11" i="6"/>
  <c r="Q11" i="6"/>
  <c r="S11" i="6"/>
  <c r="R11" i="6" s="1"/>
  <c r="T11" i="6"/>
  <c r="U11" i="6"/>
  <c r="W11" i="6"/>
  <c r="X11" i="6"/>
  <c r="Z11" i="6"/>
  <c r="AA11" i="6"/>
  <c r="AB11" i="6"/>
  <c r="AD11" i="6"/>
  <c r="AF11" i="6"/>
  <c r="AG11" i="6"/>
  <c r="AH11" i="6"/>
  <c r="AJ11" i="6" s="1"/>
  <c r="AI11" i="6"/>
  <c r="AK11" i="6"/>
  <c r="AL11" i="6"/>
  <c r="AM11" i="6"/>
  <c r="AN11" i="6"/>
  <c r="AO11" i="6"/>
  <c r="AP11" i="6"/>
  <c r="D8" i="6"/>
  <c r="E8" i="6" s="1"/>
  <c r="F8" i="6"/>
  <c r="G8" i="6"/>
  <c r="H8" i="6"/>
  <c r="H47" i="6" s="1"/>
  <c r="I8" i="6"/>
  <c r="J8" i="6"/>
  <c r="K8" i="6"/>
  <c r="L8" i="6"/>
  <c r="L47" i="6" s="1"/>
  <c r="N8" i="6"/>
  <c r="O8" i="6"/>
  <c r="P8" i="6"/>
  <c r="Q8" i="6"/>
  <c r="Q47" i="6" s="1"/>
  <c r="S8" i="6"/>
  <c r="R8" i="6" s="1"/>
  <c r="R47" i="6" s="1"/>
  <c r="T8" i="6"/>
  <c r="U8" i="6"/>
  <c r="W8" i="6"/>
  <c r="W47" i="6" s="1"/>
  <c r="X8" i="6"/>
  <c r="Z8" i="6"/>
  <c r="AA8" i="6"/>
  <c r="AB8" i="6"/>
  <c r="AB47" i="6" s="1"/>
  <c r="AC8" i="6"/>
  <c r="AD8" i="6"/>
  <c r="AE8" i="6"/>
  <c r="AF8" i="6"/>
  <c r="AF47" i="6" s="1"/>
  <c r="AG8" i="6"/>
  <c r="AH8" i="6"/>
  <c r="AI8" i="6"/>
  <c r="AI47" i="6" s="1"/>
  <c r="AJ8" i="6"/>
  <c r="AK8" i="6"/>
  <c r="AL8" i="6"/>
  <c r="AM8" i="6"/>
  <c r="AM47" i="6" s="1"/>
  <c r="AN8" i="6"/>
  <c r="AN47" i="6" s="1"/>
  <c r="AO8" i="6"/>
  <c r="AP8" i="6"/>
  <c r="BJ46" i="5"/>
  <c r="BI46" i="5"/>
  <c r="BH46" i="5"/>
  <c r="BG46" i="5"/>
  <c r="BF46" i="5"/>
  <c r="BE46" i="5"/>
  <c r="BD46" i="5"/>
  <c r="BC46" i="5"/>
  <c r="AZ46" i="5"/>
  <c r="AX46" i="5"/>
  <c r="AW46" i="5"/>
  <c r="AS46" i="5"/>
  <c r="AR46" i="5"/>
  <c r="AQ46" i="5"/>
  <c r="BJ45" i="5"/>
  <c r="BI45" i="5"/>
  <c r="BH45" i="5"/>
  <c r="BG45" i="5"/>
  <c r="BF45" i="5"/>
  <c r="BE45" i="5"/>
  <c r="BD45" i="5"/>
  <c r="BC45" i="5"/>
  <c r="AZ45" i="5"/>
  <c r="AX45" i="5"/>
  <c r="AW45" i="5"/>
  <c r="AU45" i="5"/>
  <c r="AS45" i="5"/>
  <c r="AR45" i="5"/>
  <c r="AQ45" i="5"/>
  <c r="BJ44" i="5"/>
  <c r="BI44" i="5"/>
  <c r="BH44" i="5"/>
  <c r="BG44" i="5"/>
  <c r="BF44" i="5"/>
  <c r="BE44" i="5"/>
  <c r="BD44" i="5"/>
  <c r="BC44" i="5"/>
  <c r="AZ44" i="5"/>
  <c r="AY44" i="5"/>
  <c r="AX44" i="5"/>
  <c r="AU44" i="5"/>
  <c r="AT44" i="5"/>
  <c r="AS44" i="5"/>
  <c r="AR44" i="5"/>
  <c r="AQ44" i="5"/>
  <c r="BJ43" i="5"/>
  <c r="BI43" i="5"/>
  <c r="BH43" i="5"/>
  <c r="BG43" i="5"/>
  <c r="BF43" i="5"/>
  <c r="BE43" i="5"/>
  <c r="BD43" i="5"/>
  <c r="BC43" i="5"/>
  <c r="BB43" i="5"/>
  <c r="AZ43" i="5"/>
  <c r="AY43" i="5"/>
  <c r="AX43" i="5"/>
  <c r="AT43" i="5"/>
  <c r="AS43" i="5"/>
  <c r="AR43" i="5"/>
  <c r="AQ43" i="5"/>
  <c r="BJ42" i="5"/>
  <c r="BI42" i="5"/>
  <c r="BH42" i="5"/>
  <c r="BG42" i="5"/>
  <c r="BF42" i="5"/>
  <c r="BE42" i="5"/>
  <c r="BD42" i="5"/>
  <c r="BC42" i="5"/>
  <c r="AZ42" i="5"/>
  <c r="AX42" i="5"/>
  <c r="AW42" i="5"/>
  <c r="AS42" i="5"/>
  <c r="AR42" i="5"/>
  <c r="AQ42" i="5"/>
  <c r="BJ41" i="5"/>
  <c r="BI41" i="5"/>
  <c r="BH41" i="5"/>
  <c r="BG41" i="5"/>
  <c r="BF41" i="5"/>
  <c r="BE41" i="5"/>
  <c r="BD41" i="5"/>
  <c r="BC41" i="5"/>
  <c r="AZ41" i="5"/>
  <c r="AX41" i="5"/>
  <c r="AW41" i="5"/>
  <c r="AU41" i="5"/>
  <c r="AS41" i="5"/>
  <c r="AR41" i="5"/>
  <c r="AQ41" i="5"/>
  <c r="BJ40" i="5"/>
  <c r="BI40" i="5"/>
  <c r="BH40" i="5"/>
  <c r="BG40" i="5"/>
  <c r="BF40" i="5"/>
  <c r="BE40" i="5"/>
  <c r="BD40" i="5"/>
  <c r="BC40" i="5"/>
  <c r="AZ40" i="5"/>
  <c r="AY40" i="5"/>
  <c r="AX40" i="5"/>
  <c r="AU40" i="5"/>
  <c r="AT40" i="5"/>
  <c r="AS40" i="5"/>
  <c r="AR40" i="5"/>
  <c r="AQ40" i="5"/>
  <c r="BJ39" i="5"/>
  <c r="BI39" i="5"/>
  <c r="BH39" i="5"/>
  <c r="BG39" i="5"/>
  <c r="BF39" i="5"/>
  <c r="BE39" i="5"/>
  <c r="BD39" i="5"/>
  <c r="BC39" i="5"/>
  <c r="BB39" i="5"/>
  <c r="AZ39" i="5"/>
  <c r="AY39" i="5"/>
  <c r="AX39" i="5"/>
  <c r="AT39" i="5"/>
  <c r="AS39" i="5"/>
  <c r="AR39" i="5"/>
  <c r="AQ39" i="5"/>
  <c r="BJ38" i="5"/>
  <c r="BI38" i="5"/>
  <c r="BH38" i="5"/>
  <c r="BG38" i="5"/>
  <c r="BF38" i="5"/>
  <c r="BE38" i="5"/>
  <c r="BD38" i="5"/>
  <c r="BC38" i="5"/>
  <c r="AZ38" i="5"/>
  <c r="AX38" i="5"/>
  <c r="AW38" i="5"/>
  <c r="AS38" i="5"/>
  <c r="AR38" i="5"/>
  <c r="AQ38" i="5"/>
  <c r="BJ37" i="5"/>
  <c r="BI37" i="5"/>
  <c r="BH37" i="5"/>
  <c r="BG37" i="5"/>
  <c r="BF37" i="5"/>
  <c r="BE37" i="5"/>
  <c r="BD37" i="5"/>
  <c r="BC37" i="5"/>
  <c r="AZ37" i="5"/>
  <c r="AX37" i="5"/>
  <c r="AW37" i="5"/>
  <c r="AU37" i="5"/>
  <c r="AS37" i="5"/>
  <c r="AR37" i="5"/>
  <c r="AQ37" i="5"/>
  <c r="BJ36" i="5"/>
  <c r="BI36" i="5"/>
  <c r="BH36" i="5"/>
  <c r="BG36" i="5"/>
  <c r="BF36" i="5"/>
  <c r="BE36" i="5"/>
  <c r="BD36" i="5"/>
  <c r="BC36" i="5"/>
  <c r="AZ36" i="5"/>
  <c r="AY36" i="5"/>
  <c r="AX36" i="5"/>
  <c r="AU36" i="5"/>
  <c r="AT36" i="5"/>
  <c r="AS36" i="5"/>
  <c r="AR36" i="5"/>
  <c r="AQ36" i="5"/>
  <c r="BJ35" i="5"/>
  <c r="BI35" i="5"/>
  <c r="BH35" i="5"/>
  <c r="BG35" i="5"/>
  <c r="BF35" i="5"/>
  <c r="BE35" i="5"/>
  <c r="BD35" i="5"/>
  <c r="BC35" i="5"/>
  <c r="BB35" i="5"/>
  <c r="AZ35" i="5"/>
  <c r="AY35" i="5"/>
  <c r="AX35" i="5"/>
  <c r="AT35" i="5"/>
  <c r="AS35" i="5"/>
  <c r="AR35" i="5"/>
  <c r="AQ35" i="5"/>
  <c r="BJ34" i="5"/>
  <c r="BI34" i="5"/>
  <c r="BH34" i="5"/>
  <c r="BG34" i="5"/>
  <c r="BF34" i="5"/>
  <c r="BE34" i="5"/>
  <c r="BD34" i="5"/>
  <c r="BC34" i="5"/>
  <c r="AZ34" i="5"/>
  <c r="AX34" i="5"/>
  <c r="AW34" i="5"/>
  <c r="AS34" i="5"/>
  <c r="AR34" i="5"/>
  <c r="AQ34" i="5"/>
  <c r="BJ33" i="5"/>
  <c r="BI33" i="5"/>
  <c r="BH33" i="5"/>
  <c r="BG33" i="5"/>
  <c r="BF33" i="5"/>
  <c r="BE33" i="5"/>
  <c r="BD33" i="5"/>
  <c r="BC33" i="5"/>
  <c r="AZ33" i="5"/>
  <c r="AX33" i="5"/>
  <c r="AW33" i="5"/>
  <c r="AU33" i="5"/>
  <c r="AS33" i="5"/>
  <c r="AR33" i="5"/>
  <c r="AQ33" i="5"/>
  <c r="BJ32" i="5"/>
  <c r="BI32" i="5"/>
  <c r="BH32" i="5"/>
  <c r="BG32" i="5"/>
  <c r="BF32" i="5"/>
  <c r="BE32" i="5"/>
  <c r="BD32" i="5"/>
  <c r="BC32" i="5"/>
  <c r="AZ32" i="5"/>
  <c r="AY32" i="5"/>
  <c r="AX32" i="5"/>
  <c r="AU32" i="5"/>
  <c r="AT32" i="5"/>
  <c r="AS32" i="5"/>
  <c r="AR32" i="5"/>
  <c r="AQ32" i="5"/>
  <c r="BJ31" i="5"/>
  <c r="BI31" i="5"/>
  <c r="BH31" i="5"/>
  <c r="BG31" i="5"/>
  <c r="BF31" i="5"/>
  <c r="BE31" i="5"/>
  <c r="BD31" i="5"/>
  <c r="BC31" i="5"/>
  <c r="BB31" i="5"/>
  <c r="AZ31" i="5"/>
  <c r="AY31" i="5"/>
  <c r="AX31" i="5"/>
  <c r="AT31" i="5"/>
  <c r="AS31" i="5"/>
  <c r="AR31" i="5"/>
  <c r="AQ31" i="5"/>
  <c r="BJ30" i="5"/>
  <c r="BI30" i="5"/>
  <c r="BH30" i="5"/>
  <c r="BG30" i="5"/>
  <c r="BF30" i="5"/>
  <c r="BE30" i="5"/>
  <c r="BD30" i="5"/>
  <c r="BC30" i="5"/>
  <c r="AZ30" i="5"/>
  <c r="AX30" i="5"/>
  <c r="AW30" i="5"/>
  <c r="AS30" i="5"/>
  <c r="AR30" i="5"/>
  <c r="AQ30" i="5"/>
  <c r="BJ29" i="5"/>
  <c r="BI29" i="5"/>
  <c r="BI27" i="5" s="1"/>
  <c r="BH29" i="5"/>
  <c r="BG29" i="5"/>
  <c r="BF29" i="5"/>
  <c r="BE29" i="5"/>
  <c r="BE27" i="5" s="1"/>
  <c r="BD29" i="5"/>
  <c r="BC29" i="5"/>
  <c r="AZ29" i="5"/>
  <c r="AX29" i="5"/>
  <c r="AW29" i="5"/>
  <c r="AU29" i="5"/>
  <c r="AS29" i="5"/>
  <c r="AR29" i="5"/>
  <c r="AR27" i="5" s="1"/>
  <c r="AQ29" i="5"/>
  <c r="BJ28" i="5"/>
  <c r="BI28" i="5"/>
  <c r="BH28" i="5"/>
  <c r="BH27" i="5" s="1"/>
  <c r="BG28" i="5"/>
  <c r="BG27" i="5" s="1"/>
  <c r="BF28" i="5"/>
  <c r="BE28" i="5"/>
  <c r="BD28" i="5"/>
  <c r="BD27" i="5" s="1"/>
  <c r="BC28" i="5"/>
  <c r="BC27" i="5" s="1"/>
  <c r="AZ28" i="5"/>
  <c r="AZ27" i="5" s="1"/>
  <c r="AY28" i="5"/>
  <c r="AX28" i="5"/>
  <c r="AU28" i="5"/>
  <c r="AT28" i="5"/>
  <c r="AS28" i="5"/>
  <c r="AR28" i="5"/>
  <c r="AQ28" i="5"/>
  <c r="AQ27" i="5" s="1"/>
  <c r="BJ27" i="5"/>
  <c r="BF27" i="5"/>
  <c r="AX27" i="5"/>
  <c r="AS27" i="5"/>
  <c r="BJ26" i="5"/>
  <c r="BI26" i="5"/>
  <c r="BH26" i="5"/>
  <c r="BG26" i="5"/>
  <c r="BF26" i="5"/>
  <c r="BE26" i="5"/>
  <c r="BD26" i="5"/>
  <c r="BC26" i="5"/>
  <c r="AZ26" i="5"/>
  <c r="AX26" i="5"/>
  <c r="AW26" i="5"/>
  <c r="AS26" i="5"/>
  <c r="AR26" i="5"/>
  <c r="AQ26" i="5"/>
  <c r="BJ25" i="5"/>
  <c r="BI25" i="5"/>
  <c r="BH25" i="5"/>
  <c r="BG25" i="5"/>
  <c r="BF25" i="5"/>
  <c r="BE25" i="5"/>
  <c r="BD25" i="5"/>
  <c r="BC25" i="5"/>
  <c r="AZ25" i="5"/>
  <c r="AX25" i="5"/>
  <c r="AW25" i="5"/>
  <c r="AU25" i="5"/>
  <c r="AS25" i="5"/>
  <c r="AR25" i="5"/>
  <c r="AQ25" i="5"/>
  <c r="BJ24" i="5"/>
  <c r="BI24" i="5"/>
  <c r="BH24" i="5"/>
  <c r="BG24" i="5"/>
  <c r="BF24" i="5"/>
  <c r="BE24" i="5"/>
  <c r="BD24" i="5"/>
  <c r="BC24" i="5"/>
  <c r="AZ24" i="5"/>
  <c r="AY24" i="5"/>
  <c r="AX24" i="5"/>
  <c r="AU24" i="5"/>
  <c r="AT24" i="5"/>
  <c r="AS24" i="5"/>
  <c r="AR24" i="5"/>
  <c r="AQ24" i="5"/>
  <c r="BJ23" i="5"/>
  <c r="BI23" i="5"/>
  <c r="BH23" i="5"/>
  <c r="BG23" i="5"/>
  <c r="BF23" i="5"/>
  <c r="BE23" i="5"/>
  <c r="BD23" i="5"/>
  <c r="BC23" i="5"/>
  <c r="BB23" i="5"/>
  <c r="AZ23" i="5"/>
  <c r="AY23" i="5"/>
  <c r="AX23" i="5"/>
  <c r="AT23" i="5"/>
  <c r="AS23" i="5"/>
  <c r="AS19" i="5" s="1"/>
  <c r="AR23" i="5"/>
  <c r="AQ23" i="5"/>
  <c r="BJ22" i="5"/>
  <c r="BI22" i="5"/>
  <c r="BH22" i="5"/>
  <c r="BG22" i="5"/>
  <c r="BF22" i="5"/>
  <c r="BE22" i="5"/>
  <c r="BD22" i="5"/>
  <c r="BC22" i="5"/>
  <c r="AZ22" i="5"/>
  <c r="AX22" i="5"/>
  <c r="AW22" i="5"/>
  <c r="AS22" i="5"/>
  <c r="AR22" i="5"/>
  <c r="AQ22" i="5"/>
  <c r="BJ21" i="5"/>
  <c r="BI21" i="5"/>
  <c r="BI19" i="5" s="1"/>
  <c r="BH21" i="5"/>
  <c r="BG21" i="5"/>
  <c r="BF21" i="5"/>
  <c r="BE21" i="5"/>
  <c r="BE19" i="5" s="1"/>
  <c r="BD21" i="5"/>
  <c r="BC21" i="5"/>
  <c r="AZ21" i="5"/>
  <c r="AX21" i="5"/>
  <c r="AW21" i="5"/>
  <c r="AU21" i="5"/>
  <c r="AS21" i="5"/>
  <c r="AR21" i="5"/>
  <c r="AQ21" i="5"/>
  <c r="BJ20" i="5"/>
  <c r="BI20" i="5"/>
  <c r="BH20" i="5"/>
  <c r="BH19" i="5" s="1"/>
  <c r="BG20" i="5"/>
  <c r="BG19" i="5" s="1"/>
  <c r="BF20" i="5"/>
  <c r="BE20" i="5"/>
  <c r="BD20" i="5"/>
  <c r="BD19" i="5" s="1"/>
  <c r="BC20" i="5"/>
  <c r="BC19" i="5" s="1"/>
  <c r="AZ20" i="5"/>
  <c r="AZ19" i="5" s="1"/>
  <c r="AY20" i="5"/>
  <c r="AX20" i="5"/>
  <c r="AU20" i="5"/>
  <c r="AT20" i="5"/>
  <c r="AS20" i="5"/>
  <c r="AR20" i="5"/>
  <c r="AQ20" i="5"/>
  <c r="AQ19" i="5" s="1"/>
  <c r="BJ19" i="5"/>
  <c r="BF19" i="5"/>
  <c r="AX19" i="5"/>
  <c r="AR19" i="5"/>
  <c r="BJ18" i="5"/>
  <c r="BI18" i="5"/>
  <c r="BH18" i="5"/>
  <c r="BG18" i="5"/>
  <c r="BF18" i="5"/>
  <c r="BE18" i="5"/>
  <c r="BD18" i="5"/>
  <c r="BC18" i="5"/>
  <c r="AZ18" i="5"/>
  <c r="AX18" i="5"/>
  <c r="AW18" i="5"/>
  <c r="AS18" i="5"/>
  <c r="AR18" i="5"/>
  <c r="AQ18" i="5"/>
  <c r="BJ17" i="5"/>
  <c r="BI17" i="5"/>
  <c r="BH17" i="5"/>
  <c r="BG17" i="5"/>
  <c r="BF17" i="5"/>
  <c r="BE17" i="5"/>
  <c r="BD17" i="5"/>
  <c r="BC17" i="5"/>
  <c r="AZ17" i="5"/>
  <c r="AY17" i="5"/>
  <c r="AX17" i="5"/>
  <c r="AT17" i="5"/>
  <c r="AS17" i="5"/>
  <c r="AR17" i="5"/>
  <c r="AQ17" i="5"/>
  <c r="BJ16" i="5"/>
  <c r="BI16" i="5"/>
  <c r="BH16" i="5"/>
  <c r="BG16" i="5"/>
  <c r="BG14" i="5" s="1"/>
  <c r="BF16" i="5"/>
  <c r="BE16" i="5"/>
  <c r="BD16" i="5"/>
  <c r="BC16" i="5"/>
  <c r="BC14" i="5" s="1"/>
  <c r="AZ16" i="5"/>
  <c r="AY16" i="5"/>
  <c r="AX16" i="5"/>
  <c r="AT16" i="5"/>
  <c r="AS16" i="5"/>
  <c r="AR16" i="5"/>
  <c r="AQ16" i="5"/>
  <c r="BJ15" i="5"/>
  <c r="BJ14" i="5" s="1"/>
  <c r="BI15" i="5"/>
  <c r="BI14" i="5" s="1"/>
  <c r="BH15" i="5"/>
  <c r="BG15" i="5"/>
  <c r="BF15" i="5"/>
  <c r="BF14" i="5" s="1"/>
  <c r="BE15" i="5"/>
  <c r="BE14" i="5" s="1"/>
  <c r="BD15" i="5"/>
  <c r="BC15" i="5"/>
  <c r="AZ15" i="5"/>
  <c r="AX15" i="5"/>
  <c r="AX14" i="5" s="1"/>
  <c r="AW15" i="5"/>
  <c r="AS15" i="5"/>
  <c r="AS14" i="5" s="1"/>
  <c r="AR15" i="5"/>
  <c r="AR14" i="5" s="1"/>
  <c r="AQ15" i="5"/>
  <c r="BH14" i="5"/>
  <c r="BD14" i="5"/>
  <c r="AZ14" i="5"/>
  <c r="AQ14" i="5"/>
  <c r="BJ13" i="5"/>
  <c r="BI13" i="5"/>
  <c r="BH13" i="5"/>
  <c r="BG13" i="5"/>
  <c r="BG11" i="5" s="1"/>
  <c r="BF13" i="5"/>
  <c r="BE13" i="5"/>
  <c r="BD13" i="5"/>
  <c r="BC13" i="5"/>
  <c r="BC11" i="5" s="1"/>
  <c r="BB13" i="5"/>
  <c r="AZ13" i="5"/>
  <c r="AX13" i="5"/>
  <c r="AS13" i="5"/>
  <c r="AR13" i="5"/>
  <c r="AQ13" i="5"/>
  <c r="BJ12" i="5"/>
  <c r="BJ11" i="5" s="1"/>
  <c r="BI12" i="5"/>
  <c r="BI11" i="5" s="1"/>
  <c r="BH12" i="5"/>
  <c r="BG12" i="5"/>
  <c r="BF12" i="5"/>
  <c r="BF11" i="5" s="1"/>
  <c r="BE12" i="5"/>
  <c r="BE11" i="5" s="1"/>
  <c r="BD12" i="5"/>
  <c r="BC12" i="5"/>
  <c r="AZ12" i="5"/>
  <c r="AX12" i="5"/>
  <c r="AX11" i="5" s="1"/>
  <c r="AS12" i="5"/>
  <c r="AS11" i="5" s="1"/>
  <c r="AR12" i="5"/>
  <c r="AR11" i="5" s="1"/>
  <c r="AQ12" i="5"/>
  <c r="BH11" i="5"/>
  <c r="BD11" i="5"/>
  <c r="AZ11" i="5"/>
  <c r="AQ11" i="5"/>
  <c r="BJ10" i="5"/>
  <c r="BI10" i="5"/>
  <c r="BH10" i="5"/>
  <c r="BG10" i="5"/>
  <c r="BG8" i="5" s="1"/>
  <c r="BF10" i="5"/>
  <c r="BE10" i="5"/>
  <c r="BD10" i="5"/>
  <c r="BC10" i="5"/>
  <c r="BC8" i="5" s="1"/>
  <c r="AZ10" i="5"/>
  <c r="AX10" i="5"/>
  <c r="AS10" i="5"/>
  <c r="AR10" i="5"/>
  <c r="AQ10" i="5"/>
  <c r="BJ9" i="5"/>
  <c r="BJ8" i="5" s="1"/>
  <c r="BJ47" i="5" s="1"/>
  <c r="BI9" i="5"/>
  <c r="BI8" i="5" s="1"/>
  <c r="BI47" i="5" s="1"/>
  <c r="BH9" i="5"/>
  <c r="BG9" i="5"/>
  <c r="BF9" i="5"/>
  <c r="BF8" i="5" s="1"/>
  <c r="BF47" i="5" s="1"/>
  <c r="BE9" i="5"/>
  <c r="BE8" i="5" s="1"/>
  <c r="BE47" i="5" s="1"/>
  <c r="BD9" i="5"/>
  <c r="BC9" i="5"/>
  <c r="AZ9" i="5"/>
  <c r="AX9" i="5"/>
  <c r="AX8" i="5" s="1"/>
  <c r="AX47" i="5" s="1"/>
  <c r="AW9" i="5"/>
  <c r="AS9" i="5"/>
  <c r="AS8" i="5" s="1"/>
  <c r="AR9" i="5"/>
  <c r="AR8" i="5" s="1"/>
  <c r="AQ9" i="5"/>
  <c r="BH8" i="5"/>
  <c r="BD8" i="5"/>
  <c r="AZ8" i="5"/>
  <c r="AQ8" i="5"/>
  <c r="R10" i="5"/>
  <c r="BB10" i="5" s="1"/>
  <c r="R12" i="5"/>
  <c r="AY12" i="5" s="1"/>
  <c r="R13" i="5"/>
  <c r="AY13" i="5" s="1"/>
  <c r="R15" i="5"/>
  <c r="AY15" i="5" s="1"/>
  <c r="AY14" i="5" s="1"/>
  <c r="R16" i="5"/>
  <c r="R17" i="5"/>
  <c r="R18" i="5"/>
  <c r="AY18" i="5" s="1"/>
  <c r="R20" i="5"/>
  <c r="R21" i="5"/>
  <c r="AY21" i="5" s="1"/>
  <c r="R22" i="5"/>
  <c r="AY22" i="5" s="1"/>
  <c r="R23" i="5"/>
  <c r="R24" i="5"/>
  <c r="R25" i="5"/>
  <c r="AY25" i="5" s="1"/>
  <c r="R26" i="5"/>
  <c r="AY26" i="5" s="1"/>
  <c r="R28" i="5"/>
  <c r="R29" i="5"/>
  <c r="AY29" i="5" s="1"/>
  <c r="R30" i="5"/>
  <c r="AY30" i="5" s="1"/>
  <c r="R31" i="5"/>
  <c r="R32" i="5"/>
  <c r="R33" i="5"/>
  <c r="AY33" i="5" s="1"/>
  <c r="R34" i="5"/>
  <c r="AY34" i="5" s="1"/>
  <c r="R35" i="5"/>
  <c r="R36" i="5"/>
  <c r="R37" i="5"/>
  <c r="AY37" i="5" s="1"/>
  <c r="R38" i="5"/>
  <c r="AY38" i="5" s="1"/>
  <c r="R39" i="5"/>
  <c r="R40" i="5"/>
  <c r="R41" i="5"/>
  <c r="AY41" i="5" s="1"/>
  <c r="R42" i="5"/>
  <c r="AY42" i="5" s="1"/>
  <c r="R43" i="5"/>
  <c r="R44" i="5"/>
  <c r="R45" i="5"/>
  <c r="AY45" i="5" s="1"/>
  <c r="R46" i="5"/>
  <c r="AY46" i="5" s="1"/>
  <c r="R9" i="5"/>
  <c r="AY9" i="5" s="1"/>
  <c r="M10" i="5"/>
  <c r="AW10" i="5" s="1"/>
  <c r="M12" i="5"/>
  <c r="V12" i="5" s="1"/>
  <c r="M13" i="5"/>
  <c r="AW13" i="5" s="1"/>
  <c r="M15" i="5"/>
  <c r="BB15" i="5" s="1"/>
  <c r="M16" i="5"/>
  <c r="AW16" i="5" s="1"/>
  <c r="M17" i="5"/>
  <c r="BB17" i="5" s="1"/>
  <c r="M18" i="5"/>
  <c r="BB18" i="5" s="1"/>
  <c r="M20" i="5"/>
  <c r="BB20" i="5" s="1"/>
  <c r="M21" i="5"/>
  <c r="V21" i="5" s="1"/>
  <c r="M22" i="5"/>
  <c r="V22" i="5" s="1"/>
  <c r="BA22" i="5" s="1"/>
  <c r="M23" i="5"/>
  <c r="AW23" i="5" s="1"/>
  <c r="M24" i="5"/>
  <c r="BB24" i="5" s="1"/>
  <c r="M25" i="5"/>
  <c r="V25" i="5" s="1"/>
  <c r="M26" i="5"/>
  <c r="V26" i="5" s="1"/>
  <c r="BA26" i="5" s="1"/>
  <c r="M28" i="5"/>
  <c r="BB28" i="5" s="1"/>
  <c r="M29" i="5"/>
  <c r="V29" i="5" s="1"/>
  <c r="M30" i="5"/>
  <c r="V30" i="5" s="1"/>
  <c r="BA30" i="5" s="1"/>
  <c r="M31" i="5"/>
  <c r="AW31" i="5" s="1"/>
  <c r="M32" i="5"/>
  <c r="BB32" i="5" s="1"/>
  <c r="M33" i="5"/>
  <c r="V33" i="5" s="1"/>
  <c r="M34" i="5"/>
  <c r="V34" i="5" s="1"/>
  <c r="BA34" i="5" s="1"/>
  <c r="M35" i="5"/>
  <c r="AW35" i="5" s="1"/>
  <c r="M36" i="5"/>
  <c r="BB36" i="5" s="1"/>
  <c r="M37" i="5"/>
  <c r="V37" i="5" s="1"/>
  <c r="M38" i="5"/>
  <c r="V38" i="5" s="1"/>
  <c r="BA38" i="5" s="1"/>
  <c r="M39" i="5"/>
  <c r="AW39" i="5" s="1"/>
  <c r="M40" i="5"/>
  <c r="BB40" i="5" s="1"/>
  <c r="M41" i="5"/>
  <c r="V41" i="5" s="1"/>
  <c r="M42" i="5"/>
  <c r="V42" i="5" s="1"/>
  <c r="BA42" i="5" s="1"/>
  <c r="M43" i="5"/>
  <c r="AW43" i="5" s="1"/>
  <c r="M44" i="5"/>
  <c r="BB44" i="5" s="1"/>
  <c r="M45" i="5"/>
  <c r="V45" i="5" s="1"/>
  <c r="M46" i="5"/>
  <c r="V46" i="5" s="1"/>
  <c r="BA46" i="5" s="1"/>
  <c r="M9" i="5"/>
  <c r="V9" i="5" s="1"/>
  <c r="I10" i="5"/>
  <c r="I12" i="5"/>
  <c r="AU12" i="5" s="1"/>
  <c r="I13" i="5"/>
  <c r="AU13" i="5" s="1"/>
  <c r="I15" i="5"/>
  <c r="AU15" i="5" s="1"/>
  <c r="AU14" i="5" s="1"/>
  <c r="I16" i="5"/>
  <c r="AU16" i="5" s="1"/>
  <c r="I17" i="5"/>
  <c r="AU17" i="5" s="1"/>
  <c r="I18" i="5"/>
  <c r="AT18" i="5" s="1"/>
  <c r="I20" i="5"/>
  <c r="I21" i="5"/>
  <c r="AT21" i="5" s="1"/>
  <c r="I22" i="5"/>
  <c r="AU22" i="5" s="1"/>
  <c r="I23" i="5"/>
  <c r="AU23" i="5" s="1"/>
  <c r="I24" i="5"/>
  <c r="I25" i="5"/>
  <c r="AT25" i="5" s="1"/>
  <c r="I26" i="5"/>
  <c r="AU26" i="5" s="1"/>
  <c r="I28" i="5"/>
  <c r="I29" i="5"/>
  <c r="AT29" i="5" s="1"/>
  <c r="I30" i="5"/>
  <c r="AU30" i="5" s="1"/>
  <c r="I31" i="5"/>
  <c r="AU31" i="5" s="1"/>
  <c r="I32" i="5"/>
  <c r="I33" i="5"/>
  <c r="AT33" i="5" s="1"/>
  <c r="I34" i="5"/>
  <c r="AU34" i="5" s="1"/>
  <c r="I35" i="5"/>
  <c r="AU35" i="5" s="1"/>
  <c r="I36" i="5"/>
  <c r="I37" i="5"/>
  <c r="AT37" i="5" s="1"/>
  <c r="I38" i="5"/>
  <c r="AU38" i="5" s="1"/>
  <c r="I39" i="5"/>
  <c r="AU39" i="5" s="1"/>
  <c r="I40" i="5"/>
  <c r="I41" i="5"/>
  <c r="AT41" i="5" s="1"/>
  <c r="I42" i="5"/>
  <c r="AU42" i="5" s="1"/>
  <c r="I43" i="5"/>
  <c r="AU43" i="5" s="1"/>
  <c r="I44" i="5"/>
  <c r="I45" i="5"/>
  <c r="AT45" i="5" s="1"/>
  <c r="I46" i="5"/>
  <c r="AU46" i="5" s="1"/>
  <c r="I9" i="5"/>
  <c r="AU9" i="5" s="1"/>
  <c r="BA12" i="5" l="1"/>
  <c r="Y12" i="5"/>
  <c r="AV12" i="5" s="1"/>
  <c r="AY27" i="5"/>
  <c r="BA45" i="7"/>
  <c r="AV29" i="7"/>
  <c r="BA29" i="7"/>
  <c r="Y25" i="5"/>
  <c r="AV25" i="5" s="1"/>
  <c r="BA25" i="5"/>
  <c r="AW14" i="5"/>
  <c r="BA25" i="6"/>
  <c r="AU11" i="5"/>
  <c r="BA45" i="5"/>
  <c r="Y45" i="5"/>
  <c r="AV45" i="5" s="1"/>
  <c r="Y41" i="5"/>
  <c r="AV41" i="5" s="1"/>
  <c r="BA41" i="5"/>
  <c r="BA37" i="5"/>
  <c r="Y37" i="5"/>
  <c r="AV37" i="5" s="1"/>
  <c r="Y33" i="5"/>
  <c r="AV33" i="5" s="1"/>
  <c r="BA33" i="5"/>
  <c r="BA29" i="5"/>
  <c r="Y29" i="5"/>
  <c r="AV29" i="5" s="1"/>
  <c r="AY8" i="5"/>
  <c r="AY11" i="5"/>
  <c r="AS47" i="5"/>
  <c r="AY19" i="5"/>
  <c r="AU27" i="5"/>
  <c r="Y14" i="6"/>
  <c r="Y9" i="5"/>
  <c r="AV9" i="5" s="1"/>
  <c r="BA9" i="5"/>
  <c r="AV37" i="7"/>
  <c r="BA37" i="7"/>
  <c r="BA21" i="5"/>
  <c r="Y21" i="5"/>
  <c r="AV21" i="5" s="1"/>
  <c r="AT27" i="5"/>
  <c r="BA17" i="6"/>
  <c r="BA44" i="7"/>
  <c r="BA36" i="7"/>
  <c r="BA28" i="7"/>
  <c r="AW8" i="5"/>
  <c r="BC47" i="5"/>
  <c r="BG47" i="5"/>
  <c r="V11" i="6"/>
  <c r="Y11" i="6" s="1"/>
  <c r="AV11" i="6" s="1"/>
  <c r="V27" i="7"/>
  <c r="AV27" i="7" s="1"/>
  <c r="BA21" i="7"/>
  <c r="V44" i="5"/>
  <c r="V36" i="5"/>
  <c r="V28" i="5"/>
  <c r="V20" i="5"/>
  <c r="BD47" i="5"/>
  <c r="AW12" i="5"/>
  <c r="AW11" i="5" s="1"/>
  <c r="BB16" i="5"/>
  <c r="BB14" i="5" s="1"/>
  <c r="AU18" i="5"/>
  <c r="AC11" i="6"/>
  <c r="AC47" i="6" s="1"/>
  <c r="AE11" i="6"/>
  <c r="AR10" i="6"/>
  <c r="AU10" i="6"/>
  <c r="AR15" i="6"/>
  <c r="AU15" i="6"/>
  <c r="AR24" i="6"/>
  <c r="AU24" i="6"/>
  <c r="AR20" i="6"/>
  <c r="AU20" i="6"/>
  <c r="AR45" i="6"/>
  <c r="AU45" i="6"/>
  <c r="AR41" i="6"/>
  <c r="AU41" i="6"/>
  <c r="Y31" i="6"/>
  <c r="AR31" i="6"/>
  <c r="AU31" i="6"/>
  <c r="BB46" i="6"/>
  <c r="AW46" i="6"/>
  <c r="BB42" i="6"/>
  <c r="AW42" i="6"/>
  <c r="BB38" i="6"/>
  <c r="AW38" i="6"/>
  <c r="BB34" i="6"/>
  <c r="AW34" i="6"/>
  <c r="BB30" i="6"/>
  <c r="AW30" i="6"/>
  <c r="BB26" i="6"/>
  <c r="AW26" i="6"/>
  <c r="BB22" i="6"/>
  <c r="AW22" i="6"/>
  <c r="BB18" i="6"/>
  <c r="AW18" i="6"/>
  <c r="BB10" i="6"/>
  <c r="AW10" i="6"/>
  <c r="V42" i="6"/>
  <c r="V38" i="6"/>
  <c r="V34" i="6"/>
  <c r="V30" i="6"/>
  <c r="V26" i="6"/>
  <c r="V22" i="6"/>
  <c r="V18" i="6"/>
  <c r="V10" i="6"/>
  <c r="AR45" i="7"/>
  <c r="AU45" i="7"/>
  <c r="AR37" i="7"/>
  <c r="AU37" i="7"/>
  <c r="AT27" i="7"/>
  <c r="AT20" i="7"/>
  <c r="AT19" i="7" s="1"/>
  <c r="AU20" i="7"/>
  <c r="BB41" i="7"/>
  <c r="AW41" i="7"/>
  <c r="BB33" i="7"/>
  <c r="AW33" i="7"/>
  <c r="BB25" i="7"/>
  <c r="AW25" i="7"/>
  <c r="BB17" i="7"/>
  <c r="AW17" i="7"/>
  <c r="BB12" i="7"/>
  <c r="BB11" i="7" s="1"/>
  <c r="AW12" i="7"/>
  <c r="BC46" i="7"/>
  <c r="BE46" i="7"/>
  <c r="BC38" i="7"/>
  <c r="BE38" i="7"/>
  <c r="BC30" i="7"/>
  <c r="BE30" i="7"/>
  <c r="BE18" i="7"/>
  <c r="BC18" i="7"/>
  <c r="BC10" i="7"/>
  <c r="BE10" i="7"/>
  <c r="V43" i="5"/>
  <c r="BA43" i="5" s="1"/>
  <c r="V35" i="5"/>
  <c r="BA35" i="5" s="1"/>
  <c r="V23" i="5"/>
  <c r="BA23" i="5" s="1"/>
  <c r="V15" i="5"/>
  <c r="AQ47" i="5"/>
  <c r="BB9" i="5"/>
  <c r="BB8" i="5" s="1"/>
  <c r="AT10" i="5"/>
  <c r="AY10" i="5"/>
  <c r="BB12" i="5"/>
  <c r="BB11" i="5" s="1"/>
  <c r="AT13" i="5"/>
  <c r="AU19" i="5"/>
  <c r="BB22" i="5"/>
  <c r="BB26" i="5"/>
  <c r="BB30" i="5"/>
  <c r="BB27" i="5" s="1"/>
  <c r="BB34" i="5"/>
  <c r="BB38" i="5"/>
  <c r="BB42" i="5"/>
  <c r="BB46" i="5"/>
  <c r="AE47" i="6"/>
  <c r="AA47" i="6"/>
  <c r="U47" i="6"/>
  <c r="P47" i="6"/>
  <c r="K47" i="6"/>
  <c r="G47" i="6"/>
  <c r="AR9" i="6"/>
  <c r="AR8" i="6" s="1"/>
  <c r="AU9" i="6"/>
  <c r="AU8" i="6" s="1"/>
  <c r="AR23" i="6"/>
  <c r="AU23" i="6"/>
  <c r="AR44" i="6"/>
  <c r="AU44" i="6"/>
  <c r="AR40" i="6"/>
  <c r="AU40" i="6"/>
  <c r="Y26" i="6"/>
  <c r="AR26" i="6"/>
  <c r="AU26" i="6"/>
  <c r="BB41" i="6"/>
  <c r="AW41" i="6"/>
  <c r="BB37" i="6"/>
  <c r="AW37" i="6"/>
  <c r="BB33" i="6"/>
  <c r="AW33" i="6"/>
  <c r="BB29" i="6"/>
  <c r="AW29" i="6"/>
  <c r="BB21" i="6"/>
  <c r="AW21" i="6"/>
  <c r="BB13" i="6"/>
  <c r="AW13" i="6"/>
  <c r="AY19" i="6"/>
  <c r="V41" i="6"/>
  <c r="V33" i="6"/>
  <c r="V13" i="6"/>
  <c r="AR44" i="7"/>
  <c r="AU44" i="7"/>
  <c r="AR32" i="7"/>
  <c r="AU32" i="7"/>
  <c r="AR23" i="7"/>
  <c r="AU23" i="7"/>
  <c r="AR17" i="7"/>
  <c r="AU17" i="7"/>
  <c r="AO47" i="7"/>
  <c r="AK47" i="7"/>
  <c r="AJ11" i="7"/>
  <c r="BB40" i="7"/>
  <c r="AW40" i="7"/>
  <c r="BB32" i="7"/>
  <c r="AW32" i="7"/>
  <c r="BB24" i="7"/>
  <c r="AW24" i="7"/>
  <c r="BB20" i="7"/>
  <c r="AW20" i="7"/>
  <c r="BB16" i="7"/>
  <c r="AW16" i="7"/>
  <c r="BB10" i="7"/>
  <c r="AW10" i="7"/>
  <c r="AY27" i="7"/>
  <c r="AY19" i="7"/>
  <c r="V40" i="7"/>
  <c r="Y40" i="7" s="1"/>
  <c r="V32" i="7"/>
  <c r="V24" i="7"/>
  <c r="V20" i="7"/>
  <c r="V16" i="7"/>
  <c r="Y16" i="7" s="1"/>
  <c r="V12" i="7"/>
  <c r="BC45" i="7"/>
  <c r="BE45" i="7"/>
  <c r="BC41" i="7"/>
  <c r="BE41" i="7"/>
  <c r="BC37" i="7"/>
  <c r="BE37" i="7"/>
  <c r="BC33" i="7"/>
  <c r="BE33" i="7"/>
  <c r="BC29" i="7"/>
  <c r="BE29" i="7"/>
  <c r="BE25" i="7"/>
  <c r="BC25" i="7"/>
  <c r="BE21" i="7"/>
  <c r="BC21" i="7"/>
  <c r="BE17" i="7"/>
  <c r="BC17" i="7"/>
  <c r="BE13" i="7"/>
  <c r="BC13" i="7"/>
  <c r="V18" i="5"/>
  <c r="V10" i="5"/>
  <c r="Y43" i="5"/>
  <c r="AV43" i="5" s="1"/>
  <c r="Y39" i="5"/>
  <c r="AV39" i="5" s="1"/>
  <c r="Y15" i="5"/>
  <c r="AT9" i="5"/>
  <c r="AU10" i="5"/>
  <c r="AU8" i="5" s="1"/>
  <c r="AU47" i="5" s="1"/>
  <c r="AT12" i="5"/>
  <c r="AT11" i="5" s="1"/>
  <c r="AT15" i="5"/>
  <c r="AT14" i="5" s="1"/>
  <c r="AW17" i="5"/>
  <c r="AW20" i="5"/>
  <c r="BB21" i="5"/>
  <c r="BB19" i="5" s="1"/>
  <c r="AT22" i="5"/>
  <c r="AT19" i="5" s="1"/>
  <c r="AW24" i="5"/>
  <c r="BB25" i="5"/>
  <c r="AT26" i="5"/>
  <c r="AW28" i="5"/>
  <c r="AW27" i="5" s="1"/>
  <c r="BB29" i="5"/>
  <c r="AT30" i="5"/>
  <c r="AW32" i="5"/>
  <c r="BB33" i="5"/>
  <c r="AT34" i="5"/>
  <c r="AW36" i="5"/>
  <c r="BB37" i="5"/>
  <c r="AT38" i="5"/>
  <c r="AW40" i="5"/>
  <c r="BB41" i="5"/>
  <c r="AT42" i="5"/>
  <c r="AW44" i="5"/>
  <c r="BB45" i="5"/>
  <c r="AT46" i="5"/>
  <c r="AP47" i="6"/>
  <c r="AL47" i="6"/>
  <c r="AH47" i="6"/>
  <c r="AD47" i="6"/>
  <c r="Z47" i="6"/>
  <c r="T47" i="6"/>
  <c r="O47" i="6"/>
  <c r="J47" i="6"/>
  <c r="F47" i="6"/>
  <c r="AJ14" i="6"/>
  <c r="AJ47" i="6" s="1"/>
  <c r="AV14" i="6"/>
  <c r="AR17" i="6"/>
  <c r="AU17" i="6"/>
  <c r="AR13" i="6"/>
  <c r="AU13" i="6"/>
  <c r="AR22" i="6"/>
  <c r="AU22" i="6"/>
  <c r="AR18" i="6"/>
  <c r="AU18" i="6"/>
  <c r="AR43" i="6"/>
  <c r="AU43" i="6"/>
  <c r="AR39" i="6"/>
  <c r="AU39" i="6"/>
  <c r="AR25" i="6"/>
  <c r="AU25" i="6"/>
  <c r="BB44" i="6"/>
  <c r="AW44" i="6"/>
  <c r="BB40" i="6"/>
  <c r="AW40" i="6"/>
  <c r="BB36" i="6"/>
  <c r="AW36" i="6"/>
  <c r="BB32" i="6"/>
  <c r="AW32" i="6"/>
  <c r="BB28" i="6"/>
  <c r="AW28" i="6"/>
  <c r="BB24" i="6"/>
  <c r="AW24" i="6"/>
  <c r="BB20" i="6"/>
  <c r="AW20" i="6"/>
  <c r="BB16" i="6"/>
  <c r="AW16" i="6"/>
  <c r="BB12" i="6"/>
  <c r="BB11" i="6" s="1"/>
  <c r="AW12" i="6"/>
  <c r="AW11" i="6" s="1"/>
  <c r="AY14" i="6"/>
  <c r="V46" i="6"/>
  <c r="V40" i="6"/>
  <c r="V36" i="6"/>
  <c r="V32" i="6"/>
  <c r="V28" i="6"/>
  <c r="V24" i="6"/>
  <c r="V20" i="6"/>
  <c r="V16" i="6"/>
  <c r="Y16" i="6" s="1"/>
  <c r="V12" i="6"/>
  <c r="AR9" i="7"/>
  <c r="AU9" i="7"/>
  <c r="AR43" i="7"/>
  <c r="AU43" i="7"/>
  <c r="AR39" i="7"/>
  <c r="AU39" i="7"/>
  <c r="AR35" i="7"/>
  <c r="AU35" i="7"/>
  <c r="AR31" i="7"/>
  <c r="AU31" i="7"/>
  <c r="AR26" i="7"/>
  <c r="AU26" i="7"/>
  <c r="AR22" i="7"/>
  <c r="AU22" i="7"/>
  <c r="AR16" i="7"/>
  <c r="AU16" i="7"/>
  <c r="AR10" i="7"/>
  <c r="AU10" i="7"/>
  <c r="AN47" i="7"/>
  <c r="AF47" i="7"/>
  <c r="AB47" i="7"/>
  <c r="W47" i="7"/>
  <c r="R47" i="7"/>
  <c r="O47" i="7"/>
  <c r="AJ14" i="7"/>
  <c r="AJ47" i="7" s="1"/>
  <c r="AE14" i="7"/>
  <c r="V9" i="7"/>
  <c r="BB9" i="7"/>
  <c r="AW9" i="7"/>
  <c r="AW8" i="7" s="1"/>
  <c r="BB43" i="7"/>
  <c r="AW43" i="7"/>
  <c r="BB39" i="7"/>
  <c r="AW39" i="7"/>
  <c r="BB35" i="7"/>
  <c r="AW35" i="7"/>
  <c r="BB31" i="7"/>
  <c r="AW31" i="7"/>
  <c r="BB23" i="7"/>
  <c r="AW23" i="7"/>
  <c r="BB15" i="7"/>
  <c r="BB14" i="7" s="1"/>
  <c r="AW15" i="7"/>
  <c r="AW14" i="7" s="1"/>
  <c r="AY47" i="7"/>
  <c r="AY14" i="7"/>
  <c r="V43" i="7"/>
  <c r="V39" i="7"/>
  <c r="V35" i="7"/>
  <c r="V31" i="7"/>
  <c r="V23" i="7"/>
  <c r="V15" i="7"/>
  <c r="V10" i="7"/>
  <c r="BC44" i="7"/>
  <c r="BE44" i="7"/>
  <c r="BC40" i="7"/>
  <c r="BE40" i="7"/>
  <c r="BC36" i="7"/>
  <c r="BE36" i="7"/>
  <c r="BC32" i="7"/>
  <c r="BE32" i="7"/>
  <c r="BC28" i="7"/>
  <c r="BE28" i="7"/>
  <c r="BE24" i="7"/>
  <c r="BC24" i="7"/>
  <c r="BE20" i="7"/>
  <c r="BC20" i="7"/>
  <c r="BE16" i="7"/>
  <c r="BC16" i="7"/>
  <c r="BE12" i="7"/>
  <c r="BE11" i="7" s="1"/>
  <c r="BC12" i="7"/>
  <c r="BG8" i="7"/>
  <c r="BG47" i="7" s="1"/>
  <c r="BI11" i="7"/>
  <c r="BG27" i="7"/>
  <c r="V40" i="5"/>
  <c r="V32" i="5"/>
  <c r="V24" i="5"/>
  <c r="V16" i="5"/>
  <c r="AZ47" i="5"/>
  <c r="BH47" i="5"/>
  <c r="AR41" i="7"/>
  <c r="AU41" i="7"/>
  <c r="AR33" i="7"/>
  <c r="AU33" i="7"/>
  <c r="AR29" i="7"/>
  <c r="AU29" i="7"/>
  <c r="AR24" i="7"/>
  <c r="AU24" i="7"/>
  <c r="AR18" i="7"/>
  <c r="AU18" i="7"/>
  <c r="AR13" i="7"/>
  <c r="AU13" i="7"/>
  <c r="BB45" i="7"/>
  <c r="AW45" i="7"/>
  <c r="BB37" i="7"/>
  <c r="AW37" i="7"/>
  <c r="BB29" i="7"/>
  <c r="AW29" i="7"/>
  <c r="BB21" i="7"/>
  <c r="AW21" i="7"/>
  <c r="V41" i="7"/>
  <c r="V33" i="7"/>
  <c r="V25" i="7"/>
  <c r="V17" i="7"/>
  <c r="BA13" i="7"/>
  <c r="BC42" i="7"/>
  <c r="BE42" i="7"/>
  <c r="BC34" i="7"/>
  <c r="BE34" i="7"/>
  <c r="BE26" i="7"/>
  <c r="BC26" i="7"/>
  <c r="BE22" i="7"/>
  <c r="BC22" i="7"/>
  <c r="BA14" i="8"/>
  <c r="BA47" i="8" s="1"/>
  <c r="BI19" i="7"/>
  <c r="V39" i="5"/>
  <c r="BA39" i="5" s="1"/>
  <c r="V31" i="5"/>
  <c r="BA31" i="5" s="1"/>
  <c r="BB25" i="6"/>
  <c r="AW25" i="6"/>
  <c r="BB17" i="6"/>
  <c r="AW17" i="6"/>
  <c r="BB9" i="6"/>
  <c r="BB8" i="6" s="1"/>
  <c r="AW9" i="6"/>
  <c r="AY27" i="6"/>
  <c r="AY11" i="6"/>
  <c r="AY47" i="6" s="1"/>
  <c r="V37" i="6"/>
  <c r="V29" i="6"/>
  <c r="V21" i="6"/>
  <c r="V9" i="6"/>
  <c r="AR40" i="7"/>
  <c r="AU40" i="7"/>
  <c r="AR36" i="7"/>
  <c r="AU36" i="7"/>
  <c r="AR28" i="7"/>
  <c r="AR27" i="7" s="1"/>
  <c r="AU28" i="7"/>
  <c r="AR12" i="7"/>
  <c r="AU12" i="7"/>
  <c r="AC8" i="7"/>
  <c r="AC47" i="7" s="1"/>
  <c r="X47" i="7"/>
  <c r="S47" i="7"/>
  <c r="AE11" i="7"/>
  <c r="I8" i="7"/>
  <c r="AT9" i="7"/>
  <c r="AT8" i="7" s="1"/>
  <c r="AT14" i="7"/>
  <c r="BB44" i="7"/>
  <c r="AW44" i="7"/>
  <c r="BB36" i="7"/>
  <c r="AW36" i="7"/>
  <c r="BB28" i="7"/>
  <c r="AW28" i="7"/>
  <c r="BI27" i="7"/>
  <c r="BI47" i="7" s="1"/>
  <c r="V17" i="5"/>
  <c r="V13" i="5"/>
  <c r="Y46" i="5"/>
  <c r="AV46" i="5" s="1"/>
  <c r="Y42" i="5"/>
  <c r="AV42" i="5" s="1"/>
  <c r="Y38" i="5"/>
  <c r="AV38" i="5" s="1"/>
  <c r="Y34" i="5"/>
  <c r="AV34" i="5" s="1"/>
  <c r="Y30" i="5"/>
  <c r="AV30" i="5" s="1"/>
  <c r="Y26" i="5"/>
  <c r="AV26" i="5" s="1"/>
  <c r="Y22" i="5"/>
  <c r="AV22" i="5" s="1"/>
  <c r="Y18" i="5"/>
  <c r="AO47" i="6"/>
  <c r="AK47" i="6"/>
  <c r="AG47" i="6"/>
  <c r="X47" i="6"/>
  <c r="S47" i="6"/>
  <c r="N47" i="6"/>
  <c r="I47" i="6"/>
  <c r="AE14" i="6"/>
  <c r="AC14" i="6"/>
  <c r="AR16" i="6"/>
  <c r="AU16" i="6"/>
  <c r="Y12" i="6"/>
  <c r="AR12" i="6"/>
  <c r="AU12" i="6"/>
  <c r="AU11" i="6" s="1"/>
  <c r="AR21" i="6"/>
  <c r="AU21" i="6"/>
  <c r="Y46" i="6"/>
  <c r="AR46" i="6"/>
  <c r="AU46" i="6"/>
  <c r="Y42" i="6"/>
  <c r="AR42" i="6"/>
  <c r="AU42" i="6"/>
  <c r="AR38" i="6"/>
  <c r="AU38" i="6"/>
  <c r="M8" i="6"/>
  <c r="V8" i="6" s="1"/>
  <c r="Y8" i="6" s="1"/>
  <c r="BB43" i="6"/>
  <c r="AW43" i="6"/>
  <c r="BB39" i="6"/>
  <c r="AW39" i="6"/>
  <c r="BB35" i="6"/>
  <c r="AW35" i="6"/>
  <c r="BB31" i="6"/>
  <c r="AW31" i="6"/>
  <c r="BB23" i="6"/>
  <c r="AW23" i="6"/>
  <c r="BB15" i="6"/>
  <c r="AW15" i="6"/>
  <c r="AW14" i="6" s="1"/>
  <c r="V44" i="6"/>
  <c r="Y44" i="6" s="1"/>
  <c r="V39" i="6"/>
  <c r="V35" i="6"/>
  <c r="V31" i="6"/>
  <c r="V23" i="6"/>
  <c r="V15" i="6"/>
  <c r="AR46" i="7"/>
  <c r="AU46" i="7"/>
  <c r="AR42" i="7"/>
  <c r="AU42" i="7"/>
  <c r="AR38" i="7"/>
  <c r="AU38" i="7"/>
  <c r="AR34" i="7"/>
  <c r="AU34" i="7"/>
  <c r="AR30" i="7"/>
  <c r="AU30" i="7"/>
  <c r="AR25" i="7"/>
  <c r="AU25" i="7"/>
  <c r="AR21" i="7"/>
  <c r="AU21" i="7"/>
  <c r="AR15" i="7"/>
  <c r="AR14" i="7" s="1"/>
  <c r="AU15" i="7"/>
  <c r="AU14" i="7" s="1"/>
  <c r="AM47" i="7"/>
  <c r="AI47" i="7"/>
  <c r="AE47" i="7"/>
  <c r="AA47" i="7"/>
  <c r="U47" i="7"/>
  <c r="Q47" i="7"/>
  <c r="L47" i="7"/>
  <c r="G47" i="7"/>
  <c r="AT11" i="7"/>
  <c r="BB46" i="7"/>
  <c r="AW46" i="7"/>
  <c r="BB42" i="7"/>
  <c r="AW42" i="7"/>
  <c r="BB38" i="7"/>
  <c r="AW38" i="7"/>
  <c r="BB34" i="7"/>
  <c r="AW34" i="7"/>
  <c r="BB30" i="7"/>
  <c r="AW30" i="7"/>
  <c r="BB26" i="7"/>
  <c r="AW26" i="7"/>
  <c r="BB22" i="7"/>
  <c r="AW22" i="7"/>
  <c r="BB18" i="7"/>
  <c r="AW18" i="7"/>
  <c r="V46" i="7"/>
  <c r="V42" i="7"/>
  <c r="V38" i="7"/>
  <c r="V34" i="7"/>
  <c r="V30" i="7"/>
  <c r="Y30" i="7" s="1"/>
  <c r="V26" i="7"/>
  <c r="Y26" i="7" s="1"/>
  <c r="V22" i="7"/>
  <c r="V18" i="7"/>
  <c r="Y18" i="7" s="1"/>
  <c r="BC9" i="7"/>
  <c r="BC8" i="7" s="1"/>
  <c r="BE9" i="7"/>
  <c r="BE8" i="7" s="1"/>
  <c r="BC43" i="7"/>
  <c r="BE43" i="7"/>
  <c r="BC39" i="7"/>
  <c r="BE39" i="7"/>
  <c r="BC35" i="7"/>
  <c r="BE35" i="7"/>
  <c r="BC31" i="7"/>
  <c r="BE31" i="7"/>
  <c r="AC27" i="7"/>
  <c r="BE23" i="7"/>
  <c r="BC23" i="7"/>
  <c r="BE15" i="7"/>
  <c r="BC15" i="7"/>
  <c r="AC11" i="7"/>
  <c r="BA27" i="8"/>
  <c r="BG19" i="7"/>
  <c r="N47" i="7"/>
  <c r="M8" i="7"/>
  <c r="V47" i="8"/>
  <c r="BB45" i="6"/>
  <c r="AW45" i="6"/>
  <c r="M47" i="6"/>
  <c r="V45" i="6"/>
  <c r="Y45" i="6" s="1"/>
  <c r="I14" i="7"/>
  <c r="I47" i="7" s="1"/>
  <c r="H47" i="7"/>
  <c r="M11" i="7"/>
  <c r="Y44" i="7"/>
  <c r="AV44" i="7" s="1"/>
  <c r="Y42" i="7"/>
  <c r="Y38" i="7"/>
  <c r="Y36" i="7"/>
  <c r="AV36" i="7" s="1"/>
  <c r="Y32" i="7"/>
  <c r="Y28" i="7"/>
  <c r="AV28" i="7" s="1"/>
  <c r="Y23" i="7"/>
  <c r="Y21" i="7"/>
  <c r="AV21" i="7" s="1"/>
  <c r="E27" i="7"/>
  <c r="Y27" i="7" s="1"/>
  <c r="Y45" i="7"/>
  <c r="AV45" i="7" s="1"/>
  <c r="Y43" i="7"/>
  <c r="Y41" i="7"/>
  <c r="Y39" i="7"/>
  <c r="Y37" i="7"/>
  <c r="Y33" i="7"/>
  <c r="Y31" i="7"/>
  <c r="Y29" i="7"/>
  <c r="Y24" i="7"/>
  <c r="Y22" i="7"/>
  <c r="C47" i="7"/>
  <c r="Y13" i="7"/>
  <c r="AV13" i="7" s="1"/>
  <c r="Y17" i="7"/>
  <c r="Y15" i="7"/>
  <c r="E14" i="7"/>
  <c r="Y14" i="7" s="1"/>
  <c r="AV14" i="7" s="1"/>
  <c r="Y12" i="7"/>
  <c r="E11" i="7"/>
  <c r="Y9" i="7"/>
  <c r="E8" i="7"/>
  <c r="Y43" i="6"/>
  <c r="Y41" i="6"/>
  <c r="Y25" i="6"/>
  <c r="AV25" i="6" s="1"/>
  <c r="Y21" i="6"/>
  <c r="Y17" i="6"/>
  <c r="AV17" i="6" s="1"/>
  <c r="Y15" i="6"/>
  <c r="Y13" i="6"/>
  <c r="Y9" i="6"/>
  <c r="Y39" i="6"/>
  <c r="V43" i="6"/>
  <c r="D27" i="5"/>
  <c r="F27" i="5"/>
  <c r="G27" i="5"/>
  <c r="H27" i="5"/>
  <c r="J27" i="5"/>
  <c r="K27" i="5"/>
  <c r="L27" i="5"/>
  <c r="N27" i="5"/>
  <c r="O27" i="5"/>
  <c r="P27" i="5"/>
  <c r="Q27" i="5"/>
  <c r="S27" i="5"/>
  <c r="T27" i="5"/>
  <c r="U27" i="5"/>
  <c r="W27" i="5"/>
  <c r="X27" i="5"/>
  <c r="Z27" i="5"/>
  <c r="AA27" i="5"/>
  <c r="AC27" i="5" s="1"/>
  <c r="AB27" i="5"/>
  <c r="AD27" i="5"/>
  <c r="AE27" i="5"/>
  <c r="AF27" i="5"/>
  <c r="AG27" i="5"/>
  <c r="AH27" i="5"/>
  <c r="AI27" i="5"/>
  <c r="AJ27" i="5"/>
  <c r="AK27" i="5"/>
  <c r="AL27" i="5"/>
  <c r="C27" i="5"/>
  <c r="D19" i="5"/>
  <c r="F19" i="5"/>
  <c r="G19" i="5"/>
  <c r="H19" i="5"/>
  <c r="J19" i="5"/>
  <c r="K19" i="5"/>
  <c r="L19" i="5"/>
  <c r="N19" i="5"/>
  <c r="O19" i="5"/>
  <c r="P19" i="5"/>
  <c r="Q19" i="5"/>
  <c r="S19" i="5"/>
  <c r="T19" i="5"/>
  <c r="U19" i="5"/>
  <c r="W19" i="5"/>
  <c r="X19" i="5"/>
  <c r="Z19" i="5"/>
  <c r="AA19" i="5"/>
  <c r="AC19" i="5" s="1"/>
  <c r="AB19" i="5"/>
  <c r="AD19" i="5"/>
  <c r="AE19" i="5"/>
  <c r="AF19" i="5"/>
  <c r="AG19" i="5"/>
  <c r="AH19" i="5"/>
  <c r="AI19" i="5"/>
  <c r="AJ19" i="5"/>
  <c r="AK19" i="5"/>
  <c r="AL19" i="5"/>
  <c r="AM19" i="5"/>
  <c r="AN19" i="5"/>
  <c r="AO19" i="5"/>
  <c r="AP19" i="5"/>
  <c r="C19" i="5"/>
  <c r="E19" i="5" s="1"/>
  <c r="D14" i="5"/>
  <c r="F14" i="5"/>
  <c r="G14" i="5"/>
  <c r="H14" i="5"/>
  <c r="I14" i="5" s="1"/>
  <c r="J14" i="5"/>
  <c r="K14" i="5"/>
  <c r="L14" i="5"/>
  <c r="N14" i="5"/>
  <c r="M14" i="5" s="1"/>
  <c r="O14" i="5"/>
  <c r="P14" i="5"/>
  <c r="Q14" i="5"/>
  <c r="S14" i="5"/>
  <c r="R14" i="5" s="1"/>
  <c r="T14" i="5"/>
  <c r="U14" i="5"/>
  <c r="W14" i="5"/>
  <c r="X14" i="5"/>
  <c r="Z14" i="5"/>
  <c r="AA14" i="5"/>
  <c r="AB14" i="5"/>
  <c r="AD14" i="5"/>
  <c r="AE14" i="5"/>
  <c r="AF14" i="5"/>
  <c r="AG14" i="5"/>
  <c r="AH14" i="5"/>
  <c r="AI14" i="5"/>
  <c r="AJ14" i="5"/>
  <c r="AK14" i="5"/>
  <c r="AL14" i="5"/>
  <c r="AM14" i="5"/>
  <c r="AN14" i="5"/>
  <c r="AO14" i="5"/>
  <c r="AP14" i="5"/>
  <c r="C14" i="5"/>
  <c r="D11" i="5"/>
  <c r="F11" i="5"/>
  <c r="G11" i="5"/>
  <c r="H11" i="5"/>
  <c r="J11" i="5"/>
  <c r="K11" i="5"/>
  <c r="L11" i="5"/>
  <c r="N11" i="5"/>
  <c r="O11" i="5"/>
  <c r="P11" i="5"/>
  <c r="Q11" i="5"/>
  <c r="S11" i="5"/>
  <c r="T11" i="5"/>
  <c r="U11" i="5"/>
  <c r="W11" i="5"/>
  <c r="X11" i="5"/>
  <c r="Z11" i="5"/>
  <c r="AA11" i="5"/>
  <c r="AB11" i="5"/>
  <c r="AD11" i="5"/>
  <c r="AE11" i="5"/>
  <c r="AF11" i="5"/>
  <c r="AG11" i="5"/>
  <c r="AH11" i="5"/>
  <c r="AI11" i="5"/>
  <c r="AJ11" i="5"/>
  <c r="AK11" i="5"/>
  <c r="AL11" i="5"/>
  <c r="AM11" i="5"/>
  <c r="AN11" i="5"/>
  <c r="AO11" i="5"/>
  <c r="AP11" i="5"/>
  <c r="C11" i="5"/>
  <c r="D8" i="5"/>
  <c r="E8" i="5"/>
  <c r="F8" i="5"/>
  <c r="G8" i="5"/>
  <c r="H8" i="5"/>
  <c r="I8" i="5"/>
  <c r="J8" i="5"/>
  <c r="K8" i="5"/>
  <c r="L8" i="5"/>
  <c r="M8" i="5"/>
  <c r="N8" i="5"/>
  <c r="O8" i="5"/>
  <c r="P8" i="5"/>
  <c r="Q8" i="5"/>
  <c r="Q47" i="5" s="1"/>
  <c r="R8" i="5"/>
  <c r="S8" i="5"/>
  <c r="T8" i="5"/>
  <c r="U8" i="5"/>
  <c r="U47" i="5" s="1"/>
  <c r="V8" i="5"/>
  <c r="W8" i="5"/>
  <c r="X8" i="5"/>
  <c r="Z8" i="5"/>
  <c r="Z47" i="5" s="1"/>
  <c r="AA8" i="5"/>
  <c r="AB8" i="5"/>
  <c r="AC8" i="5"/>
  <c r="AD8" i="5"/>
  <c r="AD47" i="5" s="1"/>
  <c r="AE8" i="5"/>
  <c r="AF8" i="5"/>
  <c r="AG8" i="5"/>
  <c r="AH8" i="5"/>
  <c r="AH47" i="5" s="1"/>
  <c r="AI8" i="5"/>
  <c r="AJ8" i="5"/>
  <c r="AK8" i="5"/>
  <c r="AL8" i="5"/>
  <c r="AL47" i="5" s="1"/>
  <c r="AM8" i="5"/>
  <c r="AN8" i="5"/>
  <c r="AO8" i="5"/>
  <c r="AP8" i="5"/>
  <c r="AP47" i="5" s="1"/>
  <c r="C8" i="5"/>
  <c r="V14" i="5" l="1"/>
  <c r="AV46" i="7"/>
  <c r="BA46" i="7"/>
  <c r="BA23" i="6"/>
  <c r="BA25" i="7"/>
  <c r="BA10" i="7"/>
  <c r="AV35" i="7"/>
  <c r="BA35" i="7"/>
  <c r="BA32" i="6"/>
  <c r="AU19" i="7"/>
  <c r="BA34" i="6"/>
  <c r="AR14" i="6"/>
  <c r="AK47" i="5"/>
  <c r="T47" i="5"/>
  <c r="P47" i="5"/>
  <c r="D47" i="5"/>
  <c r="R19" i="5"/>
  <c r="I19" i="5"/>
  <c r="Y19" i="5" s="1"/>
  <c r="Y23" i="6"/>
  <c r="AV23" i="6" s="1"/>
  <c r="Y10" i="7"/>
  <c r="AV10" i="7" s="1"/>
  <c r="BA34" i="7"/>
  <c r="AV33" i="7"/>
  <c r="BA33" i="7"/>
  <c r="Y40" i="5"/>
  <c r="AV40" i="5" s="1"/>
  <c r="BA40" i="5"/>
  <c r="AW19" i="6"/>
  <c r="Y23" i="5"/>
  <c r="AV23" i="5" s="1"/>
  <c r="BA22" i="6"/>
  <c r="BA38" i="6"/>
  <c r="AU19" i="6"/>
  <c r="BA36" i="5"/>
  <c r="Y36" i="5"/>
  <c r="AV36" i="5" s="1"/>
  <c r="AY47" i="5"/>
  <c r="AN47" i="5"/>
  <c r="AJ47" i="5"/>
  <c r="AF47" i="5"/>
  <c r="AB47" i="5"/>
  <c r="W47" i="5"/>
  <c r="S47" i="5"/>
  <c r="O47" i="5"/>
  <c r="K47" i="5"/>
  <c r="G47" i="5"/>
  <c r="E11" i="5"/>
  <c r="Y11" i="5" s="1"/>
  <c r="AV11" i="5" s="1"/>
  <c r="AC14" i="5"/>
  <c r="R27" i="5"/>
  <c r="M27" i="5"/>
  <c r="I27" i="5"/>
  <c r="AV43" i="6"/>
  <c r="BA43" i="6"/>
  <c r="Y35" i="7"/>
  <c r="BC14" i="7"/>
  <c r="BA22" i="7"/>
  <c r="AV22" i="7"/>
  <c r="AV38" i="7"/>
  <c r="BA38" i="7"/>
  <c r="AR19" i="7"/>
  <c r="BA35" i="6"/>
  <c r="BB14" i="6"/>
  <c r="AV13" i="5"/>
  <c r="BA13" i="5"/>
  <c r="Y13" i="5"/>
  <c r="AT47" i="7"/>
  <c r="AR11" i="7"/>
  <c r="BA21" i="6"/>
  <c r="AV21" i="6"/>
  <c r="AV41" i="7"/>
  <c r="BA41" i="7"/>
  <c r="BA16" i="5"/>
  <c r="Y16" i="5"/>
  <c r="AV16" i="5" s="1"/>
  <c r="BC11" i="7"/>
  <c r="BC47" i="7" s="1"/>
  <c r="BC19" i="7"/>
  <c r="BE27" i="7"/>
  <c r="BA23" i="7"/>
  <c r="AV23" i="7"/>
  <c r="AV43" i="7"/>
  <c r="BA43" i="7"/>
  <c r="BB8" i="7"/>
  <c r="AR8" i="7"/>
  <c r="BA24" i="6"/>
  <c r="BA40" i="6"/>
  <c r="BB19" i="6"/>
  <c r="BB27" i="6"/>
  <c r="Y22" i="6"/>
  <c r="AV22" i="6" s="1"/>
  <c r="AW19" i="5"/>
  <c r="AW47" i="5" s="1"/>
  <c r="Y31" i="5"/>
  <c r="AV31" i="5" s="1"/>
  <c r="BA10" i="5"/>
  <c r="BA8" i="5" s="1"/>
  <c r="BA24" i="7"/>
  <c r="AV24" i="7"/>
  <c r="BA13" i="6"/>
  <c r="AV13" i="6"/>
  <c r="BA26" i="6"/>
  <c r="AV26" i="6"/>
  <c r="AV42" i="6"/>
  <c r="BA42" i="6"/>
  <c r="AR19" i="6"/>
  <c r="Y24" i="6"/>
  <c r="AV24" i="6" s="1"/>
  <c r="BA44" i="5"/>
  <c r="Y44" i="5"/>
  <c r="AV44" i="5" s="1"/>
  <c r="Y10" i="5"/>
  <c r="AV10" i="5" s="1"/>
  <c r="AV8" i="5" s="1"/>
  <c r="BA11" i="5"/>
  <c r="AV30" i="7"/>
  <c r="BA30" i="7"/>
  <c r="BA27" i="7" s="1"/>
  <c r="AV44" i="6"/>
  <c r="BA44" i="6"/>
  <c r="BB27" i="7"/>
  <c r="BA37" i="6"/>
  <c r="BA32" i="5"/>
  <c r="Y32" i="5"/>
  <c r="AV32" i="5" s="1"/>
  <c r="BA16" i="6"/>
  <c r="AV16" i="6"/>
  <c r="BA16" i="7"/>
  <c r="AV16" i="7"/>
  <c r="AV40" i="7"/>
  <c r="BA40" i="7"/>
  <c r="BB19" i="7"/>
  <c r="AV41" i="6"/>
  <c r="BA41" i="6"/>
  <c r="BA18" i="6"/>
  <c r="Y28" i="5"/>
  <c r="AV28" i="5" s="1"/>
  <c r="AV27" i="5" s="1"/>
  <c r="BA28" i="5"/>
  <c r="AO47" i="5"/>
  <c r="AG47" i="5"/>
  <c r="X47" i="5"/>
  <c r="L47" i="5"/>
  <c r="H47" i="5"/>
  <c r="AC11" i="5"/>
  <c r="AC47" i="5" s="1"/>
  <c r="M19" i="5"/>
  <c r="V19" i="5" s="1"/>
  <c r="AV19" i="5" s="1"/>
  <c r="E27" i="5"/>
  <c r="BA18" i="7"/>
  <c r="AV18" i="7"/>
  <c r="AV31" i="6"/>
  <c r="BA31" i="6"/>
  <c r="AR11" i="6"/>
  <c r="AU11" i="7"/>
  <c r="BA9" i="6"/>
  <c r="BA8" i="6" s="1"/>
  <c r="AV9" i="6"/>
  <c r="BA15" i="7"/>
  <c r="AV15" i="7"/>
  <c r="AV39" i="7"/>
  <c r="BA39" i="7"/>
  <c r="AU8" i="7"/>
  <c r="BA20" i="6"/>
  <c r="BA19" i="6" s="1"/>
  <c r="BA36" i="6"/>
  <c r="AW27" i="6"/>
  <c r="BA20" i="7"/>
  <c r="BB47" i="5"/>
  <c r="C47" i="5"/>
  <c r="AM47" i="5"/>
  <c r="AI47" i="5"/>
  <c r="AE47" i="5"/>
  <c r="AA47" i="5"/>
  <c r="N47" i="5"/>
  <c r="J47" i="5"/>
  <c r="F47" i="5"/>
  <c r="R11" i="5"/>
  <c r="R47" i="5" s="1"/>
  <c r="M11" i="5"/>
  <c r="V11" i="5" s="1"/>
  <c r="I11" i="5"/>
  <c r="I47" i="5" s="1"/>
  <c r="E14" i="5"/>
  <c r="Y14" i="5" s="1"/>
  <c r="AV14" i="5" s="1"/>
  <c r="V8" i="7"/>
  <c r="Y38" i="6"/>
  <c r="AV38" i="6" s="1"/>
  <c r="Y46" i="7"/>
  <c r="Y25" i="7"/>
  <c r="AV25" i="7" s="1"/>
  <c r="Y34" i="7"/>
  <c r="AV34" i="7" s="1"/>
  <c r="BB47" i="6"/>
  <c r="BE14" i="7"/>
  <c r="BE47" i="7" s="1"/>
  <c r="BA26" i="7"/>
  <c r="AV26" i="7"/>
  <c r="AV42" i="7"/>
  <c r="BA42" i="7"/>
  <c r="BA15" i="6"/>
  <c r="BA14" i="6" s="1"/>
  <c r="AV15" i="6"/>
  <c r="AV39" i="6"/>
  <c r="BA39" i="6"/>
  <c r="Y17" i="5"/>
  <c r="AV17" i="5" s="1"/>
  <c r="BA17" i="5"/>
  <c r="AW27" i="7"/>
  <c r="AU27" i="7"/>
  <c r="BA29" i="6"/>
  <c r="AW8" i="6"/>
  <c r="AW47" i="6" s="1"/>
  <c r="BA17" i="7"/>
  <c r="AV17" i="7"/>
  <c r="BA24" i="5"/>
  <c r="Y24" i="5"/>
  <c r="AV24" i="5" s="1"/>
  <c r="BE19" i="7"/>
  <c r="BC27" i="7"/>
  <c r="AV31" i="7"/>
  <c r="BA31" i="7"/>
  <c r="AV9" i="7"/>
  <c r="BA9" i="7"/>
  <c r="BA8" i="7" s="1"/>
  <c r="BA12" i="6"/>
  <c r="BA11" i="6" s="1"/>
  <c r="AV12" i="6"/>
  <c r="BA28" i="6"/>
  <c r="BA27" i="6" s="1"/>
  <c r="AV46" i="6"/>
  <c r="BA46" i="6"/>
  <c r="Y18" i="6"/>
  <c r="AT8" i="5"/>
  <c r="AT47" i="5" s="1"/>
  <c r="Y35" i="5"/>
  <c r="AV35" i="5" s="1"/>
  <c r="AV18" i="5"/>
  <c r="BA18" i="5"/>
  <c r="BA12" i="7"/>
  <c r="BA11" i="7" s="1"/>
  <c r="AV12" i="7"/>
  <c r="AV32" i="7"/>
  <c r="BA32" i="7"/>
  <c r="AW19" i="7"/>
  <c r="AW47" i="7" s="1"/>
  <c r="BA33" i="6"/>
  <c r="Y40" i="6"/>
  <c r="AV40" i="6" s="1"/>
  <c r="AV15" i="5"/>
  <c r="BA15" i="5"/>
  <c r="BA14" i="5" s="1"/>
  <c r="Y20" i="7"/>
  <c r="AV20" i="7" s="1"/>
  <c r="BA10" i="6"/>
  <c r="AV10" i="6"/>
  <c r="BA30" i="6"/>
  <c r="Y20" i="6"/>
  <c r="AV20" i="6" s="1"/>
  <c r="AU14" i="6"/>
  <c r="Y10" i="6"/>
  <c r="BA20" i="5"/>
  <c r="BA19" i="5" s="1"/>
  <c r="Y20" i="5"/>
  <c r="AV20" i="5" s="1"/>
  <c r="AV45" i="6"/>
  <c r="V47" i="6"/>
  <c r="BA45" i="6"/>
  <c r="M47" i="7"/>
  <c r="V11" i="7"/>
  <c r="Y8" i="5"/>
  <c r="D27" i="4"/>
  <c r="F27" i="4"/>
  <c r="G27" i="4"/>
  <c r="H27" i="4"/>
  <c r="J27" i="4"/>
  <c r="K27" i="4"/>
  <c r="L27" i="4"/>
  <c r="N27" i="4"/>
  <c r="O27" i="4"/>
  <c r="P27" i="4"/>
  <c r="Q27" i="4"/>
  <c r="S27" i="4"/>
  <c r="T27" i="4"/>
  <c r="U27" i="4"/>
  <c r="W27" i="4"/>
  <c r="X27" i="4"/>
  <c r="Z27" i="4"/>
  <c r="AA27" i="4"/>
  <c r="AB27" i="4"/>
  <c r="AD27" i="4"/>
  <c r="AE27" i="4"/>
  <c r="AF27" i="4"/>
  <c r="AG27" i="4"/>
  <c r="AH27" i="4"/>
  <c r="AI27" i="4"/>
  <c r="AK27" i="4"/>
  <c r="AJ27" i="4" s="1"/>
  <c r="AL27" i="4"/>
  <c r="AM27" i="4"/>
  <c r="AN27" i="4"/>
  <c r="AO27" i="4"/>
  <c r="AP27" i="4"/>
  <c r="D19" i="4"/>
  <c r="F19" i="4"/>
  <c r="G19" i="4"/>
  <c r="H19" i="4"/>
  <c r="J19" i="4"/>
  <c r="K19" i="4"/>
  <c r="L19" i="4"/>
  <c r="N19" i="4"/>
  <c r="O19" i="4"/>
  <c r="P19" i="4"/>
  <c r="Q19" i="4"/>
  <c r="S19" i="4"/>
  <c r="T19" i="4"/>
  <c r="U19" i="4"/>
  <c r="W19" i="4"/>
  <c r="X19" i="4"/>
  <c r="Z19" i="4"/>
  <c r="AA19" i="4"/>
  <c r="AB19" i="4"/>
  <c r="AD19" i="4"/>
  <c r="AC19" i="4" s="1"/>
  <c r="AE19" i="4"/>
  <c r="AF19" i="4"/>
  <c r="AG19" i="4"/>
  <c r="AH19" i="4"/>
  <c r="AI19" i="4"/>
  <c r="AK19" i="4"/>
  <c r="AL19" i="4"/>
  <c r="AM19" i="4"/>
  <c r="AN19" i="4"/>
  <c r="AO19" i="4"/>
  <c r="AP19" i="4"/>
  <c r="D11" i="4"/>
  <c r="F11" i="4"/>
  <c r="G11" i="4"/>
  <c r="H11" i="4"/>
  <c r="J11" i="4"/>
  <c r="K11" i="4"/>
  <c r="L11" i="4"/>
  <c r="N11" i="4"/>
  <c r="O11" i="4"/>
  <c r="P11" i="4"/>
  <c r="Q11" i="4"/>
  <c r="S11" i="4"/>
  <c r="T11" i="4"/>
  <c r="U11" i="4"/>
  <c r="W11" i="4"/>
  <c r="X11" i="4"/>
  <c r="Z11" i="4"/>
  <c r="AA11" i="4"/>
  <c r="AB11" i="4"/>
  <c r="AD11" i="4"/>
  <c r="AC11" i="4" s="1"/>
  <c r="AE11" i="4"/>
  <c r="AF11" i="4"/>
  <c r="AG11" i="4"/>
  <c r="AH11" i="4"/>
  <c r="AI11" i="4"/>
  <c r="AK11" i="4"/>
  <c r="AL11" i="4"/>
  <c r="AM11" i="4"/>
  <c r="AN11" i="4"/>
  <c r="AO11" i="4"/>
  <c r="AP11" i="4"/>
  <c r="D8" i="4"/>
  <c r="E8" i="4"/>
  <c r="F8" i="4"/>
  <c r="G8" i="4"/>
  <c r="H8" i="4"/>
  <c r="J8" i="4"/>
  <c r="K8" i="4"/>
  <c r="L8" i="4"/>
  <c r="N8" i="4"/>
  <c r="O8" i="4"/>
  <c r="P8" i="4"/>
  <c r="Q8" i="4"/>
  <c r="S8" i="4"/>
  <c r="T8" i="4"/>
  <c r="U8" i="4"/>
  <c r="W8" i="4"/>
  <c r="X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C19" i="4"/>
  <c r="C27" i="4"/>
  <c r="Y27" i="5" l="1"/>
  <c r="Y47" i="5" s="1"/>
  <c r="AV47" i="5"/>
  <c r="BA47" i="5"/>
  <c r="V47" i="7"/>
  <c r="AK47" i="4"/>
  <c r="Y8" i="7"/>
  <c r="AV18" i="6"/>
  <c r="E27" i="4"/>
  <c r="W47" i="4"/>
  <c r="S47" i="4"/>
  <c r="F47" i="4"/>
  <c r="AJ11" i="4"/>
  <c r="AC27" i="4"/>
  <c r="BA47" i="6"/>
  <c r="BA14" i="7"/>
  <c r="BA47" i="7" s="1"/>
  <c r="M47" i="5"/>
  <c r="AO47" i="4"/>
  <c r="AG47" i="4"/>
  <c r="G47" i="4"/>
  <c r="AJ19" i="4"/>
  <c r="AV8" i="7"/>
  <c r="AU47" i="7"/>
  <c r="E47" i="5"/>
  <c r="AR47" i="5" s="1"/>
  <c r="BB47" i="7"/>
  <c r="E19" i="4"/>
  <c r="N47" i="4"/>
  <c r="J47" i="4"/>
  <c r="Y11" i="7"/>
  <c r="AV11" i="7" s="1"/>
  <c r="BA19" i="7"/>
  <c r="AV8" i="6"/>
  <c r="BA27" i="5"/>
  <c r="V27" i="5"/>
  <c r="V47" i="5" s="1"/>
  <c r="D14" i="4"/>
  <c r="D47" i="4" s="1"/>
  <c r="F14" i="4"/>
  <c r="G14" i="4"/>
  <c r="H14" i="4"/>
  <c r="H47" i="4" s="1"/>
  <c r="J14" i="4"/>
  <c r="K14" i="4"/>
  <c r="K47" i="4" s="1"/>
  <c r="L14" i="4"/>
  <c r="L47" i="4" s="1"/>
  <c r="N14" i="4"/>
  <c r="O14" i="4"/>
  <c r="O47" i="4" s="1"/>
  <c r="P14" i="4"/>
  <c r="P47" i="4" s="1"/>
  <c r="Q14" i="4"/>
  <c r="Q47" i="4" s="1"/>
  <c r="S14" i="4"/>
  <c r="T14" i="4"/>
  <c r="T47" i="4" s="1"/>
  <c r="U14" i="4"/>
  <c r="U47" i="4" s="1"/>
  <c r="W14" i="4"/>
  <c r="X14" i="4"/>
  <c r="X47" i="4" s="1"/>
  <c r="Z14" i="4"/>
  <c r="Z47" i="4" s="1"/>
  <c r="AA14" i="4"/>
  <c r="AA47" i="4" s="1"/>
  <c r="AB14" i="4"/>
  <c r="AB47" i="4" s="1"/>
  <c r="AD14" i="4"/>
  <c r="AE14" i="4"/>
  <c r="AE47" i="4" s="1"/>
  <c r="AF14" i="4"/>
  <c r="AF47" i="4" s="1"/>
  <c r="AG14" i="4"/>
  <c r="AH14" i="4"/>
  <c r="AH47" i="4" s="1"/>
  <c r="AI14" i="4"/>
  <c r="AI47" i="4" s="1"/>
  <c r="AK14" i="4"/>
  <c r="AL14" i="4"/>
  <c r="AL47" i="4" s="1"/>
  <c r="AM14" i="4"/>
  <c r="AM47" i="4" s="1"/>
  <c r="AN14" i="4"/>
  <c r="AN47" i="4" s="1"/>
  <c r="AO14" i="4"/>
  <c r="AP14" i="4"/>
  <c r="AP47" i="4" s="1"/>
  <c r="C14" i="4"/>
  <c r="C11" i="4"/>
  <c r="E11" i="4" s="1"/>
  <c r="C8" i="4"/>
  <c r="AC14" i="4" l="1"/>
  <c r="AC47" i="4" s="1"/>
  <c r="E14" i="4"/>
  <c r="AD47" i="4"/>
  <c r="C47" i="4"/>
  <c r="AJ14" i="4"/>
  <c r="AJ47" i="4" s="1"/>
  <c r="I9" i="4"/>
  <c r="I10" i="4"/>
  <c r="I12" i="4"/>
  <c r="AU12" i="4" l="1"/>
  <c r="AT12" i="4"/>
  <c r="AU10" i="4"/>
  <c r="AT10" i="4"/>
  <c r="E47" i="4"/>
  <c r="AR47" i="4" s="1"/>
  <c r="AT9" i="4"/>
  <c r="AU9" i="4"/>
  <c r="AU8" i="4" s="1"/>
  <c r="I8" i="4"/>
  <c r="AT8" i="4" l="1"/>
  <c r="R10" i="4"/>
  <c r="AY10" i="4" s="1"/>
  <c r="R12" i="4"/>
  <c r="R13" i="4"/>
  <c r="AY13" i="4" s="1"/>
  <c r="R15" i="4"/>
  <c r="R16" i="4"/>
  <c r="AY16" i="4" s="1"/>
  <c r="R17" i="4"/>
  <c r="AY17" i="4" s="1"/>
  <c r="R18" i="4"/>
  <c r="AY18" i="4" s="1"/>
  <c r="R20" i="4"/>
  <c r="R21" i="4"/>
  <c r="AY21" i="4" s="1"/>
  <c r="R22" i="4"/>
  <c r="AY22" i="4" s="1"/>
  <c r="R23" i="4"/>
  <c r="AY23" i="4" s="1"/>
  <c r="R24" i="4"/>
  <c r="AY24" i="4" s="1"/>
  <c r="R25" i="4"/>
  <c r="AY25" i="4" s="1"/>
  <c r="R26" i="4"/>
  <c r="AY26" i="4" s="1"/>
  <c r="R28" i="4"/>
  <c r="R29" i="4"/>
  <c r="AY29" i="4" s="1"/>
  <c r="R30" i="4"/>
  <c r="AY30" i="4" s="1"/>
  <c r="R31" i="4"/>
  <c r="AY31" i="4" s="1"/>
  <c r="R32" i="4"/>
  <c r="AY32" i="4" s="1"/>
  <c r="R33" i="4"/>
  <c r="AY33" i="4" s="1"/>
  <c r="R34" i="4"/>
  <c r="AY34" i="4" s="1"/>
  <c r="R35" i="4"/>
  <c r="AY35" i="4" s="1"/>
  <c r="R36" i="4"/>
  <c r="AY36" i="4" s="1"/>
  <c r="R37" i="4"/>
  <c r="AY37" i="4" s="1"/>
  <c r="R38" i="4"/>
  <c r="AY38" i="4" s="1"/>
  <c r="R39" i="4"/>
  <c r="AY39" i="4" s="1"/>
  <c r="R40" i="4"/>
  <c r="AY40" i="4" s="1"/>
  <c r="R41" i="4"/>
  <c r="AY41" i="4" s="1"/>
  <c r="R42" i="4"/>
  <c r="AY42" i="4" s="1"/>
  <c r="R43" i="4"/>
  <c r="AY43" i="4" s="1"/>
  <c r="R44" i="4"/>
  <c r="AY44" i="4" s="1"/>
  <c r="R45" i="4"/>
  <c r="AY45" i="4" s="1"/>
  <c r="R46" i="4"/>
  <c r="AY46" i="4" s="1"/>
  <c r="R9" i="4"/>
  <c r="M10" i="4"/>
  <c r="M12" i="4"/>
  <c r="M13" i="4"/>
  <c r="M15" i="4"/>
  <c r="M16" i="4"/>
  <c r="V16" i="4" s="1"/>
  <c r="BA16" i="4" s="1"/>
  <c r="M17" i="4"/>
  <c r="V17" i="4" s="1"/>
  <c r="BA17" i="4" s="1"/>
  <c r="M18" i="4"/>
  <c r="M20" i="4"/>
  <c r="M21" i="4"/>
  <c r="M22" i="4"/>
  <c r="M23" i="4"/>
  <c r="M24" i="4"/>
  <c r="M25" i="4"/>
  <c r="V25" i="4" s="1"/>
  <c r="BA25" i="4" s="1"/>
  <c r="M26" i="4"/>
  <c r="V26" i="4" s="1"/>
  <c r="BA26" i="4" s="1"/>
  <c r="M28" i="4"/>
  <c r="M29" i="4"/>
  <c r="M30" i="4"/>
  <c r="V30" i="4" s="1"/>
  <c r="BA30" i="4" s="1"/>
  <c r="M31" i="4"/>
  <c r="V31" i="4" s="1"/>
  <c r="BA31" i="4" s="1"/>
  <c r="M32" i="4"/>
  <c r="M33" i="4"/>
  <c r="M34" i="4"/>
  <c r="M35" i="4"/>
  <c r="M36" i="4"/>
  <c r="M37" i="4"/>
  <c r="M38" i="4"/>
  <c r="V38" i="4" s="1"/>
  <c r="BA38" i="4" s="1"/>
  <c r="M39" i="4"/>
  <c r="V39" i="4" s="1"/>
  <c r="BA39" i="4" s="1"/>
  <c r="M40" i="4"/>
  <c r="M41" i="4"/>
  <c r="M42" i="4"/>
  <c r="M43" i="4"/>
  <c r="M44" i="4"/>
  <c r="M45" i="4"/>
  <c r="M46" i="4"/>
  <c r="V46" i="4" s="1"/>
  <c r="BA46" i="4" s="1"/>
  <c r="M9" i="4"/>
  <c r="I13" i="4"/>
  <c r="I15" i="4"/>
  <c r="I16" i="4"/>
  <c r="I17" i="4"/>
  <c r="I18" i="4"/>
  <c r="I20" i="4"/>
  <c r="I21" i="4"/>
  <c r="I22" i="4"/>
  <c r="I23" i="4"/>
  <c r="I24" i="4"/>
  <c r="I25" i="4"/>
  <c r="I26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AU39" i="4" l="1"/>
  <c r="AT39" i="4"/>
  <c r="Y39" i="4"/>
  <c r="AV39" i="4" s="1"/>
  <c r="AU31" i="4"/>
  <c r="AT31" i="4"/>
  <c r="Y31" i="4"/>
  <c r="AV31" i="4" s="1"/>
  <c r="AT22" i="4"/>
  <c r="AU22" i="4"/>
  <c r="BB9" i="4"/>
  <c r="AW9" i="4"/>
  <c r="AW8" i="4" s="1"/>
  <c r="M8" i="4"/>
  <c r="BB35" i="4"/>
  <c r="AW35" i="4"/>
  <c r="BB22" i="4"/>
  <c r="AW22" i="4"/>
  <c r="AY20" i="4"/>
  <c r="AY19" i="4" s="1"/>
  <c r="R19" i="4"/>
  <c r="V9" i="4"/>
  <c r="AT42" i="4"/>
  <c r="AU42" i="4"/>
  <c r="AT34" i="4"/>
  <c r="AU34" i="4"/>
  <c r="AU25" i="4"/>
  <c r="AT25" i="4"/>
  <c r="Y25" i="4"/>
  <c r="AV25" i="4" s="1"/>
  <c r="AT16" i="4"/>
  <c r="AU16" i="4"/>
  <c r="Y16" i="4"/>
  <c r="AV16" i="4" s="1"/>
  <c r="BB42" i="4"/>
  <c r="AW42" i="4"/>
  <c r="BB34" i="4"/>
  <c r="AW34" i="4"/>
  <c r="BB21" i="4"/>
  <c r="AW21" i="4"/>
  <c r="AY28" i="4"/>
  <c r="AY27" i="4" s="1"/>
  <c r="R27" i="4"/>
  <c r="V21" i="4"/>
  <c r="BA21" i="4" s="1"/>
  <c r="AU45" i="4"/>
  <c r="AT45" i="4"/>
  <c r="Y45" i="4"/>
  <c r="AV45" i="4" s="1"/>
  <c r="AU41" i="4"/>
  <c r="AT41" i="4"/>
  <c r="AU37" i="4"/>
  <c r="AT37" i="4"/>
  <c r="AU33" i="4"/>
  <c r="AT33" i="4"/>
  <c r="AU29" i="4"/>
  <c r="AT29" i="4"/>
  <c r="Y29" i="4"/>
  <c r="AV29" i="4" s="1"/>
  <c r="AT24" i="4"/>
  <c r="AU24" i="4"/>
  <c r="AT20" i="4"/>
  <c r="AU20" i="4"/>
  <c r="I19" i="4"/>
  <c r="AU15" i="4"/>
  <c r="AU14" i="4" s="1"/>
  <c r="AT15" i="4"/>
  <c r="AT14" i="4" s="1"/>
  <c r="I14" i="4"/>
  <c r="BB45" i="4"/>
  <c r="AW45" i="4"/>
  <c r="BB41" i="4"/>
  <c r="AW41" i="4"/>
  <c r="BB37" i="4"/>
  <c r="AW37" i="4"/>
  <c r="BB33" i="4"/>
  <c r="AW33" i="4"/>
  <c r="BB29" i="4"/>
  <c r="AW29" i="4"/>
  <c r="BB24" i="4"/>
  <c r="AW24" i="4"/>
  <c r="BB20" i="4"/>
  <c r="AW20" i="4"/>
  <c r="M19" i="4"/>
  <c r="BB15" i="4"/>
  <c r="AW15" i="4"/>
  <c r="AW14" i="4" s="1"/>
  <c r="M14" i="4"/>
  <c r="AY9" i="4"/>
  <c r="AY8" i="4" s="1"/>
  <c r="R8" i="4"/>
  <c r="AY12" i="4"/>
  <c r="AY11" i="4" s="1"/>
  <c r="R11" i="4"/>
  <c r="V45" i="4"/>
  <c r="BA45" i="4" s="1"/>
  <c r="V41" i="4"/>
  <c r="BA41" i="4" s="1"/>
  <c r="V37" i="4"/>
  <c r="BA37" i="4" s="1"/>
  <c r="V33" i="4"/>
  <c r="BA33" i="4" s="1"/>
  <c r="V29" i="4"/>
  <c r="BA29" i="4" s="1"/>
  <c r="V24" i="4"/>
  <c r="BA24" i="4" s="1"/>
  <c r="V20" i="4"/>
  <c r="V15" i="4"/>
  <c r="AU43" i="4"/>
  <c r="AT43" i="4"/>
  <c r="AU35" i="4"/>
  <c r="AT35" i="4"/>
  <c r="Y35" i="4"/>
  <c r="AV35" i="4" s="1"/>
  <c r="AT26" i="4"/>
  <c r="AU26" i="4"/>
  <c r="Y26" i="4"/>
  <c r="AV26" i="4" s="1"/>
  <c r="AU17" i="4"/>
  <c r="AT17" i="4"/>
  <c r="Y17" i="4"/>
  <c r="AV17" i="4" s="1"/>
  <c r="BB43" i="4"/>
  <c r="AW43" i="4"/>
  <c r="BB39" i="4"/>
  <c r="AW39" i="4"/>
  <c r="BB31" i="4"/>
  <c r="AW31" i="4"/>
  <c r="BB26" i="4"/>
  <c r="AW26" i="4"/>
  <c r="BB17" i="4"/>
  <c r="AW17" i="4"/>
  <c r="AW12" i="4"/>
  <c r="AW11" i="4" s="1"/>
  <c r="BB12" i="4"/>
  <c r="M11" i="4"/>
  <c r="AY15" i="4"/>
  <c r="AY14" i="4" s="1"/>
  <c r="R14" i="4"/>
  <c r="V43" i="4"/>
  <c r="BA43" i="4" s="1"/>
  <c r="V35" i="4"/>
  <c r="BA35" i="4" s="1"/>
  <c r="V22" i="4"/>
  <c r="BA22" i="4" s="1"/>
  <c r="V12" i="4"/>
  <c r="AT46" i="4"/>
  <c r="AU46" i="4"/>
  <c r="Y46" i="4"/>
  <c r="AV46" i="4" s="1"/>
  <c r="AT38" i="4"/>
  <c r="AU38" i="4"/>
  <c r="Y38" i="4"/>
  <c r="AV38" i="4" s="1"/>
  <c r="AT30" i="4"/>
  <c r="AU30" i="4"/>
  <c r="Y30" i="4"/>
  <c r="AV30" i="4" s="1"/>
  <c r="AU21" i="4"/>
  <c r="AT21" i="4"/>
  <c r="BB46" i="4"/>
  <c r="AW46" i="4"/>
  <c r="BB38" i="4"/>
  <c r="AW38" i="4"/>
  <c r="BB30" i="4"/>
  <c r="AW30" i="4"/>
  <c r="BB25" i="4"/>
  <c r="AW25" i="4"/>
  <c r="BB16" i="4"/>
  <c r="AW16" i="4"/>
  <c r="AW10" i="4"/>
  <c r="BB10" i="4"/>
  <c r="V42" i="4"/>
  <c r="BA42" i="4" s="1"/>
  <c r="V34" i="4"/>
  <c r="BA34" i="4" s="1"/>
  <c r="V10" i="4"/>
  <c r="AT44" i="4"/>
  <c r="AU44" i="4"/>
  <c r="AT40" i="4"/>
  <c r="AU40" i="4"/>
  <c r="Y40" i="4"/>
  <c r="AV40" i="4" s="1"/>
  <c r="AT36" i="4"/>
  <c r="AU36" i="4"/>
  <c r="AT32" i="4"/>
  <c r="AU32" i="4"/>
  <c r="Y32" i="4"/>
  <c r="AV32" i="4" s="1"/>
  <c r="AT28" i="4"/>
  <c r="AU28" i="4"/>
  <c r="AU27" i="4" s="1"/>
  <c r="I27" i="4"/>
  <c r="AU23" i="4"/>
  <c r="AT23" i="4"/>
  <c r="AT18" i="4"/>
  <c r="AU18" i="4"/>
  <c r="AU13" i="4"/>
  <c r="AU11" i="4" s="1"/>
  <c r="AT13" i="4"/>
  <c r="AT11" i="4" s="1"/>
  <c r="Y13" i="4"/>
  <c r="AV13" i="4" s="1"/>
  <c r="I11" i="4"/>
  <c r="BB44" i="4"/>
  <c r="AW44" i="4"/>
  <c r="BB40" i="4"/>
  <c r="AW40" i="4"/>
  <c r="BB36" i="4"/>
  <c r="AW36" i="4"/>
  <c r="BB32" i="4"/>
  <c r="AW32" i="4"/>
  <c r="BB28" i="4"/>
  <c r="AW28" i="4"/>
  <c r="M27" i="4"/>
  <c r="BB23" i="4"/>
  <c r="AW23" i="4"/>
  <c r="BB18" i="4"/>
  <c r="AW18" i="4"/>
  <c r="BB13" i="4"/>
  <c r="AW13" i="4"/>
  <c r="V44" i="4"/>
  <c r="BA44" i="4" s="1"/>
  <c r="V40" i="4"/>
  <c r="BA40" i="4" s="1"/>
  <c r="V36" i="4"/>
  <c r="BA36" i="4" s="1"/>
  <c r="V32" i="4"/>
  <c r="BA32" i="4" s="1"/>
  <c r="V28" i="4"/>
  <c r="V23" i="4"/>
  <c r="BA23" i="4" s="1"/>
  <c r="V18" i="4"/>
  <c r="BA18" i="4" s="1"/>
  <c r="V13" i="4"/>
  <c r="BA13" i="4" s="1"/>
  <c r="M9" i="47"/>
  <c r="R10" i="47"/>
  <c r="AY10" i="47" s="1"/>
  <c r="R12" i="47"/>
  <c r="R13" i="47"/>
  <c r="AY13" i="47" s="1"/>
  <c r="R15" i="47"/>
  <c r="R16" i="47"/>
  <c r="AY16" i="47" s="1"/>
  <c r="R17" i="47"/>
  <c r="AY17" i="47" s="1"/>
  <c r="R18" i="47"/>
  <c r="AY18" i="47" s="1"/>
  <c r="R20" i="47"/>
  <c r="R21" i="47"/>
  <c r="AY21" i="47" s="1"/>
  <c r="R22" i="47"/>
  <c r="AY22" i="47" s="1"/>
  <c r="R23" i="47"/>
  <c r="AY23" i="47" s="1"/>
  <c r="R24" i="47"/>
  <c r="AY24" i="47" s="1"/>
  <c r="R25" i="47"/>
  <c r="AY25" i="47" s="1"/>
  <c r="R26" i="47"/>
  <c r="AY26" i="47" s="1"/>
  <c r="R28" i="47"/>
  <c r="R29" i="47"/>
  <c r="AY29" i="47" s="1"/>
  <c r="R30" i="47"/>
  <c r="AY30" i="47" s="1"/>
  <c r="R31" i="47"/>
  <c r="AY31" i="47" s="1"/>
  <c r="R32" i="47"/>
  <c r="AY32" i="47" s="1"/>
  <c r="R33" i="47"/>
  <c r="AY33" i="47" s="1"/>
  <c r="R34" i="47"/>
  <c r="AY34" i="47" s="1"/>
  <c r="R35" i="47"/>
  <c r="AY35" i="47" s="1"/>
  <c r="R36" i="47"/>
  <c r="AY36" i="47" s="1"/>
  <c r="R37" i="47"/>
  <c r="AY37" i="47" s="1"/>
  <c r="R38" i="47"/>
  <c r="AY38" i="47" s="1"/>
  <c r="R39" i="47"/>
  <c r="AY39" i="47" s="1"/>
  <c r="R40" i="47"/>
  <c r="AY40" i="47" s="1"/>
  <c r="R41" i="47"/>
  <c r="AY41" i="47" s="1"/>
  <c r="R42" i="47"/>
  <c r="AY42" i="47" s="1"/>
  <c r="R43" i="47"/>
  <c r="AY43" i="47" s="1"/>
  <c r="R44" i="47"/>
  <c r="AY44" i="47" s="1"/>
  <c r="R45" i="47"/>
  <c r="AY45" i="47" s="1"/>
  <c r="R46" i="47"/>
  <c r="AY46" i="47" s="1"/>
  <c r="R9" i="47"/>
  <c r="M10" i="47"/>
  <c r="M12" i="47"/>
  <c r="M13" i="47"/>
  <c r="M15" i="47"/>
  <c r="M16" i="47"/>
  <c r="M17" i="47"/>
  <c r="M18" i="47"/>
  <c r="M20" i="47"/>
  <c r="M21" i="47"/>
  <c r="M22" i="47"/>
  <c r="M23" i="47"/>
  <c r="M24" i="47"/>
  <c r="M25" i="47"/>
  <c r="M26" i="47"/>
  <c r="M28" i="47"/>
  <c r="M29" i="47"/>
  <c r="M30" i="47"/>
  <c r="M31" i="47"/>
  <c r="M32" i="47"/>
  <c r="M33" i="47"/>
  <c r="M34" i="47"/>
  <c r="M35" i="47"/>
  <c r="M36" i="47"/>
  <c r="M37" i="47"/>
  <c r="M38" i="47"/>
  <c r="M39" i="47"/>
  <c r="M40" i="47"/>
  <c r="M41" i="47"/>
  <c r="M42" i="47"/>
  <c r="M43" i="47"/>
  <c r="M44" i="47"/>
  <c r="M45" i="47"/>
  <c r="M46" i="47"/>
  <c r="E10" i="47"/>
  <c r="E12" i="47"/>
  <c r="E13" i="47"/>
  <c r="E15" i="47"/>
  <c r="E16" i="47"/>
  <c r="E17" i="47"/>
  <c r="E18" i="47"/>
  <c r="E20" i="47"/>
  <c r="E21" i="47"/>
  <c r="E22" i="47"/>
  <c r="E23" i="47"/>
  <c r="E24" i="47"/>
  <c r="E25" i="47"/>
  <c r="E26" i="47"/>
  <c r="E28" i="47"/>
  <c r="E29" i="47"/>
  <c r="E30" i="47"/>
  <c r="E31" i="47"/>
  <c r="E32" i="47"/>
  <c r="E33" i="47"/>
  <c r="E34" i="47"/>
  <c r="E35" i="47"/>
  <c r="E36" i="47"/>
  <c r="E37" i="47"/>
  <c r="E38" i="47"/>
  <c r="E39" i="47"/>
  <c r="E40" i="47"/>
  <c r="E41" i="47"/>
  <c r="E42" i="47"/>
  <c r="E43" i="47"/>
  <c r="E44" i="47"/>
  <c r="E45" i="47"/>
  <c r="E46" i="47"/>
  <c r="AU43" i="47" l="1"/>
  <c r="AR43" i="47"/>
  <c r="AR35" i="47"/>
  <c r="AU35" i="47"/>
  <c r="Y22" i="47"/>
  <c r="AR22" i="47"/>
  <c r="AU22" i="47"/>
  <c r="Y12" i="47"/>
  <c r="AU12" i="47"/>
  <c r="AU11" i="47" s="1"/>
  <c r="E11" i="47"/>
  <c r="AR12" i="47"/>
  <c r="V36" i="47"/>
  <c r="BB36" i="47"/>
  <c r="AW36" i="47"/>
  <c r="V28" i="47"/>
  <c r="BB28" i="47"/>
  <c r="AW28" i="47"/>
  <c r="M27" i="47"/>
  <c r="V13" i="47"/>
  <c r="BA13" i="47" s="1"/>
  <c r="AW13" i="47"/>
  <c r="BB13" i="47"/>
  <c r="Y18" i="4"/>
  <c r="AV18" i="4" s="1"/>
  <c r="AW19" i="4"/>
  <c r="M47" i="4"/>
  <c r="Y42" i="47"/>
  <c r="AU42" i="47"/>
  <c r="AR42" i="47"/>
  <c r="Y38" i="47"/>
  <c r="AV38" i="47" s="1"/>
  <c r="AR38" i="47"/>
  <c r="AU38" i="47"/>
  <c r="AR30" i="47"/>
  <c r="AU30" i="47"/>
  <c r="AU21" i="47"/>
  <c r="AR21" i="47"/>
  <c r="E8" i="47"/>
  <c r="AR10" i="47"/>
  <c r="AR8" i="47" s="1"/>
  <c r="AU10" i="47"/>
  <c r="AU8" i="47" s="1"/>
  <c r="V39" i="47"/>
  <c r="BA39" i="47" s="1"/>
  <c r="BB39" i="47"/>
  <c r="AW39" i="47"/>
  <c r="V31" i="47"/>
  <c r="BB31" i="47"/>
  <c r="AW31" i="47"/>
  <c r="V22" i="47"/>
  <c r="AW22" i="47"/>
  <c r="BB22" i="47"/>
  <c r="V17" i="47"/>
  <c r="BA17" i="47" s="1"/>
  <c r="AW17" i="47"/>
  <c r="BB17" i="47"/>
  <c r="R19" i="47"/>
  <c r="AY20" i="47"/>
  <c r="AY19" i="47" s="1"/>
  <c r="AW9" i="47"/>
  <c r="M8" i="47"/>
  <c r="BB9" i="47"/>
  <c r="BB8" i="47" s="1"/>
  <c r="Y36" i="4"/>
  <c r="AV36" i="4" s="1"/>
  <c r="BA12" i="4"/>
  <c r="BA11" i="4" s="1"/>
  <c r="V11" i="4"/>
  <c r="Y11" i="4" s="1"/>
  <c r="AV11" i="4" s="1"/>
  <c r="Y12" i="4"/>
  <c r="AV12" i="4" s="1"/>
  <c r="Y43" i="4"/>
  <c r="AV43" i="4" s="1"/>
  <c r="BA20" i="4"/>
  <c r="BA19" i="4" s="1"/>
  <c r="V19" i="4"/>
  <c r="BB19" i="4"/>
  <c r="AT19" i="4"/>
  <c r="AT47" i="4" s="1"/>
  <c r="BA9" i="4"/>
  <c r="V8" i="4"/>
  <c r="Y9" i="4"/>
  <c r="AV9" i="4" s="1"/>
  <c r="AV8" i="4" s="1"/>
  <c r="AR45" i="47"/>
  <c r="AU45" i="47"/>
  <c r="AR41" i="47"/>
  <c r="AU41" i="47"/>
  <c r="AR37" i="47"/>
  <c r="AU37" i="47"/>
  <c r="AR33" i="47"/>
  <c r="AU33" i="47"/>
  <c r="AR29" i="47"/>
  <c r="AU29" i="47"/>
  <c r="AR24" i="47"/>
  <c r="AU24" i="47"/>
  <c r="E19" i="47"/>
  <c r="AR20" i="47"/>
  <c r="AU20" i="47"/>
  <c r="AR15" i="47"/>
  <c r="E14" i="47"/>
  <c r="AU15" i="47"/>
  <c r="V46" i="47"/>
  <c r="BA46" i="47" s="1"/>
  <c r="BB46" i="47"/>
  <c r="AW46" i="47"/>
  <c r="V42" i="47"/>
  <c r="BB42" i="47"/>
  <c r="AW42" i="47"/>
  <c r="V38" i="47"/>
  <c r="BA38" i="47" s="1"/>
  <c r="BB38" i="47"/>
  <c r="AW38" i="47"/>
  <c r="V34" i="47"/>
  <c r="BB34" i="47"/>
  <c r="AW34" i="47"/>
  <c r="V30" i="47"/>
  <c r="BB30" i="47"/>
  <c r="AW30" i="47"/>
  <c r="V25" i="47"/>
  <c r="AW25" i="47"/>
  <c r="BB25" i="47"/>
  <c r="V21" i="47"/>
  <c r="BB21" i="47"/>
  <c r="AW21" i="47"/>
  <c r="V16" i="47"/>
  <c r="BA16" i="47" s="1"/>
  <c r="AW16" i="47"/>
  <c r="BB16" i="47"/>
  <c r="V10" i="47"/>
  <c r="BA10" i="47" s="1"/>
  <c r="BB10" i="47"/>
  <c r="AW10" i="47"/>
  <c r="AY28" i="47"/>
  <c r="AY27" i="47" s="1"/>
  <c r="R27" i="47"/>
  <c r="BA28" i="4"/>
  <c r="BA27" i="4" s="1"/>
  <c r="V27" i="4"/>
  <c r="AW27" i="4"/>
  <c r="AW47" i="4" s="1"/>
  <c r="Y28" i="4"/>
  <c r="AV28" i="4" s="1"/>
  <c r="BA10" i="4"/>
  <c r="Y10" i="4"/>
  <c r="AV10" i="4" s="1"/>
  <c r="R47" i="4"/>
  <c r="BB14" i="4"/>
  <c r="Y20" i="4"/>
  <c r="AV20" i="4" s="1"/>
  <c r="Y24" i="4"/>
  <c r="AV24" i="4" s="1"/>
  <c r="Y41" i="4"/>
  <c r="AV41" i="4" s="1"/>
  <c r="Y42" i="4"/>
  <c r="AV42" i="4" s="1"/>
  <c r="BB8" i="4"/>
  <c r="AU39" i="47"/>
  <c r="AR39" i="47"/>
  <c r="AR31" i="47"/>
  <c r="AU31" i="47"/>
  <c r="AR26" i="47"/>
  <c r="AU26" i="47"/>
  <c r="Y17" i="47"/>
  <c r="AV17" i="47" s="1"/>
  <c r="AR17" i="47"/>
  <c r="AU17" i="47"/>
  <c r="V44" i="47"/>
  <c r="BA44" i="47" s="1"/>
  <c r="BB44" i="47"/>
  <c r="AW44" i="47"/>
  <c r="V40" i="47"/>
  <c r="BA40" i="47" s="1"/>
  <c r="AW40" i="47"/>
  <c r="BB40" i="47"/>
  <c r="V32" i="47"/>
  <c r="BB32" i="47"/>
  <c r="AW32" i="47"/>
  <c r="V23" i="47"/>
  <c r="AW23" i="47"/>
  <c r="BB23" i="47"/>
  <c r="V18" i="47"/>
  <c r="BA18" i="47" s="1"/>
  <c r="BB18" i="47"/>
  <c r="AW18" i="47"/>
  <c r="I47" i="4"/>
  <c r="BB11" i="4"/>
  <c r="BA15" i="4"/>
  <c r="BA14" i="4" s="1"/>
  <c r="V14" i="4"/>
  <c r="Y14" i="4" s="1"/>
  <c r="AV14" i="4" s="1"/>
  <c r="AU19" i="4"/>
  <c r="AU47" i="4" s="1"/>
  <c r="Y33" i="4"/>
  <c r="AV33" i="4" s="1"/>
  <c r="AR46" i="47"/>
  <c r="AU46" i="47"/>
  <c r="Y34" i="47"/>
  <c r="AR34" i="47"/>
  <c r="AU34" i="47"/>
  <c r="Y25" i="47"/>
  <c r="AR25" i="47"/>
  <c r="AU25" i="47"/>
  <c r="Y16" i="47"/>
  <c r="AU16" i="47"/>
  <c r="AR16" i="47"/>
  <c r="V43" i="47"/>
  <c r="Y43" i="47" s="1"/>
  <c r="BB43" i="47"/>
  <c r="AW43" i="47"/>
  <c r="V35" i="47"/>
  <c r="BB35" i="47"/>
  <c r="AW35" i="47"/>
  <c r="V26" i="47"/>
  <c r="AW26" i="47"/>
  <c r="BB26" i="47"/>
  <c r="M11" i="47"/>
  <c r="BB12" i="47"/>
  <c r="AW12" i="47"/>
  <c r="AW11" i="47" s="1"/>
  <c r="AY15" i="47"/>
  <c r="AY14" i="47" s="1"/>
  <c r="R14" i="47"/>
  <c r="AT27" i="4"/>
  <c r="Y21" i="4"/>
  <c r="AV21" i="4" s="1"/>
  <c r="AU44" i="47"/>
  <c r="AR44" i="47"/>
  <c r="Y40" i="47"/>
  <c r="AV40" i="47" s="1"/>
  <c r="AR40" i="47"/>
  <c r="AU40" i="47"/>
  <c r="Y36" i="47"/>
  <c r="AR36" i="47"/>
  <c r="AU36" i="47"/>
  <c r="Y32" i="47"/>
  <c r="AR32" i="47"/>
  <c r="AU32" i="47"/>
  <c r="Y28" i="47"/>
  <c r="AR28" i="47"/>
  <c r="E27" i="47"/>
  <c r="AU28" i="47"/>
  <c r="AU27" i="47" s="1"/>
  <c r="AR23" i="47"/>
  <c r="AU23" i="47"/>
  <c r="Y18" i="47"/>
  <c r="AV18" i="47" s="1"/>
  <c r="AR18" i="47"/>
  <c r="AU18" i="47"/>
  <c r="Y13" i="47"/>
  <c r="AR13" i="47"/>
  <c r="AU13" i="47"/>
  <c r="V45" i="47"/>
  <c r="BB45" i="47"/>
  <c r="AW45" i="47"/>
  <c r="V41" i="47"/>
  <c r="AW41" i="47"/>
  <c r="BB41" i="47"/>
  <c r="V37" i="47"/>
  <c r="Y37" i="47" s="1"/>
  <c r="BB37" i="47"/>
  <c r="AW37" i="47"/>
  <c r="V33" i="47"/>
  <c r="BB33" i="47"/>
  <c r="AW33" i="47"/>
  <c r="V29" i="47"/>
  <c r="BB29" i="47"/>
  <c r="AW29" i="47"/>
  <c r="V24" i="47"/>
  <c r="AW24" i="47"/>
  <c r="BB24" i="47"/>
  <c r="V20" i="47"/>
  <c r="BB20" i="47"/>
  <c r="AW20" i="47"/>
  <c r="M19" i="47"/>
  <c r="V15" i="47"/>
  <c r="BB15" i="47"/>
  <c r="AW15" i="47"/>
  <c r="AW14" i="47" s="1"/>
  <c r="M14" i="47"/>
  <c r="R47" i="47"/>
  <c r="R8" i="47"/>
  <c r="AY9" i="47"/>
  <c r="AY8" i="47" s="1"/>
  <c r="AY12" i="47"/>
  <c r="AY11" i="47" s="1"/>
  <c r="R11" i="47"/>
  <c r="BB27" i="4"/>
  <c r="Y23" i="4"/>
  <c r="AV23" i="4" s="1"/>
  <c r="Y27" i="4"/>
  <c r="AV27" i="4" s="1"/>
  <c r="Y44" i="4"/>
  <c r="AV44" i="4" s="1"/>
  <c r="AY47" i="4"/>
  <c r="Y15" i="4"/>
  <c r="AV15" i="4" s="1"/>
  <c r="Y19" i="4"/>
  <c r="AV19" i="4" s="1"/>
  <c r="Y37" i="4"/>
  <c r="AV37" i="4" s="1"/>
  <c r="Y34" i="4"/>
  <c r="AV34" i="4" s="1"/>
  <c r="Y22" i="4"/>
  <c r="AV22" i="4" s="1"/>
  <c r="V9" i="47"/>
  <c r="AV16" i="47"/>
  <c r="AV13" i="47"/>
  <c r="M47" i="47"/>
  <c r="V12" i="47"/>
  <c r="F47" i="47"/>
  <c r="G47" i="47"/>
  <c r="D47" i="47"/>
  <c r="Y9" i="47" l="1"/>
  <c r="BA9" i="47"/>
  <c r="BA8" i="47" s="1"/>
  <c r="V8" i="47"/>
  <c r="V19" i="47"/>
  <c r="BA20" i="47"/>
  <c r="BA35" i="47"/>
  <c r="BA30" i="47"/>
  <c r="Y20" i="47"/>
  <c r="AV20" i="47" s="1"/>
  <c r="Y10" i="47"/>
  <c r="AV10" i="47" s="1"/>
  <c r="BA33" i="47"/>
  <c r="BB11" i="47"/>
  <c r="BB47" i="47" s="1"/>
  <c r="Y39" i="47"/>
  <c r="AV39" i="47" s="1"/>
  <c r="BA42" i="47"/>
  <c r="AV42" i="47"/>
  <c r="AU19" i="47"/>
  <c r="Y33" i="47"/>
  <c r="AV33" i="47" s="1"/>
  <c r="BA31" i="47"/>
  <c r="AU47" i="47"/>
  <c r="BB27" i="47"/>
  <c r="BA36" i="47"/>
  <c r="AV36" i="47"/>
  <c r="V11" i="47"/>
  <c r="BA12" i="47"/>
  <c r="BA11" i="47" s="1"/>
  <c r="AY47" i="47"/>
  <c r="AW19" i="47"/>
  <c r="BA29" i="47"/>
  <c r="BA45" i="47"/>
  <c r="AR27" i="47"/>
  <c r="Y31" i="47"/>
  <c r="AV31" i="47" s="1"/>
  <c r="BB47" i="4"/>
  <c r="BA21" i="47"/>
  <c r="AV21" i="47"/>
  <c r="AR19" i="47"/>
  <c r="Y29" i="47"/>
  <c r="AV29" i="47" s="1"/>
  <c r="Y45" i="47"/>
  <c r="AV45" i="47" s="1"/>
  <c r="BA8" i="4"/>
  <c r="BA47" i="4" s="1"/>
  <c r="AW8" i="47"/>
  <c r="BA22" i="47"/>
  <c r="AV22" i="47"/>
  <c r="Y30" i="47"/>
  <c r="AV30" i="47" s="1"/>
  <c r="BA28" i="47"/>
  <c r="AV28" i="47"/>
  <c r="V27" i="47"/>
  <c r="AR11" i="47"/>
  <c r="V14" i="47"/>
  <c r="Y14" i="47" s="1"/>
  <c r="AV14" i="47" s="1"/>
  <c r="BA15" i="47"/>
  <c r="BA14" i="47" s="1"/>
  <c r="BA37" i="47"/>
  <c r="AV37" i="47"/>
  <c r="BA23" i="47"/>
  <c r="Y15" i="47"/>
  <c r="AV15" i="47" s="1"/>
  <c r="AV47" i="4"/>
  <c r="AW27" i="47"/>
  <c r="Y27" i="47"/>
  <c r="BA26" i="47"/>
  <c r="BA25" i="47"/>
  <c r="AV25" i="47"/>
  <c r="AU14" i="47"/>
  <c r="V47" i="4"/>
  <c r="Y8" i="4"/>
  <c r="Y47" i="4" s="1"/>
  <c r="Y47" i="47"/>
  <c r="BB14" i="47"/>
  <c r="BB19" i="47"/>
  <c r="BA24" i="47"/>
  <c r="BA41" i="47"/>
  <c r="AV41" i="47"/>
  <c r="Y23" i="47"/>
  <c r="AV23" i="47" s="1"/>
  <c r="Y44" i="47"/>
  <c r="AV44" i="47" s="1"/>
  <c r="BA43" i="47"/>
  <c r="AV43" i="47"/>
  <c r="Y46" i="47"/>
  <c r="AV46" i="47" s="1"/>
  <c r="BA32" i="47"/>
  <c r="AV32" i="47"/>
  <c r="Y26" i="47"/>
  <c r="AV26" i="47" s="1"/>
  <c r="BA34" i="47"/>
  <c r="AV34" i="47"/>
  <c r="AR14" i="47"/>
  <c r="Y24" i="47"/>
  <c r="AV24" i="47" s="1"/>
  <c r="Y41" i="47"/>
  <c r="Y21" i="47"/>
  <c r="Y11" i="47"/>
  <c r="Y35" i="47"/>
  <c r="AV35" i="47" s="1"/>
  <c r="AV9" i="47"/>
  <c r="V47" i="47"/>
  <c r="E47" i="47"/>
  <c r="AR47" i="47" s="1"/>
  <c r="AV27" i="47" l="1"/>
  <c r="BA27" i="47"/>
  <c r="AW47" i="47"/>
  <c r="BA47" i="47"/>
  <c r="AV8" i="47"/>
  <c r="Y8" i="47"/>
  <c r="Y19" i="47"/>
  <c r="AV19" i="47" s="1"/>
  <c r="BA19" i="47"/>
  <c r="AV12" i="47"/>
  <c r="AV11" i="47"/>
  <c r="C47" i="47"/>
  <c r="AV47" i="47" l="1"/>
  <c r="D27" i="6"/>
  <c r="D19" i="6"/>
  <c r="E19" i="6" l="1"/>
  <c r="D47" i="6"/>
  <c r="BF4" i="48"/>
  <c r="BE4" i="48"/>
  <c r="BA4" i="48"/>
  <c r="AY4" i="48"/>
  <c r="AX4" i="48"/>
  <c r="AW4" i="48"/>
  <c r="AT4" i="48"/>
  <c r="BH28" i="48"/>
  <c r="BG28" i="48"/>
  <c r="BF28" i="48"/>
  <c r="BE28" i="48"/>
  <c r="BD28" i="48"/>
  <c r="BC28" i="48"/>
  <c r="BB28" i="48"/>
  <c r="BA28" i="48"/>
  <c r="AZ28" i="48"/>
  <c r="AY28" i="48"/>
  <c r="AX28" i="48"/>
  <c r="AW28" i="48"/>
  <c r="AV28" i="48"/>
  <c r="AU28" i="48"/>
  <c r="AT28" i="48"/>
  <c r="AS28" i="48"/>
  <c r="AR28" i="48"/>
  <c r="AQ28" i="48"/>
  <c r="BH27" i="48"/>
  <c r="BG27" i="48"/>
  <c r="BF27" i="48"/>
  <c r="BE27" i="48"/>
  <c r="BD27" i="48"/>
  <c r="BC27" i="48"/>
  <c r="BB27" i="48"/>
  <c r="BA27" i="48"/>
  <c r="AZ27" i="48"/>
  <c r="AY27" i="48"/>
  <c r="AX27" i="48"/>
  <c r="AW27" i="48"/>
  <c r="AV27" i="48"/>
  <c r="AU27" i="48"/>
  <c r="AT27" i="48"/>
  <c r="AS27" i="48"/>
  <c r="AR27" i="48"/>
  <c r="AQ27" i="48"/>
  <c r="BH26" i="48"/>
  <c r="BG26" i="48"/>
  <c r="BF26" i="48"/>
  <c r="BE26" i="48"/>
  <c r="BD26" i="48"/>
  <c r="BC26" i="48"/>
  <c r="BB26" i="48"/>
  <c r="BA26" i="48"/>
  <c r="AZ26" i="48"/>
  <c r="AY26" i="48"/>
  <c r="AX26" i="48"/>
  <c r="AW26" i="48"/>
  <c r="AV26" i="48"/>
  <c r="AU26" i="48"/>
  <c r="AT26" i="48"/>
  <c r="AS26" i="48"/>
  <c r="AR26" i="48"/>
  <c r="AQ26" i="48"/>
  <c r="BH25" i="48"/>
  <c r="BG25" i="48"/>
  <c r="BF25" i="48"/>
  <c r="BE25" i="48"/>
  <c r="BD25" i="48"/>
  <c r="BC25" i="48"/>
  <c r="BB25" i="48"/>
  <c r="BA25" i="48"/>
  <c r="AZ25" i="48"/>
  <c r="AY25" i="48"/>
  <c r="AX25" i="48"/>
  <c r="AW25" i="48"/>
  <c r="AV25" i="48"/>
  <c r="AU25" i="48"/>
  <c r="AT25" i="48"/>
  <c r="AS25" i="48"/>
  <c r="AR25" i="48"/>
  <c r="AQ25" i="48"/>
  <c r="BH24" i="48"/>
  <c r="BG24" i="48"/>
  <c r="BF24" i="48"/>
  <c r="BE24" i="48"/>
  <c r="BD24" i="48"/>
  <c r="BC24" i="48"/>
  <c r="BB24" i="48"/>
  <c r="BA24" i="48"/>
  <c r="AZ24" i="48"/>
  <c r="AY24" i="48"/>
  <c r="AX24" i="48"/>
  <c r="AW24" i="48"/>
  <c r="AV24" i="48"/>
  <c r="AU24" i="48"/>
  <c r="AT24" i="48"/>
  <c r="AS24" i="48"/>
  <c r="AR24" i="48"/>
  <c r="AQ24" i="48"/>
  <c r="BH23" i="48"/>
  <c r="BG23" i="48"/>
  <c r="BF23" i="48"/>
  <c r="BE23" i="48"/>
  <c r="BD23" i="48"/>
  <c r="BC23" i="48"/>
  <c r="BB23" i="48"/>
  <c r="BA23" i="48"/>
  <c r="AZ23" i="48"/>
  <c r="AY23" i="48"/>
  <c r="AX23" i="48"/>
  <c r="AW23" i="48"/>
  <c r="AV23" i="48"/>
  <c r="AU23" i="48"/>
  <c r="AT23" i="48"/>
  <c r="AS23" i="48"/>
  <c r="AR23" i="48"/>
  <c r="AQ23" i="48"/>
  <c r="BH22" i="48"/>
  <c r="BG22" i="48"/>
  <c r="BF22" i="48"/>
  <c r="BE22" i="48"/>
  <c r="BD22" i="48"/>
  <c r="BC22" i="48"/>
  <c r="BB22" i="48"/>
  <c r="BA22" i="48"/>
  <c r="AZ22" i="48"/>
  <c r="AY22" i="48"/>
  <c r="AX22" i="48"/>
  <c r="AW22" i="48"/>
  <c r="AV22" i="48"/>
  <c r="AU22" i="48"/>
  <c r="AT22" i="48"/>
  <c r="AS22" i="48"/>
  <c r="AR22" i="48"/>
  <c r="AQ22" i="48"/>
  <c r="BH21" i="48"/>
  <c r="BG21" i="48"/>
  <c r="BF21" i="48"/>
  <c r="BE21" i="48"/>
  <c r="BD21" i="48"/>
  <c r="BC21" i="48"/>
  <c r="BB21" i="48"/>
  <c r="BA21" i="48"/>
  <c r="AZ21" i="48"/>
  <c r="AY21" i="48"/>
  <c r="AX21" i="48"/>
  <c r="AW21" i="48"/>
  <c r="AV21" i="48"/>
  <c r="AU21" i="48"/>
  <c r="AT21" i="48"/>
  <c r="AS21" i="48"/>
  <c r="BH20" i="48"/>
  <c r="BG20" i="48"/>
  <c r="BF20" i="48"/>
  <c r="BE20" i="48"/>
  <c r="BD20" i="48"/>
  <c r="BC20" i="48"/>
  <c r="BB20" i="48"/>
  <c r="BA20" i="48"/>
  <c r="AZ20" i="48"/>
  <c r="AY20" i="48"/>
  <c r="AX20" i="48"/>
  <c r="AW20" i="48"/>
  <c r="AV20" i="48"/>
  <c r="AU20" i="48"/>
  <c r="AT20" i="48"/>
  <c r="AS20" i="48"/>
  <c r="AR20" i="48"/>
  <c r="AQ20" i="48"/>
  <c r="BH19" i="48"/>
  <c r="BG19" i="48"/>
  <c r="BF19" i="48"/>
  <c r="BE19" i="48"/>
  <c r="BD19" i="48"/>
  <c r="BC19" i="48"/>
  <c r="BB19" i="48"/>
  <c r="BA19" i="48"/>
  <c r="AZ19" i="48"/>
  <c r="AY19" i="48"/>
  <c r="AX19" i="48"/>
  <c r="AW19" i="48"/>
  <c r="AV19" i="48"/>
  <c r="AU19" i="48"/>
  <c r="AT19" i="48"/>
  <c r="AS19" i="48"/>
  <c r="AR19" i="48"/>
  <c r="AQ19" i="48"/>
  <c r="BH18" i="48"/>
  <c r="BG18" i="48"/>
  <c r="BF18" i="48"/>
  <c r="BE18" i="48"/>
  <c r="BD18" i="48"/>
  <c r="BC18" i="48"/>
  <c r="BB18" i="48"/>
  <c r="BA18" i="48"/>
  <c r="AZ18" i="48"/>
  <c r="AY18" i="48"/>
  <c r="AX18" i="48"/>
  <c r="AW18" i="48"/>
  <c r="AV18" i="48"/>
  <c r="AU18" i="48"/>
  <c r="AT18" i="48"/>
  <c r="AS18" i="48"/>
  <c r="AR18" i="48"/>
  <c r="AQ18" i="48"/>
  <c r="BH17" i="48"/>
  <c r="BG17" i="48"/>
  <c r="BF17" i="48"/>
  <c r="BE17" i="48"/>
  <c r="BD17" i="48"/>
  <c r="BC17" i="48"/>
  <c r="BB17" i="48"/>
  <c r="BA17" i="48"/>
  <c r="AZ17" i="48"/>
  <c r="AY17" i="48"/>
  <c r="AX17" i="48"/>
  <c r="AW17" i="48"/>
  <c r="AV17" i="48"/>
  <c r="AU17" i="48"/>
  <c r="AT17" i="48"/>
  <c r="AS17" i="48"/>
  <c r="AR17" i="48"/>
  <c r="AQ17" i="48"/>
  <c r="BH16" i="48"/>
  <c r="BG16" i="48"/>
  <c r="BF16" i="48"/>
  <c r="BE16" i="48"/>
  <c r="BD16" i="48"/>
  <c r="BC16" i="48"/>
  <c r="BB16" i="48"/>
  <c r="BA16" i="48"/>
  <c r="AZ16" i="48"/>
  <c r="AY16" i="48"/>
  <c r="AX16" i="48"/>
  <c r="AW16" i="48"/>
  <c r="AV16" i="48"/>
  <c r="AU16" i="48"/>
  <c r="AT16" i="48"/>
  <c r="AS16" i="48"/>
  <c r="AR16" i="48"/>
  <c r="AQ16" i="48"/>
  <c r="BH15" i="48"/>
  <c r="BG15" i="48"/>
  <c r="BF15" i="48"/>
  <c r="BE15" i="48"/>
  <c r="BD15" i="48"/>
  <c r="BC15" i="48"/>
  <c r="BB15" i="48"/>
  <c r="BA15" i="48"/>
  <c r="AZ15" i="48"/>
  <c r="AY15" i="48"/>
  <c r="AX15" i="48"/>
  <c r="AW15" i="48"/>
  <c r="AV15" i="48"/>
  <c r="AU15" i="48"/>
  <c r="AT15" i="48"/>
  <c r="AS15" i="48"/>
  <c r="AR15" i="48"/>
  <c r="AQ15" i="48"/>
  <c r="BH14" i="48"/>
  <c r="BG14" i="48"/>
  <c r="BF14" i="48"/>
  <c r="BE14" i="48"/>
  <c r="BD14" i="48"/>
  <c r="BC14" i="48"/>
  <c r="BB14" i="48"/>
  <c r="BA14" i="48"/>
  <c r="AZ14" i="48"/>
  <c r="AY14" i="48"/>
  <c r="AX14" i="48"/>
  <c r="AW14" i="48"/>
  <c r="AV14" i="48"/>
  <c r="AU14" i="48"/>
  <c r="AT14" i="48"/>
  <c r="AS14" i="48"/>
  <c r="AR14" i="48"/>
  <c r="AQ14" i="48"/>
  <c r="BH13" i="48"/>
  <c r="BG13" i="48"/>
  <c r="BF13" i="48"/>
  <c r="BE13" i="48"/>
  <c r="BD13" i="48"/>
  <c r="BC13" i="48"/>
  <c r="BB13" i="48"/>
  <c r="BA13" i="48"/>
  <c r="AZ13" i="48"/>
  <c r="AY13" i="48"/>
  <c r="AX13" i="48"/>
  <c r="AW13" i="48"/>
  <c r="AV13" i="48"/>
  <c r="AU13" i="48"/>
  <c r="AT13" i="48"/>
  <c r="AS13" i="48"/>
  <c r="AR13" i="48"/>
  <c r="AQ13" i="48"/>
  <c r="BH12" i="48"/>
  <c r="BG12" i="48"/>
  <c r="BF12" i="48"/>
  <c r="BE12" i="48"/>
  <c r="BD12" i="48"/>
  <c r="BC12" i="48"/>
  <c r="BB12" i="48"/>
  <c r="BA12" i="48"/>
  <c r="AZ12" i="48"/>
  <c r="AY12" i="48"/>
  <c r="AX12" i="48"/>
  <c r="AW12" i="48"/>
  <c r="AV12" i="48"/>
  <c r="AU12" i="48"/>
  <c r="AT12" i="48"/>
  <c r="AS12" i="48"/>
  <c r="AR12" i="48"/>
  <c r="AQ12" i="48"/>
  <c r="BH11" i="48"/>
  <c r="BG11" i="48"/>
  <c r="BF11" i="48"/>
  <c r="BE11" i="48"/>
  <c r="BD11" i="48"/>
  <c r="BC11" i="48"/>
  <c r="BB11" i="48"/>
  <c r="BA11" i="48"/>
  <c r="AZ11" i="48"/>
  <c r="AY11" i="48"/>
  <c r="AX11" i="48"/>
  <c r="AW11" i="48"/>
  <c r="AV11" i="48"/>
  <c r="AU11" i="48"/>
  <c r="AT11" i="48"/>
  <c r="AS11" i="48"/>
  <c r="AR11" i="48"/>
  <c r="AQ11" i="48"/>
  <c r="BH10" i="48"/>
  <c r="BG10" i="48"/>
  <c r="BF10" i="48"/>
  <c r="BE10" i="48"/>
  <c r="BD10" i="48"/>
  <c r="BC10" i="48"/>
  <c r="BB10" i="48"/>
  <c r="BA10" i="48"/>
  <c r="AZ10" i="48"/>
  <c r="AY10" i="48"/>
  <c r="AX10" i="48"/>
  <c r="AW10" i="48"/>
  <c r="AV10" i="48"/>
  <c r="AU10" i="48"/>
  <c r="AT10" i="48"/>
  <c r="AS10" i="48"/>
  <c r="AR10" i="48"/>
  <c r="AQ10" i="48"/>
  <c r="BH9" i="48"/>
  <c r="BG9" i="48"/>
  <c r="BF9" i="48"/>
  <c r="BE9" i="48"/>
  <c r="BD9" i="48"/>
  <c r="BC9" i="48"/>
  <c r="BB9" i="48"/>
  <c r="BA9" i="48"/>
  <c r="AZ9" i="48"/>
  <c r="AY9" i="48"/>
  <c r="AX9" i="48"/>
  <c r="AW9" i="48"/>
  <c r="AV9" i="48"/>
  <c r="AU9" i="48"/>
  <c r="AT9" i="48"/>
  <c r="AS9" i="48"/>
  <c r="AR9" i="48"/>
  <c r="AQ9" i="48"/>
  <c r="BH8" i="48"/>
  <c r="BG8" i="48"/>
  <c r="BF8" i="48"/>
  <c r="BE8" i="48"/>
  <c r="BD8" i="48"/>
  <c r="BC8" i="48"/>
  <c r="BB8" i="48"/>
  <c r="BA8" i="48"/>
  <c r="AZ8" i="48"/>
  <c r="AY8" i="48"/>
  <c r="AX8" i="48"/>
  <c r="AW8" i="48"/>
  <c r="AV8" i="48"/>
  <c r="AU8" i="48"/>
  <c r="AT8" i="48"/>
  <c r="AS8" i="48"/>
  <c r="AR8" i="48"/>
  <c r="AQ8" i="48"/>
  <c r="BH7" i="48"/>
  <c r="BG7" i="48"/>
  <c r="BF7" i="48"/>
  <c r="BE7" i="48"/>
  <c r="BD7" i="48"/>
  <c r="BC7" i="48"/>
  <c r="BB7" i="48"/>
  <c r="BA7" i="48"/>
  <c r="AZ7" i="48"/>
  <c r="AY7" i="48"/>
  <c r="AX7" i="48"/>
  <c r="AW7" i="48"/>
  <c r="AV7" i="48"/>
  <c r="AU7" i="48"/>
  <c r="AT7" i="48"/>
  <c r="AS7" i="48"/>
  <c r="AR7" i="48"/>
  <c r="AQ7" i="48"/>
  <c r="BH6" i="48"/>
  <c r="BG6" i="48"/>
  <c r="BF6" i="48"/>
  <c r="BE6" i="48"/>
  <c r="BD6" i="48"/>
  <c r="BC6" i="48"/>
  <c r="BB6" i="48"/>
  <c r="BA6" i="48"/>
  <c r="AZ6" i="48"/>
  <c r="AY6" i="48"/>
  <c r="AX6" i="48"/>
  <c r="AW6" i="48"/>
  <c r="AV6" i="48"/>
  <c r="AU6" i="48"/>
  <c r="AT6" i="48"/>
  <c r="AS6" i="48"/>
  <c r="AR6" i="48"/>
  <c r="AQ6" i="48"/>
  <c r="BH5" i="48"/>
  <c r="BG5" i="48"/>
  <c r="BF5" i="48"/>
  <c r="BE5" i="48"/>
  <c r="BD5" i="48"/>
  <c r="BC5" i="48"/>
  <c r="BB5" i="48"/>
  <c r="BA5" i="48"/>
  <c r="AZ5" i="48"/>
  <c r="AY5" i="48"/>
  <c r="AX5" i="48"/>
  <c r="AW5" i="48"/>
  <c r="AV5" i="48"/>
  <c r="AU5" i="48"/>
  <c r="AT5" i="48"/>
  <c r="AS5" i="48"/>
  <c r="AR5" i="48"/>
  <c r="AQ5" i="48"/>
  <c r="BH4" i="48"/>
  <c r="BG4" i="48"/>
  <c r="BD4" i="48"/>
  <c r="BC4" i="48"/>
  <c r="AZ4" i="48"/>
  <c r="AV4" i="48"/>
  <c r="AU4" i="48"/>
  <c r="AS4" i="48"/>
  <c r="AR4" i="48"/>
  <c r="AQ4" i="48"/>
  <c r="BH3" i="48"/>
  <c r="BG3" i="48"/>
  <c r="BF3" i="48"/>
  <c r="BE3" i="48"/>
  <c r="BD3" i="48"/>
  <c r="BC3" i="48"/>
  <c r="BB3" i="48"/>
  <c r="BA3" i="48"/>
  <c r="AZ3" i="48"/>
  <c r="AY3" i="48"/>
  <c r="AX3" i="48"/>
  <c r="AW3" i="48"/>
  <c r="AV3" i="48"/>
  <c r="AU3" i="48"/>
  <c r="AT3" i="48"/>
  <c r="AS3" i="48"/>
  <c r="AR3" i="48"/>
  <c r="AQ3" i="48"/>
  <c r="Y19" i="6" l="1"/>
  <c r="AS30" i="48"/>
  <c r="AX30" i="48"/>
  <c r="BF30" i="48"/>
  <c r="AW30" i="48"/>
  <c r="BA30" i="48"/>
  <c r="BE30" i="48"/>
  <c r="AR30" i="48"/>
  <c r="AV30" i="48"/>
  <c r="AZ30" i="48"/>
  <c r="BD30" i="48"/>
  <c r="BH30" i="48"/>
  <c r="BB4" i="48"/>
  <c r="BB30" i="48" s="1"/>
  <c r="AT30" i="48"/>
  <c r="AQ30" i="48"/>
  <c r="AU30" i="48"/>
  <c r="AY30" i="48"/>
  <c r="BC30" i="48"/>
  <c r="BG30" i="48"/>
  <c r="BH46" i="44"/>
  <c r="BD46" i="44"/>
  <c r="AZ46" i="44"/>
  <c r="AX46" i="44"/>
  <c r="AS46" i="44"/>
  <c r="AR46" i="44"/>
  <c r="AQ46" i="44"/>
  <c r="BJ46" i="44"/>
  <c r="BI46" i="44"/>
  <c r="BF46" i="44"/>
  <c r="BC46" i="44"/>
  <c r="AY46" i="44"/>
  <c r="AW46" i="44"/>
  <c r="AU46" i="44"/>
  <c r="BJ45" i="44"/>
  <c r="BI45" i="44"/>
  <c r="BH45" i="44"/>
  <c r="BG45" i="44"/>
  <c r="BF45" i="44"/>
  <c r="BE45" i="44"/>
  <c r="BD45" i="44"/>
  <c r="BC45" i="44"/>
  <c r="BB45" i="44"/>
  <c r="BA45" i="44"/>
  <c r="AZ45" i="44"/>
  <c r="AY45" i="44"/>
  <c r="AX45" i="44"/>
  <c r="AW45" i="44"/>
  <c r="AV45" i="44"/>
  <c r="AU45" i="44"/>
  <c r="AT45" i="44"/>
  <c r="AS45" i="44"/>
  <c r="AR45" i="44"/>
  <c r="AQ45" i="44"/>
  <c r="BJ44" i="44"/>
  <c r="BI44" i="44"/>
  <c r="BH44" i="44"/>
  <c r="BG44" i="44"/>
  <c r="BF44" i="44"/>
  <c r="BE44" i="44"/>
  <c r="BD44" i="44"/>
  <c r="BC44" i="44"/>
  <c r="BB44" i="44"/>
  <c r="BA44" i="44"/>
  <c r="AZ44" i="44"/>
  <c r="AY44" i="44"/>
  <c r="AX44" i="44"/>
  <c r="AW44" i="44"/>
  <c r="AV44" i="44"/>
  <c r="AU44" i="44"/>
  <c r="AT44" i="44"/>
  <c r="AS44" i="44"/>
  <c r="AR44" i="44"/>
  <c r="AQ44" i="44"/>
  <c r="BH43" i="44"/>
  <c r="BD43" i="44"/>
  <c r="AZ43" i="44"/>
  <c r="AX43" i="44"/>
  <c r="AS43" i="44"/>
  <c r="AR43" i="44"/>
  <c r="AQ43" i="44"/>
  <c r="BJ43" i="44"/>
  <c r="BI43" i="44"/>
  <c r="BF43" i="44"/>
  <c r="BE43" i="44"/>
  <c r="AY43" i="44"/>
  <c r="AW43" i="44"/>
  <c r="AT43" i="44"/>
  <c r="BJ42" i="44"/>
  <c r="BI42" i="44"/>
  <c r="BH42" i="44"/>
  <c r="BG42" i="44"/>
  <c r="BF42" i="44"/>
  <c r="BE42" i="44"/>
  <c r="BD42" i="44"/>
  <c r="BC42" i="44"/>
  <c r="BB42" i="44"/>
  <c r="BA42" i="44"/>
  <c r="AZ42" i="44"/>
  <c r="AY42" i="44"/>
  <c r="AX42" i="44"/>
  <c r="AW42" i="44"/>
  <c r="AV42" i="44"/>
  <c r="AU42" i="44"/>
  <c r="AT42" i="44"/>
  <c r="AS42" i="44"/>
  <c r="AR42" i="44"/>
  <c r="AQ42" i="44"/>
  <c r="BJ41" i="44"/>
  <c r="BI41" i="44"/>
  <c r="BH41" i="44"/>
  <c r="BG41" i="44"/>
  <c r="BF41" i="44"/>
  <c r="BE41" i="44"/>
  <c r="BD41" i="44"/>
  <c r="BC41" i="44"/>
  <c r="BB41" i="44"/>
  <c r="BA41" i="44"/>
  <c r="AZ41" i="44"/>
  <c r="AY41" i="44"/>
  <c r="AX41" i="44"/>
  <c r="AW41" i="44"/>
  <c r="AV41" i="44"/>
  <c r="AU41" i="44"/>
  <c r="AT41" i="44"/>
  <c r="AS41" i="44"/>
  <c r="AR41" i="44"/>
  <c r="AQ41" i="44"/>
  <c r="BH40" i="44"/>
  <c r="BD40" i="44"/>
  <c r="AZ40" i="44"/>
  <c r="AX40" i="44"/>
  <c r="AW40" i="44"/>
  <c r="AT40" i="44"/>
  <c r="AS40" i="44"/>
  <c r="AR40" i="44"/>
  <c r="AQ40" i="44"/>
  <c r="BJ40" i="44"/>
  <c r="BI40" i="44"/>
  <c r="BF40" i="44"/>
  <c r="BC40" i="44"/>
  <c r="AU40" i="44"/>
  <c r="BH39" i="44"/>
  <c r="BD39" i="44"/>
  <c r="AZ39" i="44"/>
  <c r="AX39" i="44"/>
  <c r="AW39" i="44"/>
  <c r="AT39" i="44"/>
  <c r="AS39" i="44"/>
  <c r="AR39" i="44"/>
  <c r="AQ39" i="44"/>
  <c r="BJ39" i="44"/>
  <c r="BI39" i="44"/>
  <c r="BF39" i="44"/>
  <c r="BC39" i="44"/>
  <c r="AU39" i="44"/>
  <c r="BJ38" i="44"/>
  <c r="BI38" i="44"/>
  <c r="BH38" i="44"/>
  <c r="BG38" i="44"/>
  <c r="BF38" i="44"/>
  <c r="BE38" i="44"/>
  <c r="BD38" i="44"/>
  <c r="BC38" i="44"/>
  <c r="BB38" i="44"/>
  <c r="BA38" i="44"/>
  <c r="AZ38" i="44"/>
  <c r="AY38" i="44"/>
  <c r="AX38" i="44"/>
  <c r="AW38" i="44"/>
  <c r="AV38" i="44"/>
  <c r="AU38" i="44"/>
  <c r="AT38" i="44"/>
  <c r="AS38" i="44"/>
  <c r="AR38" i="44"/>
  <c r="AQ38" i="44"/>
  <c r="BH37" i="44"/>
  <c r="BD37" i="44"/>
  <c r="AZ37" i="44"/>
  <c r="AX37" i="44"/>
  <c r="AS37" i="44"/>
  <c r="AR37" i="44"/>
  <c r="AQ37" i="44"/>
  <c r="BJ37" i="44"/>
  <c r="BI37" i="44"/>
  <c r="BF37" i="44"/>
  <c r="BC37" i="44"/>
  <c r="AW37" i="44"/>
  <c r="AT37" i="44"/>
  <c r="BH36" i="44"/>
  <c r="BD36" i="44"/>
  <c r="AZ36" i="44"/>
  <c r="AY36" i="44"/>
  <c r="AX36" i="44"/>
  <c r="AU36" i="44"/>
  <c r="AS36" i="44"/>
  <c r="AR36" i="44"/>
  <c r="AQ36" i="44"/>
  <c r="BJ36" i="44"/>
  <c r="BG36" i="44"/>
  <c r="BF36" i="44"/>
  <c r="BC36" i="44"/>
  <c r="BB36" i="44"/>
  <c r="AT36" i="44"/>
  <c r="BH35" i="44"/>
  <c r="BD35" i="44"/>
  <c r="AZ35" i="44"/>
  <c r="AX35" i="44"/>
  <c r="AS35" i="44"/>
  <c r="AR35" i="44"/>
  <c r="AQ35" i="44"/>
  <c r="BJ35" i="44"/>
  <c r="BI35" i="44"/>
  <c r="BF35" i="44"/>
  <c r="BC35" i="44"/>
  <c r="AY35" i="44"/>
  <c r="AW35" i="44"/>
  <c r="AU35" i="44"/>
  <c r="BH34" i="44"/>
  <c r="BD34" i="44"/>
  <c r="AZ34" i="44"/>
  <c r="AX34" i="44"/>
  <c r="AS34" i="44"/>
  <c r="AR34" i="44"/>
  <c r="AQ34" i="44"/>
  <c r="BJ34" i="44"/>
  <c r="BI34" i="44"/>
  <c r="BF34" i="44"/>
  <c r="BE34" i="44"/>
  <c r="AY34" i="44"/>
  <c r="AW34" i="44"/>
  <c r="AT34" i="44"/>
  <c r="BH33" i="44"/>
  <c r="BE33" i="44"/>
  <c r="BD33" i="44"/>
  <c r="AZ33" i="44"/>
  <c r="AX33" i="44"/>
  <c r="AW33" i="44"/>
  <c r="AS33" i="44"/>
  <c r="AR33" i="44"/>
  <c r="AQ33" i="44"/>
  <c r="BJ33" i="44"/>
  <c r="BI33" i="44"/>
  <c r="BF33" i="44"/>
  <c r="BC33" i="44"/>
  <c r="AT33" i="44"/>
  <c r="BH32" i="44"/>
  <c r="BF32" i="44"/>
  <c r="BD32" i="44"/>
  <c r="AZ32" i="44"/>
  <c r="AX32" i="44"/>
  <c r="AS32" i="44"/>
  <c r="AR32" i="44"/>
  <c r="AQ32" i="44"/>
  <c r="BJ32" i="44"/>
  <c r="BG32" i="44"/>
  <c r="BC32" i="44"/>
  <c r="AY32" i="44"/>
  <c r="AT32" i="44"/>
  <c r="BH31" i="44"/>
  <c r="BD31" i="44"/>
  <c r="AZ31" i="44"/>
  <c r="AX31" i="44"/>
  <c r="AS31" i="44"/>
  <c r="AR31" i="44"/>
  <c r="AQ31" i="44"/>
  <c r="BJ31" i="44"/>
  <c r="BI31" i="44"/>
  <c r="BF31" i="44"/>
  <c r="BC31" i="44"/>
  <c r="AY31" i="44"/>
  <c r="AW31" i="44"/>
  <c r="AU31" i="44"/>
  <c r="BH30" i="44"/>
  <c r="BD30" i="44"/>
  <c r="AZ30" i="44"/>
  <c r="AX30" i="44"/>
  <c r="AS30" i="44"/>
  <c r="AR30" i="44"/>
  <c r="AQ30" i="44"/>
  <c r="BJ30" i="44"/>
  <c r="BI30" i="44"/>
  <c r="BF30" i="44"/>
  <c r="BE30" i="44"/>
  <c r="AY30" i="44"/>
  <c r="AW30" i="44"/>
  <c r="AT30" i="44"/>
  <c r="BH29" i="44"/>
  <c r="BD29" i="44"/>
  <c r="AZ29" i="44"/>
  <c r="AX29" i="44"/>
  <c r="AS29" i="44"/>
  <c r="AR29" i="44"/>
  <c r="AQ29" i="44"/>
  <c r="BJ29" i="44"/>
  <c r="BI29" i="44"/>
  <c r="BC29" i="44"/>
  <c r="AW29" i="44"/>
  <c r="AT29" i="44"/>
  <c r="BH28" i="44"/>
  <c r="BH27" i="44" s="1"/>
  <c r="BD28" i="44"/>
  <c r="AZ28" i="44"/>
  <c r="AY28" i="44"/>
  <c r="AX28" i="44"/>
  <c r="AU28" i="44"/>
  <c r="AS28" i="44"/>
  <c r="AR28" i="44"/>
  <c r="AR27" i="44" s="1"/>
  <c r="AQ28" i="44"/>
  <c r="BJ28" i="44"/>
  <c r="BG28" i="44"/>
  <c r="BF28" i="44"/>
  <c r="BC28" i="44"/>
  <c r="BB28" i="44"/>
  <c r="AT28" i="44"/>
  <c r="AZ27" i="44"/>
  <c r="BJ26" i="44"/>
  <c r="BI26" i="44"/>
  <c r="BH26" i="44"/>
  <c r="BG26" i="44"/>
  <c r="BF26" i="44"/>
  <c r="BD26" i="44"/>
  <c r="AZ26" i="44"/>
  <c r="AX26" i="44"/>
  <c r="AT26" i="44"/>
  <c r="BC26" i="44"/>
  <c r="AY26" i="44"/>
  <c r="AS26" i="44"/>
  <c r="BJ25" i="44"/>
  <c r="BI25" i="44"/>
  <c r="BH25" i="44"/>
  <c r="BG25" i="44"/>
  <c r="BF25" i="44"/>
  <c r="BD25" i="44"/>
  <c r="AZ25" i="44"/>
  <c r="AX25" i="44"/>
  <c r="AT25" i="44"/>
  <c r="BE25" i="44"/>
  <c r="AY25" i="44"/>
  <c r="BB25" i="44"/>
  <c r="AS25" i="44"/>
  <c r="BJ24" i="44"/>
  <c r="BI24" i="44"/>
  <c r="BI19" i="44" s="1"/>
  <c r="BH24" i="44"/>
  <c r="BG24" i="44"/>
  <c r="BF24" i="44"/>
  <c r="BD24" i="44"/>
  <c r="AZ24" i="44"/>
  <c r="AX24" i="44"/>
  <c r="AT24" i="44"/>
  <c r="BE24" i="44"/>
  <c r="AY24" i="44"/>
  <c r="AW24" i="44"/>
  <c r="AS24" i="44"/>
  <c r="BJ23" i="44"/>
  <c r="BI23" i="44"/>
  <c r="BH23" i="44"/>
  <c r="BG23" i="44"/>
  <c r="BF23" i="44"/>
  <c r="BD23" i="44"/>
  <c r="AZ23" i="44"/>
  <c r="AX23" i="44"/>
  <c r="AT23" i="44"/>
  <c r="BE23" i="44"/>
  <c r="AY23" i="44"/>
  <c r="AW23" i="44"/>
  <c r="AS23" i="44"/>
  <c r="BJ22" i="44"/>
  <c r="BI22" i="44"/>
  <c r="BH22" i="44"/>
  <c r="BG22" i="44"/>
  <c r="BF22" i="44"/>
  <c r="BD22" i="44"/>
  <c r="AZ22" i="44"/>
  <c r="AX22" i="44"/>
  <c r="AT22" i="44"/>
  <c r="BC22" i="44"/>
  <c r="AY22" i="44"/>
  <c r="AS22" i="44"/>
  <c r="BJ21" i="44"/>
  <c r="BI21" i="44"/>
  <c r="BH21" i="44"/>
  <c r="BG21" i="44"/>
  <c r="BF21" i="44"/>
  <c r="BD21" i="44"/>
  <c r="AZ21" i="44"/>
  <c r="AX21" i="44"/>
  <c r="AT21" i="44"/>
  <c r="BE21" i="44"/>
  <c r="AY21" i="44"/>
  <c r="AW21" i="44"/>
  <c r="BJ20" i="44"/>
  <c r="BI20" i="44"/>
  <c r="BH20" i="44"/>
  <c r="BG20" i="44"/>
  <c r="BF20" i="44"/>
  <c r="BD20" i="44"/>
  <c r="AZ20" i="44"/>
  <c r="AX20" i="44"/>
  <c r="AT20" i="44"/>
  <c r="BE20" i="44"/>
  <c r="AY20" i="44"/>
  <c r="AW20" i="44"/>
  <c r="AS20" i="44"/>
  <c r="BH18" i="44"/>
  <c r="BD18" i="44"/>
  <c r="AZ18" i="44"/>
  <c r="AX18" i="44"/>
  <c r="AS18" i="44"/>
  <c r="AR18" i="44"/>
  <c r="AQ18" i="44"/>
  <c r="BJ18" i="44"/>
  <c r="BI18" i="44"/>
  <c r="BF18" i="44"/>
  <c r="BE18" i="44"/>
  <c r="AY18" i="44"/>
  <c r="AW18" i="44"/>
  <c r="AT18" i="44"/>
  <c r="BH17" i="44"/>
  <c r="BD17" i="44"/>
  <c r="AZ17" i="44"/>
  <c r="AX17" i="44"/>
  <c r="AS17" i="44"/>
  <c r="AR17" i="44"/>
  <c r="AQ17" i="44"/>
  <c r="BJ17" i="44"/>
  <c r="BI17" i="44"/>
  <c r="BF17" i="44"/>
  <c r="BE17" i="44"/>
  <c r="BB17" i="44"/>
  <c r="AW17" i="44"/>
  <c r="AT17" i="44"/>
  <c r="BH16" i="44"/>
  <c r="BD16" i="44"/>
  <c r="AZ16" i="44"/>
  <c r="AX16" i="44"/>
  <c r="AS16" i="44"/>
  <c r="AR16" i="44"/>
  <c r="AQ16" i="44"/>
  <c r="BJ16" i="44"/>
  <c r="BF16" i="44"/>
  <c r="BC16" i="44"/>
  <c r="AY16" i="44"/>
  <c r="AT16" i="44"/>
  <c r="BH15" i="44"/>
  <c r="BH14" i="44" s="1"/>
  <c r="BD15" i="44"/>
  <c r="BD14" i="44" s="1"/>
  <c r="AZ15" i="44"/>
  <c r="AZ14" i="44" s="1"/>
  <c r="AX15" i="44"/>
  <c r="AX14" i="44" s="1"/>
  <c r="AS15" i="44"/>
  <c r="AR15" i="44"/>
  <c r="AR14" i="44" s="1"/>
  <c r="AQ15" i="44"/>
  <c r="BG15" i="44"/>
  <c r="BF15" i="44"/>
  <c r="BC15" i="44"/>
  <c r="BC14" i="44" s="1"/>
  <c r="AY15" i="44"/>
  <c r="AW15" i="44"/>
  <c r="AU15" i="44"/>
  <c r="AQ14" i="44"/>
  <c r="BH13" i="44"/>
  <c r="BD13" i="44"/>
  <c r="AZ13" i="44"/>
  <c r="AX13" i="44"/>
  <c r="AS13" i="44"/>
  <c r="AR13" i="44"/>
  <c r="AQ13" i="44"/>
  <c r="BJ13" i="44"/>
  <c r="BI13" i="44"/>
  <c r="BF13" i="44"/>
  <c r="BE13" i="44"/>
  <c r="AY13" i="44"/>
  <c r="AW13" i="44"/>
  <c r="AT13" i="44"/>
  <c r="BH12" i="44"/>
  <c r="BH11" i="44" s="1"/>
  <c r="BD12" i="44"/>
  <c r="BD11" i="44" s="1"/>
  <c r="AZ12" i="44"/>
  <c r="AX12" i="44"/>
  <c r="AS12" i="44"/>
  <c r="AS11" i="44" s="1"/>
  <c r="AR12" i="44"/>
  <c r="AR11" i="44" s="1"/>
  <c r="AQ12" i="44"/>
  <c r="BI12" i="44"/>
  <c r="BF12" i="44"/>
  <c r="BE12" i="44"/>
  <c r="AW12" i="44"/>
  <c r="AW11" i="44" s="1"/>
  <c r="AT12" i="44"/>
  <c r="AT11" i="44" s="1"/>
  <c r="AQ11" i="44"/>
  <c r="BH10" i="44"/>
  <c r="BE10" i="44"/>
  <c r="BD10" i="44"/>
  <c r="AZ10" i="44"/>
  <c r="AX10" i="44"/>
  <c r="AU10" i="44"/>
  <c r="AS10" i="44"/>
  <c r="AR10" i="44"/>
  <c r="AQ10" i="44"/>
  <c r="BJ10" i="44"/>
  <c r="BG10" i="44"/>
  <c r="BF10" i="44"/>
  <c r="BC10" i="44"/>
  <c r="AY10" i="44"/>
  <c r="BB10" i="44"/>
  <c r="AT10" i="44"/>
  <c r="BH9" i="44"/>
  <c r="BH8" i="44" s="1"/>
  <c r="BD9" i="44"/>
  <c r="AZ9" i="44"/>
  <c r="AY9" i="44"/>
  <c r="AX9" i="44"/>
  <c r="AX8" i="44" s="1"/>
  <c r="AS9" i="44"/>
  <c r="AR9" i="44"/>
  <c r="AQ9" i="44"/>
  <c r="BJ9" i="44"/>
  <c r="BG9" i="44"/>
  <c r="BC9" i="44"/>
  <c r="AW9" i="44"/>
  <c r="AU9" i="44"/>
  <c r="AU8" i="44" s="1"/>
  <c r="BH46" i="41"/>
  <c r="BD46" i="41"/>
  <c r="AZ46" i="41"/>
  <c r="AX46" i="41"/>
  <c r="AS46" i="41"/>
  <c r="AR46" i="41"/>
  <c r="AQ46" i="41"/>
  <c r="BJ46" i="41"/>
  <c r="BI46" i="41"/>
  <c r="BF46" i="41"/>
  <c r="BC46" i="41"/>
  <c r="AY46" i="41"/>
  <c r="AW46" i="41"/>
  <c r="AU46" i="41"/>
  <c r="BJ45" i="41"/>
  <c r="BI45" i="41"/>
  <c r="BH45" i="41"/>
  <c r="BG45" i="41"/>
  <c r="BF45" i="41"/>
  <c r="BE45" i="41"/>
  <c r="BD45" i="41"/>
  <c r="BC45" i="41"/>
  <c r="BB45" i="41"/>
  <c r="BA45" i="41"/>
  <c r="AZ45" i="41"/>
  <c r="AY45" i="41"/>
  <c r="AX45" i="41"/>
  <c r="AW45" i="41"/>
  <c r="AV45" i="41"/>
  <c r="AU45" i="41"/>
  <c r="AT45" i="41"/>
  <c r="AS45" i="41"/>
  <c r="AR45" i="41"/>
  <c r="AQ45" i="41"/>
  <c r="BJ44" i="41"/>
  <c r="BI44" i="41"/>
  <c r="BH44" i="41"/>
  <c r="BG44" i="41"/>
  <c r="BF44" i="41"/>
  <c r="BE44" i="41"/>
  <c r="BD44" i="41"/>
  <c r="BC44" i="41"/>
  <c r="BB44" i="41"/>
  <c r="BA44" i="41"/>
  <c r="AZ44" i="41"/>
  <c r="AY44" i="41"/>
  <c r="AX44" i="41"/>
  <c r="AW44" i="41"/>
  <c r="AV44" i="41"/>
  <c r="AU44" i="41"/>
  <c r="AT44" i="41"/>
  <c r="AS44" i="41"/>
  <c r="AR44" i="41"/>
  <c r="AQ44" i="41"/>
  <c r="BH43" i="41"/>
  <c r="BD43" i="41"/>
  <c r="AZ43" i="41"/>
  <c r="AX43" i="41"/>
  <c r="AW43" i="41"/>
  <c r="AS43" i="41"/>
  <c r="AR43" i="41"/>
  <c r="AQ43" i="41"/>
  <c r="BJ43" i="41"/>
  <c r="BI43" i="41"/>
  <c r="BF43" i="41"/>
  <c r="BE43" i="41"/>
  <c r="BB43" i="41"/>
  <c r="AT43" i="41"/>
  <c r="BJ42" i="41"/>
  <c r="BI42" i="41"/>
  <c r="BH42" i="41"/>
  <c r="BG42" i="41"/>
  <c r="BF42" i="41"/>
  <c r="BE42" i="41"/>
  <c r="BD42" i="41"/>
  <c r="BC42" i="41"/>
  <c r="BB42" i="41"/>
  <c r="BA42" i="41"/>
  <c r="AZ42" i="41"/>
  <c r="AY42" i="41"/>
  <c r="AX42" i="41"/>
  <c r="AW42" i="41"/>
  <c r="AV42" i="41"/>
  <c r="AU42" i="41"/>
  <c r="AT42" i="41"/>
  <c r="AS42" i="41"/>
  <c r="AR42" i="41"/>
  <c r="AQ42" i="41"/>
  <c r="BJ41" i="41"/>
  <c r="BI41" i="41"/>
  <c r="BH41" i="41"/>
  <c r="BG41" i="41"/>
  <c r="BF41" i="41"/>
  <c r="BE41" i="41"/>
  <c r="BD41" i="41"/>
  <c r="BC41" i="41"/>
  <c r="BB41" i="41"/>
  <c r="BA41" i="41"/>
  <c r="AZ41" i="41"/>
  <c r="AY41" i="41"/>
  <c r="AX41" i="41"/>
  <c r="AW41" i="41"/>
  <c r="AV41" i="41"/>
  <c r="AU41" i="41"/>
  <c r="AT41" i="41"/>
  <c r="AS41" i="41"/>
  <c r="AR41" i="41"/>
  <c r="AQ41" i="41"/>
  <c r="BH40" i="41"/>
  <c r="BD40" i="41"/>
  <c r="AZ40" i="41"/>
  <c r="AX40" i="41"/>
  <c r="AS40" i="41"/>
  <c r="AR40" i="41"/>
  <c r="AQ40" i="41"/>
  <c r="BJ40" i="41"/>
  <c r="BI40" i="41"/>
  <c r="BF40" i="41"/>
  <c r="BE40" i="41"/>
  <c r="AY40" i="41"/>
  <c r="AW40" i="41"/>
  <c r="AT40" i="41"/>
  <c r="BH39" i="41"/>
  <c r="BD39" i="41"/>
  <c r="AZ39" i="41"/>
  <c r="AX39" i="41"/>
  <c r="AW39" i="41"/>
  <c r="AS39" i="41"/>
  <c r="AR39" i="41"/>
  <c r="AQ39" i="41"/>
  <c r="BJ39" i="41"/>
  <c r="BI39" i="41"/>
  <c r="BF39" i="41"/>
  <c r="BC39" i="41"/>
  <c r="AU39" i="41"/>
  <c r="BJ38" i="41"/>
  <c r="BI38" i="41"/>
  <c r="BH38" i="41"/>
  <c r="BG38" i="41"/>
  <c r="BF38" i="41"/>
  <c r="BD38" i="41"/>
  <c r="AZ38" i="41"/>
  <c r="AX38" i="41"/>
  <c r="AS38" i="41"/>
  <c r="BE38" i="41"/>
  <c r="AY38" i="41"/>
  <c r="AW38" i="41"/>
  <c r="AT38" i="41"/>
  <c r="BH37" i="41"/>
  <c r="BF37" i="41"/>
  <c r="BD37" i="41"/>
  <c r="AZ37" i="41"/>
  <c r="AX37" i="41"/>
  <c r="AS37" i="41"/>
  <c r="AR37" i="41"/>
  <c r="AQ37" i="41"/>
  <c r="BJ37" i="41"/>
  <c r="BG37" i="41"/>
  <c r="BC37" i="41"/>
  <c r="AY37" i="41"/>
  <c r="AT37" i="41"/>
  <c r="BH36" i="41"/>
  <c r="BD36" i="41"/>
  <c r="AZ36" i="41"/>
  <c r="AX36" i="41"/>
  <c r="AS36" i="41"/>
  <c r="AR36" i="41"/>
  <c r="AQ36" i="41"/>
  <c r="BJ36" i="41"/>
  <c r="BI36" i="41"/>
  <c r="BF36" i="41"/>
  <c r="BC36" i="41"/>
  <c r="AY36" i="41"/>
  <c r="AW36" i="41"/>
  <c r="AU36" i="41"/>
  <c r="BH35" i="41"/>
  <c r="BD35" i="41"/>
  <c r="AZ35" i="41"/>
  <c r="AX35" i="41"/>
  <c r="AS35" i="41"/>
  <c r="AR35" i="41"/>
  <c r="AQ35" i="41"/>
  <c r="BJ35" i="41"/>
  <c r="BI35" i="41"/>
  <c r="BF35" i="41"/>
  <c r="BE35" i="41"/>
  <c r="AY35" i="41"/>
  <c r="AW35" i="41"/>
  <c r="AT35" i="41"/>
  <c r="BH34" i="41"/>
  <c r="BD34" i="41"/>
  <c r="AZ34" i="41"/>
  <c r="AX34" i="41"/>
  <c r="AS34" i="41"/>
  <c r="AR34" i="41"/>
  <c r="AQ34" i="41"/>
  <c r="BJ34" i="41"/>
  <c r="BI34" i="41"/>
  <c r="BF34" i="41"/>
  <c r="BC34" i="41"/>
  <c r="AW34" i="41"/>
  <c r="AT34" i="41"/>
  <c r="BH33" i="41"/>
  <c r="BD33" i="41"/>
  <c r="AZ33" i="41"/>
  <c r="AX33" i="41"/>
  <c r="AS33" i="41"/>
  <c r="AR33" i="41"/>
  <c r="AQ33" i="41"/>
  <c r="BJ33" i="41"/>
  <c r="BG33" i="41"/>
  <c r="BF33" i="41"/>
  <c r="BC33" i="41"/>
  <c r="AY33" i="41"/>
  <c r="AT33" i="41"/>
  <c r="BH32" i="41"/>
  <c r="BD32" i="41"/>
  <c r="AZ32" i="41"/>
  <c r="AX32" i="41"/>
  <c r="AS32" i="41"/>
  <c r="AR32" i="41"/>
  <c r="AQ32" i="41"/>
  <c r="BJ32" i="41"/>
  <c r="BI32" i="41"/>
  <c r="BF32" i="41"/>
  <c r="BC32" i="41"/>
  <c r="AY32" i="41"/>
  <c r="AW32" i="41"/>
  <c r="AU32" i="41"/>
  <c r="BH31" i="41"/>
  <c r="BD31" i="41"/>
  <c r="AZ31" i="41"/>
  <c r="AX31" i="41"/>
  <c r="AS31" i="41"/>
  <c r="AR31" i="41"/>
  <c r="AQ31" i="41"/>
  <c r="BJ31" i="41"/>
  <c r="BI31" i="41"/>
  <c r="BF31" i="41"/>
  <c r="BE31" i="41"/>
  <c r="AY31" i="41"/>
  <c r="AW31" i="41"/>
  <c r="AT31" i="41"/>
  <c r="BH30" i="41"/>
  <c r="BD30" i="41"/>
  <c r="AZ30" i="41"/>
  <c r="AX30" i="41"/>
  <c r="AS30" i="41"/>
  <c r="AR30" i="41"/>
  <c r="AQ30" i="41"/>
  <c r="BJ30" i="41"/>
  <c r="BI30" i="41"/>
  <c r="BF30" i="41"/>
  <c r="BC30" i="41"/>
  <c r="AW30" i="41"/>
  <c r="AT30" i="41"/>
  <c r="BH29" i="41"/>
  <c r="BD29" i="41"/>
  <c r="AZ29" i="41"/>
  <c r="AX29" i="41"/>
  <c r="AS29" i="41"/>
  <c r="AR29" i="41"/>
  <c r="AQ29" i="41"/>
  <c r="BJ29" i="41"/>
  <c r="BF29" i="41"/>
  <c r="BC29" i="41"/>
  <c r="AY29" i="41"/>
  <c r="AT29" i="41"/>
  <c r="BH28" i="41"/>
  <c r="BD28" i="41"/>
  <c r="AZ28" i="41"/>
  <c r="AX28" i="41"/>
  <c r="AS28" i="41"/>
  <c r="AR28" i="41"/>
  <c r="AQ28" i="41"/>
  <c r="BI28" i="41"/>
  <c r="BF28" i="41"/>
  <c r="BC28" i="41"/>
  <c r="AY28" i="41"/>
  <c r="AW28" i="41"/>
  <c r="AU28" i="41"/>
  <c r="BH26" i="41"/>
  <c r="BD26" i="41"/>
  <c r="AZ26" i="41"/>
  <c r="AX26" i="41"/>
  <c r="AS26" i="41"/>
  <c r="AR26" i="41"/>
  <c r="AQ26" i="41"/>
  <c r="BJ26" i="41"/>
  <c r="BI26" i="41"/>
  <c r="BF26" i="41"/>
  <c r="BE26" i="41"/>
  <c r="AY26" i="41"/>
  <c r="AW26" i="41"/>
  <c r="AT26" i="41"/>
  <c r="BH25" i="41"/>
  <c r="BE25" i="41"/>
  <c r="BD25" i="41"/>
  <c r="AZ25" i="41"/>
  <c r="AX25" i="41"/>
  <c r="AW25" i="41"/>
  <c r="AS25" i="41"/>
  <c r="AR25" i="41"/>
  <c r="AQ25" i="41"/>
  <c r="BJ25" i="41"/>
  <c r="BI25" i="41"/>
  <c r="BF25" i="41"/>
  <c r="BC25" i="41"/>
  <c r="AT25" i="41"/>
  <c r="BH24" i="41"/>
  <c r="BF24" i="41"/>
  <c r="BD24" i="41"/>
  <c r="AZ24" i="41"/>
  <c r="AX24" i="41"/>
  <c r="AS24" i="41"/>
  <c r="AR24" i="41"/>
  <c r="AR19" i="41" s="1"/>
  <c r="AQ24" i="41"/>
  <c r="BJ24" i="41"/>
  <c r="BG24" i="41"/>
  <c r="BC24" i="41"/>
  <c r="AY24" i="41"/>
  <c r="BB24" i="41"/>
  <c r="AT24" i="41"/>
  <c r="BH23" i="41"/>
  <c r="BD23" i="41"/>
  <c r="AZ23" i="41"/>
  <c r="AX23" i="41"/>
  <c r="AS23" i="41"/>
  <c r="AR23" i="41"/>
  <c r="AQ23" i="41"/>
  <c r="BJ23" i="41"/>
  <c r="BI23" i="41"/>
  <c r="BF23" i="41"/>
  <c r="BC23" i="41"/>
  <c r="AY23" i="41"/>
  <c r="AW23" i="41"/>
  <c r="AU23" i="41"/>
  <c r="BH22" i="41"/>
  <c r="BD22" i="41"/>
  <c r="AZ22" i="41"/>
  <c r="AX22" i="41"/>
  <c r="AS22" i="41"/>
  <c r="AR22" i="41"/>
  <c r="AQ22" i="41"/>
  <c r="BJ22" i="41"/>
  <c r="BI22" i="41"/>
  <c r="BF22" i="41"/>
  <c r="BE22" i="41"/>
  <c r="AY22" i="41"/>
  <c r="AW22" i="41"/>
  <c r="AT22" i="41"/>
  <c r="BH21" i="41"/>
  <c r="BE21" i="41"/>
  <c r="BD21" i="41"/>
  <c r="AZ21" i="41"/>
  <c r="AX21" i="41"/>
  <c r="AW21" i="41"/>
  <c r="AS21" i="41"/>
  <c r="AR21" i="41"/>
  <c r="AQ21" i="41"/>
  <c r="BJ21" i="41"/>
  <c r="BI21" i="41"/>
  <c r="BC21" i="41"/>
  <c r="AT21" i="41"/>
  <c r="BH20" i="41"/>
  <c r="BF20" i="41"/>
  <c r="BD20" i="41"/>
  <c r="AZ20" i="41"/>
  <c r="AX20" i="41"/>
  <c r="AS20" i="41"/>
  <c r="AR20" i="41"/>
  <c r="AQ20" i="41"/>
  <c r="BJ20" i="41"/>
  <c r="BG20" i="41"/>
  <c r="BC20" i="41"/>
  <c r="AY20" i="41"/>
  <c r="BB20" i="41"/>
  <c r="AT20" i="41"/>
  <c r="BH18" i="41"/>
  <c r="BD18" i="41"/>
  <c r="AZ18" i="41"/>
  <c r="AX18" i="41"/>
  <c r="AS18" i="41"/>
  <c r="AR18" i="41"/>
  <c r="AQ18" i="41"/>
  <c r="BJ18" i="41"/>
  <c r="BI18" i="41"/>
  <c r="BF18" i="41"/>
  <c r="BC18" i="41"/>
  <c r="AY18" i="41"/>
  <c r="AW18" i="41"/>
  <c r="AU18" i="41"/>
  <c r="BJ17" i="41"/>
  <c r="BH17" i="41"/>
  <c r="BD17" i="41"/>
  <c r="AZ17" i="41"/>
  <c r="AX17" i="41"/>
  <c r="AS17" i="41"/>
  <c r="AR17" i="41"/>
  <c r="AQ17" i="41"/>
  <c r="BI17" i="41"/>
  <c r="BF17" i="41"/>
  <c r="BC17" i="41"/>
  <c r="BB17" i="41"/>
  <c r="AU17" i="41"/>
  <c r="BH16" i="41"/>
  <c r="BD16" i="41"/>
  <c r="AZ16" i="41"/>
  <c r="AY16" i="41"/>
  <c r="AX16" i="41"/>
  <c r="AS16" i="41"/>
  <c r="AR16" i="41"/>
  <c r="AQ16" i="41"/>
  <c r="BJ16" i="41"/>
  <c r="BF16" i="41"/>
  <c r="BE16" i="41"/>
  <c r="BB16" i="41"/>
  <c r="AT16" i="41"/>
  <c r="BJ15" i="41"/>
  <c r="BH15" i="41"/>
  <c r="BD15" i="41"/>
  <c r="AZ15" i="41"/>
  <c r="AZ14" i="41" s="1"/>
  <c r="AX15" i="41"/>
  <c r="AX14" i="41" s="1"/>
  <c r="AS15" i="41"/>
  <c r="AR15" i="41"/>
  <c r="AQ15" i="41"/>
  <c r="AQ14" i="41" s="1"/>
  <c r="BI15" i="41"/>
  <c r="BF15" i="41"/>
  <c r="BC15" i="41"/>
  <c r="AW15" i="41"/>
  <c r="AU15" i="41"/>
  <c r="BH13" i="41"/>
  <c r="BE13" i="41"/>
  <c r="BD13" i="41"/>
  <c r="BC13" i="41"/>
  <c r="AZ13" i="41"/>
  <c r="AY13" i="41"/>
  <c r="AX13" i="41"/>
  <c r="AU13" i="41"/>
  <c r="AS13" i="41"/>
  <c r="AR13" i="41"/>
  <c r="AQ13" i="41"/>
  <c r="BJ13" i="41"/>
  <c r="BI13" i="41"/>
  <c r="BF13" i="41"/>
  <c r="BB13" i="41"/>
  <c r="AT13" i="41"/>
  <c r="BH12" i="41"/>
  <c r="BH11" i="41" s="1"/>
  <c r="BE12" i="41"/>
  <c r="BE11" i="41" s="1"/>
  <c r="BD12" i="41"/>
  <c r="BD11" i="41" s="1"/>
  <c r="AZ12" i="41"/>
  <c r="AZ11" i="41" s="1"/>
  <c r="AX12" i="41"/>
  <c r="AS12" i="41"/>
  <c r="AR12" i="41"/>
  <c r="AQ12" i="41"/>
  <c r="AQ11" i="41" s="1"/>
  <c r="BI12" i="41"/>
  <c r="BC12" i="41"/>
  <c r="BB12" i="41"/>
  <c r="AW12" i="41"/>
  <c r="AU12" i="41"/>
  <c r="AS11" i="41"/>
  <c r="BH10" i="41"/>
  <c r="BF10" i="41"/>
  <c r="BD10" i="41"/>
  <c r="AZ10" i="41"/>
  <c r="AX10" i="41"/>
  <c r="AS10" i="41"/>
  <c r="AR10" i="41"/>
  <c r="AQ10" i="41"/>
  <c r="BJ10" i="41"/>
  <c r="BE10" i="41"/>
  <c r="AY10" i="41"/>
  <c r="AT10" i="41"/>
  <c r="BH9" i="41"/>
  <c r="BH8" i="41" s="1"/>
  <c r="BD9" i="41"/>
  <c r="AZ9" i="41"/>
  <c r="AX9" i="41"/>
  <c r="AS9" i="41"/>
  <c r="AR9" i="41"/>
  <c r="AQ9" i="41"/>
  <c r="BI9" i="41"/>
  <c r="BF9" i="41"/>
  <c r="BF8" i="41" s="1"/>
  <c r="BC9" i="41"/>
  <c r="AW9" i="41"/>
  <c r="AU9" i="41"/>
  <c r="AQ8" i="41"/>
  <c r="BJ46" i="40"/>
  <c r="BI46" i="40"/>
  <c r="BH46" i="40"/>
  <c r="BG46" i="40"/>
  <c r="BF46" i="40"/>
  <c r="BE46" i="40"/>
  <c r="BD46" i="40"/>
  <c r="BC46" i="40"/>
  <c r="AZ46" i="40"/>
  <c r="AX46" i="40"/>
  <c r="AS46" i="40"/>
  <c r="AY46" i="40"/>
  <c r="AW46" i="40"/>
  <c r="AT46" i="40"/>
  <c r="BJ45" i="40"/>
  <c r="BI45" i="40"/>
  <c r="BH45" i="40"/>
  <c r="BG45" i="40"/>
  <c r="BF45" i="40"/>
  <c r="BE45" i="40"/>
  <c r="BD45" i="40"/>
  <c r="BC45" i="40"/>
  <c r="BB45" i="40"/>
  <c r="BA45" i="40"/>
  <c r="AZ45" i="40"/>
  <c r="AY45" i="40"/>
  <c r="AX45" i="40"/>
  <c r="AW45" i="40"/>
  <c r="AV45" i="40"/>
  <c r="AU45" i="40"/>
  <c r="AT45" i="40"/>
  <c r="AS45" i="40"/>
  <c r="AR45" i="40"/>
  <c r="AQ45" i="40"/>
  <c r="BJ44" i="40"/>
  <c r="BI44" i="40"/>
  <c r="BH44" i="40"/>
  <c r="BG44" i="40"/>
  <c r="BF44" i="40"/>
  <c r="BE44" i="40"/>
  <c r="BD44" i="40"/>
  <c r="BC44" i="40"/>
  <c r="BB44" i="40"/>
  <c r="BA44" i="40"/>
  <c r="AZ44" i="40"/>
  <c r="AY44" i="40"/>
  <c r="AX44" i="40"/>
  <c r="AW44" i="40"/>
  <c r="AV44" i="40"/>
  <c r="AU44" i="40"/>
  <c r="AT44" i="40"/>
  <c r="AS44" i="40"/>
  <c r="AR44" i="40"/>
  <c r="AQ44" i="40"/>
  <c r="BJ43" i="40"/>
  <c r="BI43" i="40"/>
  <c r="BH43" i="40"/>
  <c r="BG43" i="40"/>
  <c r="BF43" i="40"/>
  <c r="BE43" i="40"/>
  <c r="BD43" i="40"/>
  <c r="BC43" i="40"/>
  <c r="AZ43" i="40"/>
  <c r="AX43" i="40"/>
  <c r="AU43" i="40"/>
  <c r="AS43" i="40"/>
  <c r="AR43" i="40"/>
  <c r="AQ43" i="40"/>
  <c r="AY43" i="40"/>
  <c r="AW43" i="40"/>
  <c r="AT43" i="40"/>
  <c r="BJ42" i="40"/>
  <c r="BI42" i="40"/>
  <c r="BH42" i="40"/>
  <c r="BG42" i="40"/>
  <c r="BF42" i="40"/>
  <c r="BE42" i="40"/>
  <c r="BD42" i="40"/>
  <c r="BC42" i="40"/>
  <c r="BB42" i="40"/>
  <c r="BA42" i="40"/>
  <c r="AZ42" i="40"/>
  <c r="AY42" i="40"/>
  <c r="AX42" i="40"/>
  <c r="AW42" i="40"/>
  <c r="AV42" i="40"/>
  <c r="AU42" i="40"/>
  <c r="AT42" i="40"/>
  <c r="AS42" i="40"/>
  <c r="AR42" i="40"/>
  <c r="AQ42" i="40"/>
  <c r="BJ41" i="40"/>
  <c r="BI41" i="40"/>
  <c r="BH41" i="40"/>
  <c r="BG41" i="40"/>
  <c r="BF41" i="40"/>
  <c r="BE41" i="40"/>
  <c r="BD41" i="40"/>
  <c r="BC41" i="40"/>
  <c r="BB41" i="40"/>
  <c r="BA41" i="40"/>
  <c r="AZ41" i="40"/>
  <c r="AY41" i="40"/>
  <c r="AX41" i="40"/>
  <c r="AW41" i="40"/>
  <c r="AV41" i="40"/>
  <c r="AU41" i="40"/>
  <c r="AT41" i="40"/>
  <c r="AS41" i="40"/>
  <c r="AR41" i="40"/>
  <c r="AQ41" i="40"/>
  <c r="BJ40" i="40"/>
  <c r="BI40" i="40"/>
  <c r="BH40" i="40"/>
  <c r="BG40" i="40"/>
  <c r="BF40" i="40"/>
  <c r="BE40" i="40"/>
  <c r="BD40" i="40"/>
  <c r="BC40" i="40"/>
  <c r="AZ40" i="40"/>
  <c r="AX40" i="40"/>
  <c r="AS40" i="40"/>
  <c r="AY40" i="40"/>
  <c r="BB40" i="40"/>
  <c r="BJ39" i="40"/>
  <c r="BI39" i="40"/>
  <c r="BH39" i="40"/>
  <c r="BG39" i="40"/>
  <c r="BF39" i="40"/>
  <c r="BE39" i="40"/>
  <c r="BD39" i="40"/>
  <c r="BC39" i="40"/>
  <c r="AZ39" i="40"/>
  <c r="AX39" i="40"/>
  <c r="AS39" i="40"/>
  <c r="AR39" i="40"/>
  <c r="AQ39" i="40"/>
  <c r="AY39" i="40"/>
  <c r="BB39" i="40"/>
  <c r="AT39" i="40"/>
  <c r="BJ38" i="40"/>
  <c r="BI38" i="40"/>
  <c r="BH38" i="40"/>
  <c r="BG38" i="40"/>
  <c r="BF38" i="40"/>
  <c r="BE38" i="40"/>
  <c r="BD38" i="40"/>
  <c r="BC38" i="40"/>
  <c r="AZ38" i="40"/>
  <c r="AX38" i="40"/>
  <c r="AU38" i="40"/>
  <c r="AT38" i="40"/>
  <c r="AS38" i="40"/>
  <c r="AR38" i="40"/>
  <c r="AQ38" i="40"/>
  <c r="AY38" i="40"/>
  <c r="BJ37" i="40"/>
  <c r="BI37" i="40"/>
  <c r="BH37" i="40"/>
  <c r="BG37" i="40"/>
  <c r="BF37" i="40"/>
  <c r="BE37" i="40"/>
  <c r="BD37" i="40"/>
  <c r="BC37" i="40"/>
  <c r="AZ37" i="40"/>
  <c r="AX37" i="40"/>
  <c r="AS37" i="40"/>
  <c r="AY37" i="40"/>
  <c r="BB37" i="40"/>
  <c r="BJ36" i="40"/>
  <c r="BI36" i="40"/>
  <c r="BH36" i="40"/>
  <c r="BG36" i="40"/>
  <c r="BF36" i="40"/>
  <c r="BE36" i="40"/>
  <c r="BD36" i="40"/>
  <c r="BC36" i="40"/>
  <c r="AZ36" i="40"/>
  <c r="AX36" i="40"/>
  <c r="AS36" i="40"/>
  <c r="AY36" i="40"/>
  <c r="BB36" i="40"/>
  <c r="BJ35" i="40"/>
  <c r="BI35" i="40"/>
  <c r="BH35" i="40"/>
  <c r="BG35" i="40"/>
  <c r="BF35" i="40"/>
  <c r="BE35" i="40"/>
  <c r="BD35" i="40"/>
  <c r="BC35" i="40"/>
  <c r="AZ35" i="40"/>
  <c r="AX35" i="40"/>
  <c r="AS35" i="40"/>
  <c r="AY35" i="40"/>
  <c r="AW35" i="40"/>
  <c r="BJ34" i="40"/>
  <c r="BI34" i="40"/>
  <c r="BH34" i="40"/>
  <c r="BG34" i="40"/>
  <c r="BF34" i="40"/>
  <c r="BE34" i="40"/>
  <c r="BD34" i="40"/>
  <c r="BC34" i="40"/>
  <c r="AZ34" i="40"/>
  <c r="AX34" i="40"/>
  <c r="AS34" i="40"/>
  <c r="AY34" i="40"/>
  <c r="BB34" i="40"/>
  <c r="BJ33" i="40"/>
  <c r="BI33" i="40"/>
  <c r="BH33" i="40"/>
  <c r="BG33" i="40"/>
  <c r="BF33" i="40"/>
  <c r="BE33" i="40"/>
  <c r="BD33" i="40"/>
  <c r="BC33" i="40"/>
  <c r="AZ33" i="40"/>
  <c r="AX33" i="40"/>
  <c r="AS33" i="40"/>
  <c r="AY33" i="40"/>
  <c r="AW33" i="40"/>
  <c r="AT33" i="40"/>
  <c r="BJ32" i="40"/>
  <c r="BI32" i="40"/>
  <c r="BH32" i="40"/>
  <c r="BG32" i="40"/>
  <c r="BF32" i="40"/>
  <c r="BE32" i="40"/>
  <c r="BD32" i="40"/>
  <c r="BC32" i="40"/>
  <c r="AZ32" i="40"/>
  <c r="AX32" i="40"/>
  <c r="AT32" i="40"/>
  <c r="AS32" i="40"/>
  <c r="AY32" i="40"/>
  <c r="BB32" i="40"/>
  <c r="BJ31" i="40"/>
  <c r="BI31" i="40"/>
  <c r="BH31" i="40"/>
  <c r="BG31" i="40"/>
  <c r="BF31" i="40"/>
  <c r="BE31" i="40"/>
  <c r="BD31" i="40"/>
  <c r="BC31" i="40"/>
  <c r="AZ31" i="40"/>
  <c r="AX31" i="40"/>
  <c r="AT31" i="40"/>
  <c r="AS31" i="40"/>
  <c r="AY31" i="40"/>
  <c r="BB31" i="40"/>
  <c r="BJ30" i="40"/>
  <c r="BI30" i="40"/>
  <c r="BH30" i="40"/>
  <c r="BG30" i="40"/>
  <c r="BF30" i="40"/>
  <c r="BE30" i="40"/>
  <c r="BD30" i="40"/>
  <c r="BC30" i="40"/>
  <c r="AZ30" i="40"/>
  <c r="AX30" i="40"/>
  <c r="AT30" i="40"/>
  <c r="AS30" i="40"/>
  <c r="AY30" i="40"/>
  <c r="BB30" i="40"/>
  <c r="BJ29" i="40"/>
  <c r="BI29" i="40"/>
  <c r="BH29" i="40"/>
  <c r="BG29" i="40"/>
  <c r="BF29" i="40"/>
  <c r="BE29" i="40"/>
  <c r="BD29" i="40"/>
  <c r="BC29" i="40"/>
  <c r="AZ29" i="40"/>
  <c r="AX29" i="40"/>
  <c r="AT29" i="40"/>
  <c r="AS29" i="40"/>
  <c r="AY29" i="40"/>
  <c r="BB29" i="40"/>
  <c r="BJ28" i="40"/>
  <c r="BJ27" i="40" s="1"/>
  <c r="BI28" i="40"/>
  <c r="BI27" i="40" s="1"/>
  <c r="BH28" i="40"/>
  <c r="BG28" i="40"/>
  <c r="BF28" i="40"/>
  <c r="BF27" i="40" s="1"/>
  <c r="BE28" i="40"/>
  <c r="BE27" i="40" s="1"/>
  <c r="BD28" i="40"/>
  <c r="BC28" i="40"/>
  <c r="AZ28" i="40"/>
  <c r="AZ27" i="40" s="1"/>
  <c r="AX28" i="40"/>
  <c r="AX27" i="40" s="1"/>
  <c r="AT28" i="40"/>
  <c r="AS28" i="40"/>
  <c r="AY28" i="40"/>
  <c r="AY27" i="40" s="1"/>
  <c r="BB28" i="40"/>
  <c r="BH27" i="40"/>
  <c r="BG27" i="40"/>
  <c r="BD27" i="40"/>
  <c r="BC27" i="40"/>
  <c r="AT27" i="40"/>
  <c r="AS27" i="40"/>
  <c r="BJ26" i="40"/>
  <c r="BI26" i="40"/>
  <c r="BH26" i="40"/>
  <c r="BG26" i="40"/>
  <c r="BF26" i="40"/>
  <c r="BE26" i="40"/>
  <c r="BD26" i="40"/>
  <c r="BC26" i="40"/>
  <c r="AZ26" i="40"/>
  <c r="AX26" i="40"/>
  <c r="AT26" i="40"/>
  <c r="AS26" i="40"/>
  <c r="AY26" i="40"/>
  <c r="BB26" i="40"/>
  <c r="BJ25" i="40"/>
  <c r="BI25" i="40"/>
  <c r="BH25" i="40"/>
  <c r="BG25" i="40"/>
  <c r="BF25" i="40"/>
  <c r="BE25" i="40"/>
  <c r="BD25" i="40"/>
  <c r="BC25" i="40"/>
  <c r="AZ25" i="40"/>
  <c r="AX25" i="40"/>
  <c r="AS25" i="40"/>
  <c r="AR25" i="40"/>
  <c r="AQ25" i="40"/>
  <c r="AY25" i="40"/>
  <c r="AW25" i="40"/>
  <c r="AU25" i="40"/>
  <c r="BJ24" i="40"/>
  <c r="BI24" i="40"/>
  <c r="BH24" i="40"/>
  <c r="BG24" i="40"/>
  <c r="BF24" i="40"/>
  <c r="BE24" i="40"/>
  <c r="BD24" i="40"/>
  <c r="BC24" i="40"/>
  <c r="AZ24" i="40"/>
  <c r="AX24" i="40"/>
  <c r="AS24" i="40"/>
  <c r="AY24" i="40"/>
  <c r="AW24" i="40"/>
  <c r="BJ23" i="40"/>
  <c r="BI23" i="40"/>
  <c r="BH23" i="40"/>
  <c r="BG23" i="40"/>
  <c r="BF23" i="40"/>
  <c r="BE23" i="40"/>
  <c r="BD23" i="40"/>
  <c r="BC23" i="40"/>
  <c r="AZ23" i="40"/>
  <c r="AX23" i="40"/>
  <c r="AS23" i="40"/>
  <c r="AY23" i="40"/>
  <c r="AW23" i="40"/>
  <c r="BJ22" i="40"/>
  <c r="BI22" i="40"/>
  <c r="BH22" i="40"/>
  <c r="BG22" i="40"/>
  <c r="BF22" i="40"/>
  <c r="BE22" i="40"/>
  <c r="BD22" i="40"/>
  <c r="BC22" i="40"/>
  <c r="AZ22" i="40"/>
  <c r="AX22" i="40"/>
  <c r="AS22" i="40"/>
  <c r="AY22" i="40"/>
  <c r="BJ21" i="40"/>
  <c r="BI21" i="40"/>
  <c r="BH21" i="40"/>
  <c r="BG21" i="40"/>
  <c r="BF21" i="40"/>
  <c r="BE21" i="40"/>
  <c r="BD21" i="40"/>
  <c r="BC21" i="40"/>
  <c r="AZ21" i="40"/>
  <c r="AX21" i="40"/>
  <c r="AS21" i="40"/>
  <c r="AY21" i="40"/>
  <c r="AW21" i="40"/>
  <c r="BJ20" i="40"/>
  <c r="BI20" i="40"/>
  <c r="BH20" i="40"/>
  <c r="BG20" i="40"/>
  <c r="BF20" i="40"/>
  <c r="BE20" i="40"/>
  <c r="BD20" i="40"/>
  <c r="BC20" i="40"/>
  <c r="AZ20" i="40"/>
  <c r="AX20" i="40"/>
  <c r="AS20" i="40"/>
  <c r="AY20" i="40"/>
  <c r="BJ18" i="40"/>
  <c r="BI18" i="40"/>
  <c r="BH18" i="40"/>
  <c r="BG18" i="40"/>
  <c r="BF18" i="40"/>
  <c r="BE18" i="40"/>
  <c r="BD18" i="40"/>
  <c r="BC18" i="40"/>
  <c r="AZ18" i="40"/>
  <c r="AX18" i="40"/>
  <c r="AS18" i="40"/>
  <c r="AY18" i="40"/>
  <c r="BB18" i="40"/>
  <c r="BJ17" i="40"/>
  <c r="BI17" i="40"/>
  <c r="BH17" i="40"/>
  <c r="BG17" i="40"/>
  <c r="BF17" i="40"/>
  <c r="BE17" i="40"/>
  <c r="BD17" i="40"/>
  <c r="BC17" i="40"/>
  <c r="AZ17" i="40"/>
  <c r="AY17" i="40"/>
  <c r="AX17" i="40"/>
  <c r="AS17" i="40"/>
  <c r="AR17" i="40"/>
  <c r="AQ17" i="40"/>
  <c r="AW17" i="40"/>
  <c r="BJ16" i="40"/>
  <c r="BI16" i="40"/>
  <c r="BH16" i="40"/>
  <c r="BG16" i="40"/>
  <c r="BF16" i="40"/>
  <c r="BE16" i="40"/>
  <c r="BD16" i="40"/>
  <c r="BC16" i="40"/>
  <c r="AZ16" i="40"/>
  <c r="AY16" i="40"/>
  <c r="AX16" i="40"/>
  <c r="AU16" i="40"/>
  <c r="AT16" i="40"/>
  <c r="AS16" i="40"/>
  <c r="AR16" i="40"/>
  <c r="AQ16" i="40"/>
  <c r="AW16" i="40"/>
  <c r="BJ15" i="40"/>
  <c r="BI15" i="40"/>
  <c r="BI14" i="40" s="1"/>
  <c r="BH15" i="40"/>
  <c r="BG15" i="40"/>
  <c r="BG14" i="40" s="1"/>
  <c r="BF15" i="40"/>
  <c r="BE15" i="40"/>
  <c r="BE14" i="40" s="1"/>
  <c r="BD15" i="40"/>
  <c r="BC15" i="40"/>
  <c r="AZ15" i="40"/>
  <c r="AY15" i="40"/>
  <c r="AX15" i="40"/>
  <c r="AS15" i="40"/>
  <c r="AR15" i="40"/>
  <c r="AQ15" i="40"/>
  <c r="AQ14" i="40" s="1"/>
  <c r="BA15" i="40"/>
  <c r="BB15" i="40"/>
  <c r="BC14" i="40"/>
  <c r="BJ13" i="40"/>
  <c r="BI13" i="40"/>
  <c r="BH13" i="40"/>
  <c r="BG13" i="40"/>
  <c r="BF13" i="40"/>
  <c r="BE13" i="40"/>
  <c r="BD13" i="40"/>
  <c r="BC13" i="40"/>
  <c r="AZ13" i="40"/>
  <c r="AY13" i="40"/>
  <c r="AX13" i="40"/>
  <c r="AS13" i="40"/>
  <c r="AR13" i="40"/>
  <c r="AQ13" i="40"/>
  <c r="BA13" i="40"/>
  <c r="BJ12" i="40"/>
  <c r="BI12" i="40"/>
  <c r="BH12" i="40"/>
  <c r="BG12" i="40"/>
  <c r="BF12" i="40"/>
  <c r="BD12" i="40"/>
  <c r="BD11" i="40" s="1"/>
  <c r="BB12" i="40"/>
  <c r="AZ12" i="40"/>
  <c r="AY12" i="40"/>
  <c r="AY11" i="40" s="1"/>
  <c r="AX12" i="40"/>
  <c r="AW12" i="40"/>
  <c r="AS12" i="40"/>
  <c r="AR12" i="40"/>
  <c r="AQ12" i="40"/>
  <c r="AQ11" i="40" s="1"/>
  <c r="BA12" i="40"/>
  <c r="BH11" i="40"/>
  <c r="BJ10" i="40"/>
  <c r="BI10" i="40"/>
  <c r="BH10" i="40"/>
  <c r="BG10" i="40"/>
  <c r="BF10" i="40"/>
  <c r="BE10" i="40"/>
  <c r="BD10" i="40"/>
  <c r="BC10" i="40"/>
  <c r="BB10" i="40"/>
  <c r="AZ10" i="40"/>
  <c r="AZ8" i="40" s="1"/>
  <c r="AY10" i="40"/>
  <c r="AX10" i="40"/>
  <c r="AU10" i="40"/>
  <c r="AT10" i="40"/>
  <c r="AS10" i="40"/>
  <c r="AR10" i="40"/>
  <c r="AQ10" i="40"/>
  <c r="BJ9" i="40"/>
  <c r="BI9" i="40"/>
  <c r="BH9" i="40"/>
  <c r="BG9" i="40"/>
  <c r="BG8" i="40" s="1"/>
  <c r="BF9" i="40"/>
  <c r="BE9" i="40"/>
  <c r="BD9" i="40"/>
  <c r="BC9" i="40"/>
  <c r="BC8" i="40" s="1"/>
  <c r="BB9" i="40"/>
  <c r="BA9" i="40"/>
  <c r="AZ9" i="40"/>
  <c r="AY9" i="40"/>
  <c r="AX9" i="40"/>
  <c r="AX8" i="40" s="1"/>
  <c r="AW9" i="40"/>
  <c r="AS9" i="40"/>
  <c r="AS8" i="40" s="1"/>
  <c r="AR9" i="40"/>
  <c r="AR8" i="40" s="1"/>
  <c r="AQ9" i="40"/>
  <c r="AQ8" i="40" s="1"/>
  <c r="BH46" i="39"/>
  <c r="BD46" i="39"/>
  <c r="AZ46" i="39"/>
  <c r="AX46" i="39"/>
  <c r="AS46" i="39"/>
  <c r="AR46" i="39"/>
  <c r="AQ46" i="39"/>
  <c r="BJ46" i="39"/>
  <c r="BI46" i="39"/>
  <c r="BF46" i="39"/>
  <c r="BC46" i="39"/>
  <c r="AY46" i="39"/>
  <c r="AT46" i="39"/>
  <c r="BJ45" i="39"/>
  <c r="BI45" i="39"/>
  <c r="BH45" i="39"/>
  <c r="BG45" i="39"/>
  <c r="BF45" i="39"/>
  <c r="BE45" i="39"/>
  <c r="BD45" i="39"/>
  <c r="BC45" i="39"/>
  <c r="BB45" i="39"/>
  <c r="BA45" i="39"/>
  <c r="AZ45" i="39"/>
  <c r="AY45" i="39"/>
  <c r="AX45" i="39"/>
  <c r="AW45" i="39"/>
  <c r="AV45" i="39"/>
  <c r="AU45" i="39"/>
  <c r="AT45" i="39"/>
  <c r="AS45" i="39"/>
  <c r="AR45" i="39"/>
  <c r="AQ45" i="39"/>
  <c r="BH44" i="39"/>
  <c r="BE44" i="39"/>
  <c r="BD44" i="39"/>
  <c r="AZ44" i="39"/>
  <c r="AX44" i="39"/>
  <c r="AT44" i="39"/>
  <c r="AS44" i="39"/>
  <c r="AR44" i="39"/>
  <c r="AQ44" i="39"/>
  <c r="BJ44" i="39"/>
  <c r="BI44" i="39"/>
  <c r="BF44" i="39"/>
  <c r="BC44" i="39"/>
  <c r="AY44" i="39"/>
  <c r="AW44" i="39"/>
  <c r="BH43" i="39"/>
  <c r="BD43" i="39"/>
  <c r="AZ43" i="39"/>
  <c r="AX43" i="39"/>
  <c r="AS43" i="39"/>
  <c r="AR43" i="39"/>
  <c r="AQ43" i="39"/>
  <c r="BJ43" i="39"/>
  <c r="BI43" i="39"/>
  <c r="BF43" i="39"/>
  <c r="BC43" i="39"/>
  <c r="AY43" i="39"/>
  <c r="AT43" i="39"/>
  <c r="BJ42" i="39"/>
  <c r="BI42" i="39"/>
  <c r="BH42" i="39"/>
  <c r="BG42" i="39"/>
  <c r="BF42" i="39"/>
  <c r="BE42" i="39"/>
  <c r="BD42" i="39"/>
  <c r="BC42" i="39"/>
  <c r="BB42" i="39"/>
  <c r="BA42" i="39"/>
  <c r="AZ42" i="39"/>
  <c r="AY42" i="39"/>
  <c r="AX42" i="39"/>
  <c r="AW42" i="39"/>
  <c r="AV42" i="39"/>
  <c r="AU42" i="39"/>
  <c r="AT42" i="39"/>
  <c r="AS42" i="39"/>
  <c r="AR42" i="39"/>
  <c r="AQ42" i="39"/>
  <c r="BJ41" i="39"/>
  <c r="BI41" i="39"/>
  <c r="BH41" i="39"/>
  <c r="BG41" i="39"/>
  <c r="BF41" i="39"/>
  <c r="BE41" i="39"/>
  <c r="BD41" i="39"/>
  <c r="BC41" i="39"/>
  <c r="BB41" i="39"/>
  <c r="BA41" i="39"/>
  <c r="AZ41" i="39"/>
  <c r="AY41" i="39"/>
  <c r="AX41" i="39"/>
  <c r="AW41" i="39"/>
  <c r="AV41" i="39"/>
  <c r="AU41" i="39"/>
  <c r="AT41" i="39"/>
  <c r="AS41" i="39"/>
  <c r="AR41" i="39"/>
  <c r="AQ41" i="39"/>
  <c r="BH40" i="39"/>
  <c r="BD40" i="39"/>
  <c r="AZ40" i="39"/>
  <c r="AX40" i="39"/>
  <c r="AU40" i="39"/>
  <c r="AT40" i="39"/>
  <c r="AS40" i="39"/>
  <c r="AR40" i="39"/>
  <c r="AQ40" i="39"/>
  <c r="BJ40" i="39"/>
  <c r="BI40" i="39"/>
  <c r="BF40" i="39"/>
  <c r="BC40" i="39"/>
  <c r="AY40" i="39"/>
  <c r="AW40" i="39"/>
  <c r="BH39" i="39"/>
  <c r="BF39" i="39"/>
  <c r="BD39" i="39"/>
  <c r="AZ39" i="39"/>
  <c r="AX39" i="39"/>
  <c r="AS39" i="39"/>
  <c r="AR39" i="39"/>
  <c r="AQ39" i="39"/>
  <c r="BJ39" i="39"/>
  <c r="BG39" i="39"/>
  <c r="AY39" i="39"/>
  <c r="AT39" i="39"/>
  <c r="BH38" i="39"/>
  <c r="BG38" i="39"/>
  <c r="BD38" i="39"/>
  <c r="AZ38" i="39"/>
  <c r="AX38" i="39"/>
  <c r="AW38" i="39"/>
  <c r="AS38" i="39"/>
  <c r="AR38" i="39"/>
  <c r="AQ38" i="39"/>
  <c r="BJ38" i="39"/>
  <c r="BI38" i="39"/>
  <c r="BF38" i="39"/>
  <c r="BE38" i="39"/>
  <c r="BH37" i="39"/>
  <c r="BF37" i="39"/>
  <c r="BD37" i="39"/>
  <c r="AZ37" i="39"/>
  <c r="AX37" i="39"/>
  <c r="AS37" i="39"/>
  <c r="AR37" i="39"/>
  <c r="AQ37" i="39"/>
  <c r="BJ37" i="39"/>
  <c r="BG37" i="39"/>
  <c r="AY37" i="39"/>
  <c r="AT37" i="39"/>
  <c r="BH36" i="39"/>
  <c r="BD36" i="39"/>
  <c r="AZ36" i="39"/>
  <c r="AX36" i="39"/>
  <c r="AW36" i="39"/>
  <c r="AS36" i="39"/>
  <c r="AR36" i="39"/>
  <c r="AQ36" i="39"/>
  <c r="BJ36" i="39"/>
  <c r="BI36" i="39"/>
  <c r="BF36" i="39"/>
  <c r="BE36" i="39"/>
  <c r="BH35" i="39"/>
  <c r="BF35" i="39"/>
  <c r="BD35" i="39"/>
  <c r="AZ35" i="39"/>
  <c r="AX35" i="39"/>
  <c r="AS35" i="39"/>
  <c r="AR35" i="39"/>
  <c r="AQ35" i="39"/>
  <c r="BJ35" i="39"/>
  <c r="BG35" i="39"/>
  <c r="AY35" i="39"/>
  <c r="AT35" i="39"/>
  <c r="BH34" i="39"/>
  <c r="BG34" i="39"/>
  <c r="BD34" i="39"/>
  <c r="AZ34" i="39"/>
  <c r="AX34" i="39"/>
  <c r="AW34" i="39"/>
  <c r="AS34" i="39"/>
  <c r="AR34" i="39"/>
  <c r="AQ34" i="39"/>
  <c r="BJ34" i="39"/>
  <c r="BI34" i="39"/>
  <c r="BF34" i="39"/>
  <c r="BE34" i="39"/>
  <c r="BH33" i="39"/>
  <c r="BF33" i="39"/>
  <c r="BD33" i="39"/>
  <c r="AZ33" i="39"/>
  <c r="AX33" i="39"/>
  <c r="AS33" i="39"/>
  <c r="AR33" i="39"/>
  <c r="AQ33" i="39"/>
  <c r="BJ33" i="39"/>
  <c r="BG33" i="39"/>
  <c r="AY33" i="39"/>
  <c r="AT33" i="39"/>
  <c r="BH32" i="39"/>
  <c r="BD32" i="39"/>
  <c r="AZ32" i="39"/>
  <c r="AX32" i="39"/>
  <c r="AW32" i="39"/>
  <c r="AS32" i="39"/>
  <c r="AR32" i="39"/>
  <c r="AQ32" i="39"/>
  <c r="BJ32" i="39"/>
  <c r="BI32" i="39"/>
  <c r="BF32" i="39"/>
  <c r="BE32" i="39"/>
  <c r="BH31" i="39"/>
  <c r="BF31" i="39"/>
  <c r="BD31" i="39"/>
  <c r="AZ31" i="39"/>
  <c r="AX31" i="39"/>
  <c r="AS31" i="39"/>
  <c r="AR31" i="39"/>
  <c r="AQ31" i="39"/>
  <c r="BJ31" i="39"/>
  <c r="BG31" i="39"/>
  <c r="AY31" i="39"/>
  <c r="AT31" i="39"/>
  <c r="BH30" i="39"/>
  <c r="BG30" i="39"/>
  <c r="BD30" i="39"/>
  <c r="AZ30" i="39"/>
  <c r="AX30" i="39"/>
  <c r="AW30" i="39"/>
  <c r="AS30" i="39"/>
  <c r="AR30" i="39"/>
  <c r="AQ30" i="39"/>
  <c r="BJ30" i="39"/>
  <c r="BI30" i="39"/>
  <c r="BF30" i="39"/>
  <c r="BE30" i="39"/>
  <c r="BH29" i="39"/>
  <c r="BF29" i="39"/>
  <c r="BD29" i="39"/>
  <c r="AZ29" i="39"/>
  <c r="AX29" i="39"/>
  <c r="AS29" i="39"/>
  <c r="AR29" i="39"/>
  <c r="AQ29" i="39"/>
  <c r="BJ29" i="39"/>
  <c r="BG29" i="39"/>
  <c r="AY29" i="39"/>
  <c r="AT29" i="39"/>
  <c r="BH28" i="39"/>
  <c r="BH27" i="39" s="1"/>
  <c r="BD28" i="39"/>
  <c r="AZ28" i="39"/>
  <c r="AX28" i="39"/>
  <c r="AW28" i="39"/>
  <c r="AS28" i="39"/>
  <c r="AR28" i="39"/>
  <c r="AR27" i="39" s="1"/>
  <c r="AQ28" i="39"/>
  <c r="BJ28" i="39"/>
  <c r="BI28" i="39"/>
  <c r="BF28" i="39"/>
  <c r="BE28" i="39"/>
  <c r="BJ26" i="39"/>
  <c r="BI26" i="39"/>
  <c r="BH26" i="39"/>
  <c r="BG26" i="39"/>
  <c r="BF26" i="39"/>
  <c r="BD26" i="39"/>
  <c r="AZ26" i="39"/>
  <c r="AX26" i="39"/>
  <c r="AW26" i="39"/>
  <c r="AT26" i="39"/>
  <c r="BE26" i="39"/>
  <c r="AY26" i="39"/>
  <c r="AS26" i="39"/>
  <c r="BJ25" i="39"/>
  <c r="BI25" i="39"/>
  <c r="BH25" i="39"/>
  <c r="BG25" i="39"/>
  <c r="BF25" i="39"/>
  <c r="BD25" i="39"/>
  <c r="AZ25" i="39"/>
  <c r="AX25" i="39"/>
  <c r="AT25" i="39"/>
  <c r="BE25" i="39"/>
  <c r="AY25" i="39"/>
  <c r="AW25" i="39"/>
  <c r="AS25" i="39"/>
  <c r="BJ24" i="39"/>
  <c r="BI24" i="39"/>
  <c r="BH24" i="39"/>
  <c r="BG24" i="39"/>
  <c r="BF24" i="39"/>
  <c r="BD24" i="39"/>
  <c r="AZ24" i="39"/>
  <c r="AX24" i="39"/>
  <c r="AT24" i="39"/>
  <c r="BE24" i="39"/>
  <c r="BB24" i="39"/>
  <c r="AS24" i="39"/>
  <c r="BJ23" i="39"/>
  <c r="BI23" i="39"/>
  <c r="BH23" i="39"/>
  <c r="BG23" i="39"/>
  <c r="BF23" i="39"/>
  <c r="BD23" i="39"/>
  <c r="AZ23" i="39"/>
  <c r="AX23" i="39"/>
  <c r="AT23" i="39"/>
  <c r="BC23" i="39"/>
  <c r="AY23" i="39"/>
  <c r="AS23" i="39"/>
  <c r="BJ22" i="39"/>
  <c r="BJ19" i="39" s="1"/>
  <c r="BI22" i="39"/>
  <c r="BH22" i="39"/>
  <c r="BG22" i="39"/>
  <c r="BF22" i="39"/>
  <c r="BD22" i="39"/>
  <c r="AZ22" i="39"/>
  <c r="AX22" i="39"/>
  <c r="AT22" i="39"/>
  <c r="BE22" i="39"/>
  <c r="AY22" i="39"/>
  <c r="BB22" i="39"/>
  <c r="AS22" i="39"/>
  <c r="BJ21" i="39"/>
  <c r="BI21" i="39"/>
  <c r="BH21" i="39"/>
  <c r="BG21" i="39"/>
  <c r="BF21" i="39"/>
  <c r="BD21" i="39"/>
  <c r="AZ21" i="39"/>
  <c r="AX21" i="39"/>
  <c r="AT21" i="39"/>
  <c r="BE21" i="39"/>
  <c r="AY21" i="39"/>
  <c r="AW21" i="39"/>
  <c r="AS21" i="39"/>
  <c r="BJ20" i="39"/>
  <c r="BI20" i="39"/>
  <c r="BH20" i="39"/>
  <c r="BG20" i="39"/>
  <c r="BF20" i="39"/>
  <c r="BD20" i="39"/>
  <c r="AZ20" i="39"/>
  <c r="AX20" i="39"/>
  <c r="AW20" i="39"/>
  <c r="AT20" i="39"/>
  <c r="BE20" i="39"/>
  <c r="AS20" i="39"/>
  <c r="BH18" i="39"/>
  <c r="BG18" i="39"/>
  <c r="BD18" i="39"/>
  <c r="AZ18" i="39"/>
  <c r="AX18" i="39"/>
  <c r="AT18" i="39"/>
  <c r="AS18" i="39"/>
  <c r="AR18" i="39"/>
  <c r="AQ18" i="39"/>
  <c r="BJ18" i="39"/>
  <c r="BI18" i="39"/>
  <c r="BF18" i="39"/>
  <c r="BC18" i="39"/>
  <c r="AY18" i="39"/>
  <c r="BH17" i="39"/>
  <c r="BD17" i="39"/>
  <c r="AZ17" i="39"/>
  <c r="AX17" i="39"/>
  <c r="AS17" i="39"/>
  <c r="AR17" i="39"/>
  <c r="AQ17" i="39"/>
  <c r="BJ17" i="39"/>
  <c r="BI17" i="39"/>
  <c r="BF17" i="39"/>
  <c r="BC17" i="39"/>
  <c r="AY17" i="39"/>
  <c r="AW17" i="39"/>
  <c r="BH16" i="39"/>
  <c r="BG16" i="39"/>
  <c r="BD16" i="39"/>
  <c r="AZ16" i="39"/>
  <c r="AX16" i="39"/>
  <c r="AS16" i="39"/>
  <c r="AR16" i="39"/>
  <c r="AQ16" i="39"/>
  <c r="BJ16" i="39"/>
  <c r="BI16" i="39"/>
  <c r="BF16" i="39"/>
  <c r="BC16" i="39"/>
  <c r="AY16" i="39"/>
  <c r="AT16" i="39"/>
  <c r="BH15" i="39"/>
  <c r="BH14" i="39" s="1"/>
  <c r="BD15" i="39"/>
  <c r="AZ15" i="39"/>
  <c r="AZ14" i="39" s="1"/>
  <c r="AX15" i="39"/>
  <c r="AS15" i="39"/>
  <c r="AS14" i="39" s="1"/>
  <c r="AR15" i="39"/>
  <c r="AQ15" i="39"/>
  <c r="AQ14" i="39" s="1"/>
  <c r="BJ15" i="39"/>
  <c r="BI15" i="39"/>
  <c r="BI14" i="39" s="1"/>
  <c r="BC15" i="39"/>
  <c r="BC14" i="39" s="1"/>
  <c r="AY15" i="39"/>
  <c r="AY14" i="39" s="1"/>
  <c r="AW15" i="39"/>
  <c r="BH13" i="39"/>
  <c r="BD13" i="39"/>
  <c r="AZ13" i="39"/>
  <c r="AX13" i="39"/>
  <c r="AT13" i="39"/>
  <c r="AS13" i="39"/>
  <c r="AR13" i="39"/>
  <c r="AQ13" i="39"/>
  <c r="BJ13" i="39"/>
  <c r="BI13" i="39"/>
  <c r="BF13" i="39"/>
  <c r="BC13" i="39"/>
  <c r="AY13" i="39"/>
  <c r="AU13" i="39"/>
  <c r="BH12" i="39"/>
  <c r="BD12" i="39"/>
  <c r="BD11" i="39" s="1"/>
  <c r="AZ12" i="39"/>
  <c r="AX12" i="39"/>
  <c r="AS12" i="39"/>
  <c r="AR12" i="39"/>
  <c r="AQ12" i="39"/>
  <c r="AQ11" i="39" s="1"/>
  <c r="BJ12" i="39"/>
  <c r="BI12" i="39"/>
  <c r="BC12" i="39"/>
  <c r="BC11" i="39" s="1"/>
  <c r="AY12" i="39"/>
  <c r="AW12" i="39"/>
  <c r="BH10" i="39"/>
  <c r="BD10" i="39"/>
  <c r="AZ10" i="39"/>
  <c r="AX10" i="39"/>
  <c r="AS10" i="39"/>
  <c r="AR10" i="39"/>
  <c r="AQ10" i="39"/>
  <c r="BJ10" i="39"/>
  <c r="BI10" i="39"/>
  <c r="BF10" i="39"/>
  <c r="BC10" i="39"/>
  <c r="AY10" i="39"/>
  <c r="BB10" i="39"/>
  <c r="AT10" i="39"/>
  <c r="BH9" i="39"/>
  <c r="BD9" i="39"/>
  <c r="AZ9" i="39"/>
  <c r="AZ8" i="39" s="1"/>
  <c r="AX9" i="39"/>
  <c r="AX8" i="39" s="1"/>
  <c r="AS9" i="39"/>
  <c r="AR9" i="39"/>
  <c r="AQ9" i="39"/>
  <c r="AQ8" i="39" s="1"/>
  <c r="BJ9" i="39"/>
  <c r="BI9" i="39"/>
  <c r="BC9" i="39"/>
  <c r="BC8" i="39" s="1"/>
  <c r="AY9" i="39"/>
  <c r="AW9" i="39"/>
  <c r="BH46" i="37"/>
  <c r="BD46" i="37"/>
  <c r="AZ46" i="37"/>
  <c r="AX46" i="37"/>
  <c r="AS46" i="37"/>
  <c r="AR46" i="37"/>
  <c r="AQ46" i="37"/>
  <c r="BJ46" i="37"/>
  <c r="BI46" i="37"/>
  <c r="BF46" i="37"/>
  <c r="BE46" i="37"/>
  <c r="AY46" i="37"/>
  <c r="AW46" i="37"/>
  <c r="AT46" i="37"/>
  <c r="BJ45" i="37"/>
  <c r="BI45" i="37"/>
  <c r="BH45" i="37"/>
  <c r="BG45" i="37"/>
  <c r="BF45" i="37"/>
  <c r="BE45" i="37"/>
  <c r="BD45" i="37"/>
  <c r="BC45" i="37"/>
  <c r="BB45" i="37"/>
  <c r="BA45" i="37"/>
  <c r="AZ45" i="37"/>
  <c r="AY45" i="37"/>
  <c r="AX45" i="37"/>
  <c r="AW45" i="37"/>
  <c r="AU45" i="37"/>
  <c r="AT45" i="37"/>
  <c r="AS45" i="37"/>
  <c r="AR45" i="37"/>
  <c r="AQ45" i="37"/>
  <c r="AV45" i="37"/>
  <c r="BJ44" i="37"/>
  <c r="BI44" i="37"/>
  <c r="BH44" i="37"/>
  <c r="BG44" i="37"/>
  <c r="BF44" i="37"/>
  <c r="BE44" i="37"/>
  <c r="BD44" i="37"/>
  <c r="BC44" i="37"/>
  <c r="BB44" i="37"/>
  <c r="BA44" i="37"/>
  <c r="AZ44" i="37"/>
  <c r="AY44" i="37"/>
  <c r="AX44" i="37"/>
  <c r="AW44" i="37"/>
  <c r="AU44" i="37"/>
  <c r="AT44" i="37"/>
  <c r="AS44" i="37"/>
  <c r="AR44" i="37"/>
  <c r="AQ44" i="37"/>
  <c r="AV44" i="37"/>
  <c r="BH43" i="37"/>
  <c r="BG43" i="37"/>
  <c r="BD43" i="37"/>
  <c r="AZ43" i="37"/>
  <c r="AX43" i="37"/>
  <c r="AT43" i="37"/>
  <c r="AS43" i="37"/>
  <c r="AR43" i="37"/>
  <c r="AQ43" i="37"/>
  <c r="BJ43" i="37"/>
  <c r="BI43" i="37"/>
  <c r="BF43" i="37"/>
  <c r="BC43" i="37"/>
  <c r="AY43" i="37"/>
  <c r="BJ42" i="37"/>
  <c r="BI42" i="37"/>
  <c r="BH42" i="37"/>
  <c r="BG42" i="37"/>
  <c r="BF42" i="37"/>
  <c r="BE42" i="37"/>
  <c r="BD42" i="37"/>
  <c r="BC42" i="37"/>
  <c r="BB42" i="37"/>
  <c r="BA42" i="37"/>
  <c r="AZ42" i="37"/>
  <c r="AY42" i="37"/>
  <c r="AX42" i="37"/>
  <c r="AW42" i="37"/>
  <c r="AU42" i="37"/>
  <c r="AT42" i="37"/>
  <c r="AS42" i="37"/>
  <c r="AR42" i="37"/>
  <c r="AQ42" i="37"/>
  <c r="AV42" i="37"/>
  <c r="BJ41" i="37"/>
  <c r="BI41" i="37"/>
  <c r="BH41" i="37"/>
  <c r="BG41" i="37"/>
  <c r="BF41" i="37"/>
  <c r="BE41" i="37"/>
  <c r="BD41" i="37"/>
  <c r="BC41" i="37"/>
  <c r="BB41" i="37"/>
  <c r="BA41" i="37"/>
  <c r="AZ41" i="37"/>
  <c r="AY41" i="37"/>
  <c r="AX41" i="37"/>
  <c r="AW41" i="37"/>
  <c r="AU41" i="37"/>
  <c r="AT41" i="37"/>
  <c r="AS41" i="37"/>
  <c r="AR41" i="37"/>
  <c r="AQ41" i="37"/>
  <c r="AV41" i="37"/>
  <c r="BH40" i="37"/>
  <c r="BG40" i="37"/>
  <c r="BD40" i="37"/>
  <c r="AZ40" i="37"/>
  <c r="AX40" i="37"/>
  <c r="AT40" i="37"/>
  <c r="AS40" i="37"/>
  <c r="AR40" i="37"/>
  <c r="AQ40" i="37"/>
  <c r="BJ40" i="37"/>
  <c r="BI40" i="37"/>
  <c r="BF40" i="37"/>
  <c r="BE40" i="37"/>
  <c r="AY40" i="37"/>
  <c r="BH39" i="37"/>
  <c r="BE39" i="37"/>
  <c r="BD39" i="37"/>
  <c r="BC39" i="37"/>
  <c r="AZ39" i="37"/>
  <c r="AX39" i="37"/>
  <c r="AW39" i="37"/>
  <c r="AS39" i="37"/>
  <c r="AR39" i="37"/>
  <c r="AQ39" i="37"/>
  <c r="BJ39" i="37"/>
  <c r="BG39" i="37"/>
  <c r="BF39" i="37"/>
  <c r="AY39" i="37"/>
  <c r="AT39" i="37"/>
  <c r="BH38" i="37"/>
  <c r="BF38" i="37"/>
  <c r="BD38" i="37"/>
  <c r="AZ38" i="37"/>
  <c r="AX38" i="37"/>
  <c r="AS38" i="37"/>
  <c r="AR38" i="37"/>
  <c r="AQ38" i="37"/>
  <c r="BJ38" i="37"/>
  <c r="BG38" i="37"/>
  <c r="BC38" i="37"/>
  <c r="AY38" i="37"/>
  <c r="AW38" i="37"/>
  <c r="AU38" i="37"/>
  <c r="BH37" i="37"/>
  <c r="BD37" i="37"/>
  <c r="AZ37" i="37"/>
  <c r="AX37" i="37"/>
  <c r="AU37" i="37"/>
  <c r="AS37" i="37"/>
  <c r="AR37" i="37"/>
  <c r="AQ37" i="37"/>
  <c r="BJ37" i="37"/>
  <c r="BI37" i="37"/>
  <c r="BF37" i="37"/>
  <c r="BE37" i="37"/>
  <c r="AY37" i="37"/>
  <c r="AW37" i="37"/>
  <c r="BH36" i="37"/>
  <c r="BE36" i="37"/>
  <c r="BD36" i="37"/>
  <c r="AZ36" i="37"/>
  <c r="AX36" i="37"/>
  <c r="AT36" i="37"/>
  <c r="AS36" i="37"/>
  <c r="AR36" i="37"/>
  <c r="AQ36" i="37"/>
  <c r="BJ36" i="37"/>
  <c r="BG36" i="37"/>
  <c r="BF36" i="37"/>
  <c r="BC36" i="37"/>
  <c r="AY36" i="37"/>
  <c r="AW36" i="37"/>
  <c r="AU36" i="37"/>
  <c r="BH35" i="37"/>
  <c r="BD35" i="37"/>
  <c r="AZ35" i="37"/>
  <c r="AX35" i="37"/>
  <c r="AS35" i="37"/>
  <c r="AR35" i="37"/>
  <c r="AQ35" i="37"/>
  <c r="BJ35" i="37"/>
  <c r="BI35" i="37"/>
  <c r="BF35" i="37"/>
  <c r="BE35" i="37"/>
  <c r="AY35" i="37"/>
  <c r="AW35" i="37"/>
  <c r="AU35" i="37"/>
  <c r="BH34" i="37"/>
  <c r="BD34" i="37"/>
  <c r="AZ34" i="37"/>
  <c r="AX34" i="37"/>
  <c r="AS34" i="37"/>
  <c r="BJ34" i="37"/>
  <c r="BG34" i="37"/>
  <c r="BF34" i="37"/>
  <c r="BC34" i="37"/>
  <c r="AY34" i="37"/>
  <c r="AW34" i="37"/>
  <c r="BH33" i="37"/>
  <c r="BD33" i="37"/>
  <c r="AZ33" i="37"/>
  <c r="AX33" i="37"/>
  <c r="AS33" i="37"/>
  <c r="AR33" i="37"/>
  <c r="AQ33" i="37"/>
  <c r="BJ33" i="37"/>
  <c r="BG33" i="37"/>
  <c r="BF33" i="37"/>
  <c r="BC33" i="37"/>
  <c r="AY33" i="37"/>
  <c r="BB33" i="37"/>
  <c r="AT33" i="37"/>
  <c r="BH32" i="37"/>
  <c r="BF32" i="37"/>
  <c r="BD32" i="37"/>
  <c r="AZ32" i="37"/>
  <c r="AX32" i="37"/>
  <c r="AS32" i="37"/>
  <c r="AR32" i="37"/>
  <c r="AQ32" i="37"/>
  <c r="BJ32" i="37"/>
  <c r="BI32" i="37"/>
  <c r="BE32" i="37"/>
  <c r="AY32" i="37"/>
  <c r="AT32" i="37"/>
  <c r="BH31" i="37"/>
  <c r="BD31" i="37"/>
  <c r="AZ31" i="37"/>
  <c r="AX31" i="37"/>
  <c r="AS31" i="37"/>
  <c r="AR31" i="37"/>
  <c r="AQ31" i="37"/>
  <c r="BJ31" i="37"/>
  <c r="BG31" i="37"/>
  <c r="BF31" i="37"/>
  <c r="BC31" i="37"/>
  <c r="AY31" i="37"/>
  <c r="BB31" i="37"/>
  <c r="AT31" i="37"/>
  <c r="BH30" i="37"/>
  <c r="BF30" i="37"/>
  <c r="BD30" i="37"/>
  <c r="AZ30" i="37"/>
  <c r="AX30" i="37"/>
  <c r="AS30" i="37"/>
  <c r="AR30" i="37"/>
  <c r="AQ30" i="37"/>
  <c r="BJ30" i="37"/>
  <c r="BI30" i="37"/>
  <c r="BC30" i="37"/>
  <c r="AY30" i="37"/>
  <c r="AU30" i="37"/>
  <c r="BH29" i="37"/>
  <c r="BD29" i="37"/>
  <c r="AZ29" i="37"/>
  <c r="AX29" i="37"/>
  <c r="AS29" i="37"/>
  <c r="AR29" i="37"/>
  <c r="AQ29" i="37"/>
  <c r="BJ29" i="37"/>
  <c r="BI29" i="37"/>
  <c r="BF29" i="37"/>
  <c r="BC29" i="37"/>
  <c r="AY29" i="37"/>
  <c r="BB29" i="37"/>
  <c r="AT29" i="37"/>
  <c r="BH28" i="37"/>
  <c r="BF28" i="37"/>
  <c r="BD28" i="37"/>
  <c r="AZ28" i="37"/>
  <c r="AX28" i="37"/>
  <c r="AS28" i="37"/>
  <c r="AR28" i="37"/>
  <c r="AQ28" i="37"/>
  <c r="BI28" i="37"/>
  <c r="BC28" i="37"/>
  <c r="AT28" i="37"/>
  <c r="AS27" i="37"/>
  <c r="BJ26" i="37"/>
  <c r="BI26" i="37"/>
  <c r="BH26" i="37"/>
  <c r="BG26" i="37"/>
  <c r="BF26" i="37"/>
  <c r="BE26" i="37"/>
  <c r="BD26" i="37"/>
  <c r="BC26" i="37"/>
  <c r="AZ26" i="37"/>
  <c r="AX26" i="37"/>
  <c r="AT26" i="37"/>
  <c r="AS26" i="37"/>
  <c r="AY26" i="37"/>
  <c r="BB26" i="37"/>
  <c r="BJ25" i="37"/>
  <c r="BI25" i="37"/>
  <c r="BH25" i="37"/>
  <c r="BG25" i="37"/>
  <c r="BF25" i="37"/>
  <c r="BE25" i="37"/>
  <c r="BD25" i="37"/>
  <c r="BC25" i="37"/>
  <c r="AZ25" i="37"/>
  <c r="AX25" i="37"/>
  <c r="AT25" i="37"/>
  <c r="AY25" i="37"/>
  <c r="AW25" i="37"/>
  <c r="AS25" i="37"/>
  <c r="BJ24" i="37"/>
  <c r="BI24" i="37"/>
  <c r="BH24" i="37"/>
  <c r="BG24" i="37"/>
  <c r="BF24" i="37"/>
  <c r="BE24" i="37"/>
  <c r="BD24" i="37"/>
  <c r="BC24" i="37"/>
  <c r="AZ24" i="37"/>
  <c r="AX24" i="37"/>
  <c r="AW24" i="37"/>
  <c r="AT24" i="37"/>
  <c r="AY24" i="37"/>
  <c r="AS24" i="37"/>
  <c r="BJ23" i="37"/>
  <c r="BI23" i="37"/>
  <c r="BH23" i="37"/>
  <c r="BG23" i="37"/>
  <c r="BF23" i="37"/>
  <c r="BE23" i="37"/>
  <c r="BD23" i="37"/>
  <c r="BC23" i="37"/>
  <c r="AZ23" i="37"/>
  <c r="AX23" i="37"/>
  <c r="AT23" i="37"/>
  <c r="AY23" i="37"/>
  <c r="BB23" i="37"/>
  <c r="AS23" i="37"/>
  <c r="BJ22" i="37"/>
  <c r="BI22" i="37"/>
  <c r="BH22" i="37"/>
  <c r="BG22" i="37"/>
  <c r="BF22" i="37"/>
  <c r="BE22" i="37"/>
  <c r="BD22" i="37"/>
  <c r="BC22" i="37"/>
  <c r="AZ22" i="37"/>
  <c r="AX22" i="37"/>
  <c r="AT22" i="37"/>
  <c r="AS22" i="37"/>
  <c r="AY22" i="37"/>
  <c r="BB22" i="37"/>
  <c r="BJ21" i="37"/>
  <c r="BI21" i="37"/>
  <c r="BH21" i="37"/>
  <c r="BG21" i="37"/>
  <c r="BF21" i="37"/>
  <c r="BE21" i="37"/>
  <c r="BD21" i="37"/>
  <c r="BC21" i="37"/>
  <c r="AZ21" i="37"/>
  <c r="AX21" i="37"/>
  <c r="AT21" i="37"/>
  <c r="AT19" i="37" s="1"/>
  <c r="AY21" i="37"/>
  <c r="BJ20" i="37"/>
  <c r="BI20" i="37"/>
  <c r="BH20" i="37"/>
  <c r="BH19" i="37" s="1"/>
  <c r="BG20" i="37"/>
  <c r="BF20" i="37"/>
  <c r="BE20" i="37"/>
  <c r="BD20" i="37"/>
  <c r="BD19" i="37" s="1"/>
  <c r="BC20" i="37"/>
  <c r="AZ20" i="37"/>
  <c r="AX20" i="37"/>
  <c r="AW20" i="37"/>
  <c r="AT20" i="37"/>
  <c r="AY20" i="37"/>
  <c r="AS20" i="37"/>
  <c r="BF19" i="37"/>
  <c r="BH18" i="37"/>
  <c r="BG18" i="37"/>
  <c r="BD18" i="37"/>
  <c r="AZ18" i="37"/>
  <c r="AX18" i="37"/>
  <c r="AT18" i="37"/>
  <c r="AS18" i="37"/>
  <c r="AR18" i="37"/>
  <c r="AQ18" i="37"/>
  <c r="BJ18" i="37"/>
  <c r="BI18" i="37"/>
  <c r="BF18" i="37"/>
  <c r="BE18" i="37"/>
  <c r="AY18" i="37"/>
  <c r="AU18" i="37"/>
  <c r="BH17" i="37"/>
  <c r="BD17" i="37"/>
  <c r="AZ17" i="37"/>
  <c r="AX17" i="37"/>
  <c r="AW17" i="37"/>
  <c r="AS17" i="37"/>
  <c r="AR17" i="37"/>
  <c r="AQ17" i="37"/>
  <c r="BJ17" i="37"/>
  <c r="BI17" i="37"/>
  <c r="BF17" i="37"/>
  <c r="BC17" i="37"/>
  <c r="AY17" i="37"/>
  <c r="AT17" i="37"/>
  <c r="BH16" i="37"/>
  <c r="BG16" i="37"/>
  <c r="BD16" i="37"/>
  <c r="AZ16" i="37"/>
  <c r="AX16" i="37"/>
  <c r="AT16" i="37"/>
  <c r="AS16" i="37"/>
  <c r="AR16" i="37"/>
  <c r="AQ16" i="37"/>
  <c r="BJ16" i="37"/>
  <c r="BI16" i="37"/>
  <c r="BF16" i="37"/>
  <c r="BE16" i="37"/>
  <c r="BH15" i="37"/>
  <c r="BD15" i="37"/>
  <c r="BD14" i="37" s="1"/>
  <c r="AZ15" i="37"/>
  <c r="AZ14" i="37" s="1"/>
  <c r="AX15" i="37"/>
  <c r="AW15" i="37"/>
  <c r="AS15" i="37"/>
  <c r="AS14" i="37" s="1"/>
  <c r="AR15" i="37"/>
  <c r="AR14" i="37" s="1"/>
  <c r="AQ15" i="37"/>
  <c r="AQ14" i="37" s="1"/>
  <c r="BJ15" i="37"/>
  <c r="BF15" i="37"/>
  <c r="BC15" i="37"/>
  <c r="AY15" i="37"/>
  <c r="AT15" i="37"/>
  <c r="AT14" i="37" s="1"/>
  <c r="BH13" i="37"/>
  <c r="BD13" i="37"/>
  <c r="AZ13" i="37"/>
  <c r="AX13" i="37"/>
  <c r="AT13" i="37"/>
  <c r="AS13" i="37"/>
  <c r="AR13" i="37"/>
  <c r="BJ13" i="37"/>
  <c r="BI13" i="37"/>
  <c r="BF13" i="37"/>
  <c r="AU13" i="37"/>
  <c r="BH12" i="37"/>
  <c r="BF12" i="37"/>
  <c r="BD12" i="37"/>
  <c r="BD11" i="37" s="1"/>
  <c r="AZ12" i="37"/>
  <c r="AZ11" i="37" s="1"/>
  <c r="AX12" i="37"/>
  <c r="AX11" i="37" s="1"/>
  <c r="AS12" i="37"/>
  <c r="AR12" i="37"/>
  <c r="AQ12" i="37"/>
  <c r="BG12" i="37"/>
  <c r="BC12" i="37"/>
  <c r="AY12" i="37"/>
  <c r="BB12" i="37"/>
  <c r="AU12" i="37"/>
  <c r="BH10" i="37"/>
  <c r="BD10" i="37"/>
  <c r="AZ10" i="37"/>
  <c r="AX10" i="37"/>
  <c r="AS10" i="37"/>
  <c r="AR10" i="37"/>
  <c r="AQ10" i="37"/>
  <c r="BJ10" i="37"/>
  <c r="BI10" i="37"/>
  <c r="BE10" i="37"/>
  <c r="AY10" i="37"/>
  <c r="AW10" i="37"/>
  <c r="BH9" i="37"/>
  <c r="BH8" i="37" s="1"/>
  <c r="BD9" i="37"/>
  <c r="AZ9" i="37"/>
  <c r="AX9" i="37"/>
  <c r="AX8" i="37" s="1"/>
  <c r="AS9" i="37"/>
  <c r="AR9" i="37"/>
  <c r="AR8" i="37" s="1"/>
  <c r="AQ9" i="37"/>
  <c r="BG9" i="37"/>
  <c r="BF9" i="37"/>
  <c r="BC9" i="37"/>
  <c r="AY9" i="37"/>
  <c r="AY8" i="37" s="1"/>
  <c r="AU9" i="37"/>
  <c r="AP27" i="36"/>
  <c r="BH46" i="34"/>
  <c r="BF46" i="34"/>
  <c r="BD46" i="34"/>
  <c r="AZ46" i="34"/>
  <c r="AX46" i="34"/>
  <c r="AS46" i="34"/>
  <c r="AR46" i="34"/>
  <c r="AQ46" i="34"/>
  <c r="BJ46" i="34"/>
  <c r="BG46" i="34"/>
  <c r="BC46" i="34"/>
  <c r="AY46" i="34"/>
  <c r="AU46" i="34"/>
  <c r="BJ45" i="34"/>
  <c r="BI45" i="34"/>
  <c r="BH45" i="34"/>
  <c r="BG45" i="34"/>
  <c r="BF45" i="34"/>
  <c r="BE45" i="34"/>
  <c r="BD45" i="34"/>
  <c r="BC45" i="34"/>
  <c r="BB45" i="34"/>
  <c r="BA45" i="34"/>
  <c r="AZ45" i="34"/>
  <c r="AY45" i="34"/>
  <c r="AX45" i="34"/>
  <c r="AW45" i="34"/>
  <c r="AV45" i="34"/>
  <c r="AU45" i="34"/>
  <c r="AT45" i="34"/>
  <c r="AS45" i="34"/>
  <c r="AR45" i="34"/>
  <c r="AQ45" i="34"/>
  <c r="BJ44" i="34"/>
  <c r="BI44" i="34"/>
  <c r="BH44" i="34"/>
  <c r="BG44" i="34"/>
  <c r="BF44" i="34"/>
  <c r="BE44" i="34"/>
  <c r="BD44" i="34"/>
  <c r="BC44" i="34"/>
  <c r="BB44" i="34"/>
  <c r="BA44" i="34"/>
  <c r="AZ44" i="34"/>
  <c r="AY44" i="34"/>
  <c r="AX44" i="34"/>
  <c r="AW44" i="34"/>
  <c r="AV44" i="34"/>
  <c r="AU44" i="34"/>
  <c r="AT44" i="34"/>
  <c r="AS44" i="34"/>
  <c r="AR44" i="34"/>
  <c r="AQ44" i="34"/>
  <c r="BH43" i="34"/>
  <c r="BD43" i="34"/>
  <c r="AZ43" i="34"/>
  <c r="AX43" i="34"/>
  <c r="AS43" i="34"/>
  <c r="AR43" i="34"/>
  <c r="AQ43" i="34"/>
  <c r="BJ43" i="34"/>
  <c r="BI43" i="34"/>
  <c r="BF43" i="34"/>
  <c r="BE43" i="34"/>
  <c r="AY43" i="34"/>
  <c r="BB43" i="34"/>
  <c r="BJ42" i="34"/>
  <c r="BI42" i="34"/>
  <c r="BH42" i="34"/>
  <c r="BG42" i="34"/>
  <c r="BF42" i="34"/>
  <c r="BE42" i="34"/>
  <c r="BD42" i="34"/>
  <c r="BC42" i="34"/>
  <c r="BB42" i="34"/>
  <c r="BA42" i="34"/>
  <c r="AZ42" i="34"/>
  <c r="AY42" i="34"/>
  <c r="AX42" i="34"/>
  <c r="AW42" i="34"/>
  <c r="AV42" i="34"/>
  <c r="AU42" i="34"/>
  <c r="AT42" i="34"/>
  <c r="AS42" i="34"/>
  <c r="AR42" i="34"/>
  <c r="AQ42" i="34"/>
  <c r="BJ41" i="34"/>
  <c r="BI41" i="34"/>
  <c r="BH41" i="34"/>
  <c r="BG41" i="34"/>
  <c r="BF41" i="34"/>
  <c r="BE41" i="34"/>
  <c r="BD41" i="34"/>
  <c r="BC41" i="34"/>
  <c r="BB41" i="34"/>
  <c r="BA41" i="34"/>
  <c r="AZ41" i="34"/>
  <c r="AY41" i="34"/>
  <c r="AX41" i="34"/>
  <c r="AW41" i="34"/>
  <c r="AV41" i="34"/>
  <c r="AU41" i="34"/>
  <c r="AT41" i="34"/>
  <c r="AS41" i="34"/>
  <c r="AR41" i="34"/>
  <c r="AQ41" i="34"/>
  <c r="BH40" i="34"/>
  <c r="BE40" i="34"/>
  <c r="BD40" i="34"/>
  <c r="AZ40" i="34"/>
  <c r="AX40" i="34"/>
  <c r="AT40" i="34"/>
  <c r="AS40" i="34"/>
  <c r="AR40" i="34"/>
  <c r="AQ40" i="34"/>
  <c r="BJ40" i="34"/>
  <c r="BG40" i="34"/>
  <c r="BF40" i="34"/>
  <c r="BC40" i="34"/>
  <c r="AY40" i="34"/>
  <c r="AW40" i="34"/>
  <c r="AU40" i="34"/>
  <c r="BH39" i="34"/>
  <c r="BD39" i="34"/>
  <c r="AZ39" i="34"/>
  <c r="AX39" i="34"/>
  <c r="AW39" i="34"/>
  <c r="AU39" i="34"/>
  <c r="AS39" i="34"/>
  <c r="AR39" i="34"/>
  <c r="AQ39" i="34"/>
  <c r="BJ39" i="34"/>
  <c r="BI39" i="34"/>
  <c r="BF39" i="34"/>
  <c r="BE39" i="34"/>
  <c r="BB39" i="34"/>
  <c r="AT39" i="34"/>
  <c r="BJ38" i="34"/>
  <c r="BI38" i="34"/>
  <c r="BH38" i="34"/>
  <c r="BG38" i="34"/>
  <c r="BF38" i="34"/>
  <c r="BE38" i="34"/>
  <c r="BD38" i="34"/>
  <c r="BC38" i="34"/>
  <c r="BB38" i="34"/>
  <c r="BA38" i="34"/>
  <c r="AZ38" i="34"/>
  <c r="AY38" i="34"/>
  <c r="AX38" i="34"/>
  <c r="AW38" i="34"/>
  <c r="AV38" i="34"/>
  <c r="AU38" i="34"/>
  <c r="AT38" i="34"/>
  <c r="AS38" i="34"/>
  <c r="AR38" i="34"/>
  <c r="AQ38" i="34"/>
  <c r="BH37" i="34"/>
  <c r="BD37" i="34"/>
  <c r="AZ37" i="34"/>
  <c r="AX37" i="34"/>
  <c r="AW37" i="34"/>
  <c r="AS37" i="34"/>
  <c r="AR37" i="34"/>
  <c r="AQ37" i="34"/>
  <c r="BJ37" i="34"/>
  <c r="BI37" i="34"/>
  <c r="BF37" i="34"/>
  <c r="BC37" i="34"/>
  <c r="AY37" i="34"/>
  <c r="AT37" i="34"/>
  <c r="BH36" i="34"/>
  <c r="BG36" i="34"/>
  <c r="BD36" i="34"/>
  <c r="AZ36" i="34"/>
  <c r="AX36" i="34"/>
  <c r="AT36" i="34"/>
  <c r="AS36" i="34"/>
  <c r="AR36" i="34"/>
  <c r="AQ36" i="34"/>
  <c r="BJ36" i="34"/>
  <c r="BI36" i="34"/>
  <c r="BF36" i="34"/>
  <c r="BE36" i="34"/>
  <c r="AY36" i="34"/>
  <c r="BH35" i="34"/>
  <c r="BD35" i="34"/>
  <c r="AZ35" i="34"/>
  <c r="AX35" i="34"/>
  <c r="AW35" i="34"/>
  <c r="AS35" i="34"/>
  <c r="AR35" i="34"/>
  <c r="AQ35" i="34"/>
  <c r="BJ35" i="34"/>
  <c r="BG35" i="34"/>
  <c r="BF35" i="34"/>
  <c r="BC35" i="34"/>
  <c r="AY35" i="34"/>
  <c r="AT35" i="34"/>
  <c r="BH34" i="34"/>
  <c r="BG34" i="34"/>
  <c r="BD34" i="34"/>
  <c r="AZ34" i="34"/>
  <c r="AX34" i="34"/>
  <c r="AT34" i="34"/>
  <c r="AS34" i="34"/>
  <c r="AR34" i="34"/>
  <c r="AQ34" i="34"/>
  <c r="BJ34" i="34"/>
  <c r="BI34" i="34"/>
  <c r="BF34" i="34"/>
  <c r="BC34" i="34"/>
  <c r="AY34" i="34"/>
  <c r="AU34" i="34"/>
  <c r="BH33" i="34"/>
  <c r="BD33" i="34"/>
  <c r="AZ33" i="34"/>
  <c r="AX33" i="34"/>
  <c r="AW33" i="34"/>
  <c r="AS33" i="34"/>
  <c r="AR33" i="34"/>
  <c r="AQ33" i="34"/>
  <c r="BJ33" i="34"/>
  <c r="BI33" i="34"/>
  <c r="BF33" i="34"/>
  <c r="BC33" i="34"/>
  <c r="AY33" i="34"/>
  <c r="AT33" i="34"/>
  <c r="BH32" i="34"/>
  <c r="BG32" i="34"/>
  <c r="BD32" i="34"/>
  <c r="AZ32" i="34"/>
  <c r="AX32" i="34"/>
  <c r="AT32" i="34"/>
  <c r="AS32" i="34"/>
  <c r="AR32" i="34"/>
  <c r="AQ32" i="34"/>
  <c r="BJ32" i="34"/>
  <c r="BI32" i="34"/>
  <c r="BF32" i="34"/>
  <c r="BC32" i="34"/>
  <c r="AY32" i="34"/>
  <c r="BH31" i="34"/>
  <c r="BD31" i="34"/>
  <c r="AZ31" i="34"/>
  <c r="AX31" i="34"/>
  <c r="AW31" i="34"/>
  <c r="AS31" i="34"/>
  <c r="AR31" i="34"/>
  <c r="AQ31" i="34"/>
  <c r="BJ31" i="34"/>
  <c r="BG31" i="34"/>
  <c r="BF31" i="34"/>
  <c r="BC31" i="34"/>
  <c r="AY31" i="34"/>
  <c r="AT31" i="34"/>
  <c r="BH30" i="34"/>
  <c r="BG30" i="34"/>
  <c r="BD30" i="34"/>
  <c r="AZ30" i="34"/>
  <c r="AX30" i="34"/>
  <c r="AT30" i="34"/>
  <c r="AS30" i="34"/>
  <c r="AR30" i="34"/>
  <c r="AQ30" i="34"/>
  <c r="BJ30" i="34"/>
  <c r="BI30" i="34"/>
  <c r="BF30" i="34"/>
  <c r="BC30" i="34"/>
  <c r="AY30" i="34"/>
  <c r="AU30" i="34"/>
  <c r="BH29" i="34"/>
  <c r="BD29" i="34"/>
  <c r="AZ29" i="34"/>
  <c r="AZ27" i="34" s="1"/>
  <c r="AX29" i="34"/>
  <c r="AW29" i="34"/>
  <c r="AS29" i="34"/>
  <c r="AR29" i="34"/>
  <c r="AQ29" i="34"/>
  <c r="BJ29" i="34"/>
  <c r="BF29" i="34"/>
  <c r="BC29" i="34"/>
  <c r="AY29" i="34"/>
  <c r="AT29" i="34"/>
  <c r="BH28" i="34"/>
  <c r="BH27" i="34" s="1"/>
  <c r="BG28" i="34"/>
  <c r="BD28" i="34"/>
  <c r="AZ28" i="34"/>
  <c r="AX28" i="34"/>
  <c r="AT28" i="34"/>
  <c r="AT27" i="34" s="1"/>
  <c r="AS28" i="34"/>
  <c r="AR28" i="34"/>
  <c r="AR27" i="34" s="1"/>
  <c r="AQ28" i="34"/>
  <c r="BI28" i="34"/>
  <c r="BC28" i="34"/>
  <c r="AS27" i="34"/>
  <c r="BH26" i="34"/>
  <c r="BD26" i="34"/>
  <c r="AZ26" i="34"/>
  <c r="AX26" i="34"/>
  <c r="AW26" i="34"/>
  <c r="AS26" i="34"/>
  <c r="AR26" i="34"/>
  <c r="AQ26" i="34"/>
  <c r="BJ26" i="34"/>
  <c r="BG26" i="34"/>
  <c r="BF26" i="34"/>
  <c r="BC26" i="34"/>
  <c r="AY26" i="34"/>
  <c r="AT26" i="34"/>
  <c r="BH25" i="34"/>
  <c r="BG25" i="34"/>
  <c r="BD25" i="34"/>
  <c r="AZ25" i="34"/>
  <c r="AX25" i="34"/>
  <c r="AT25" i="34"/>
  <c r="AS25" i="34"/>
  <c r="AR25" i="34"/>
  <c r="AQ25" i="34"/>
  <c r="BJ25" i="34"/>
  <c r="BI25" i="34"/>
  <c r="BF25" i="34"/>
  <c r="BC25" i="34"/>
  <c r="AY25" i="34"/>
  <c r="BH24" i="34"/>
  <c r="BD24" i="34"/>
  <c r="AZ24" i="34"/>
  <c r="AX24" i="34"/>
  <c r="AW24" i="34"/>
  <c r="AS24" i="34"/>
  <c r="AR24" i="34"/>
  <c r="AQ24" i="34"/>
  <c r="BJ24" i="34"/>
  <c r="BG24" i="34"/>
  <c r="BF24" i="34"/>
  <c r="BC24" i="34"/>
  <c r="AY24" i="34"/>
  <c r="AT24" i="34"/>
  <c r="BH23" i="34"/>
  <c r="BG23" i="34"/>
  <c r="BD23" i="34"/>
  <c r="AZ23" i="34"/>
  <c r="AX23" i="34"/>
  <c r="AT23" i="34"/>
  <c r="AS23" i="34"/>
  <c r="AR23" i="34"/>
  <c r="AQ23" i="34"/>
  <c r="BJ23" i="34"/>
  <c r="BI23" i="34"/>
  <c r="BF23" i="34"/>
  <c r="BE23" i="34"/>
  <c r="AY23" i="34"/>
  <c r="AU23" i="34"/>
  <c r="BH22" i="34"/>
  <c r="BD22" i="34"/>
  <c r="AZ22" i="34"/>
  <c r="AX22" i="34"/>
  <c r="AW22" i="34"/>
  <c r="AS22" i="34"/>
  <c r="AR22" i="34"/>
  <c r="AQ22" i="34"/>
  <c r="BJ22" i="34"/>
  <c r="BI22" i="34"/>
  <c r="BF22" i="34"/>
  <c r="BC22" i="34"/>
  <c r="AY22" i="34"/>
  <c r="AT22" i="34"/>
  <c r="BH21" i="34"/>
  <c r="BG21" i="34"/>
  <c r="BD21" i="34"/>
  <c r="AZ21" i="34"/>
  <c r="AX21" i="34"/>
  <c r="AT21" i="34"/>
  <c r="AS21" i="34"/>
  <c r="AR21" i="34"/>
  <c r="AQ21" i="34"/>
  <c r="BJ21" i="34"/>
  <c r="BI21" i="34"/>
  <c r="BF21" i="34"/>
  <c r="BH20" i="34"/>
  <c r="BD20" i="34"/>
  <c r="AZ20" i="34"/>
  <c r="AX20" i="34"/>
  <c r="AW20" i="34"/>
  <c r="AS20" i="34"/>
  <c r="AR20" i="34"/>
  <c r="AQ20" i="34"/>
  <c r="BJ20" i="34"/>
  <c r="BF20" i="34"/>
  <c r="BC20" i="34"/>
  <c r="AY20" i="34"/>
  <c r="BH18" i="34"/>
  <c r="BG18" i="34"/>
  <c r="BD18" i="34"/>
  <c r="AZ18" i="34"/>
  <c r="AX18" i="34"/>
  <c r="AT18" i="34"/>
  <c r="AS18" i="34"/>
  <c r="AR18" i="34"/>
  <c r="AQ18" i="34"/>
  <c r="BJ18" i="34"/>
  <c r="BI18" i="34"/>
  <c r="BF18" i="34"/>
  <c r="BE18" i="34"/>
  <c r="AY18" i="34"/>
  <c r="AU18" i="34"/>
  <c r="BH17" i="34"/>
  <c r="BD17" i="34"/>
  <c r="AZ17" i="34"/>
  <c r="AX17" i="34"/>
  <c r="AW17" i="34"/>
  <c r="AS17" i="34"/>
  <c r="AR17" i="34"/>
  <c r="AQ17" i="34"/>
  <c r="BJ17" i="34"/>
  <c r="BG17" i="34"/>
  <c r="BF17" i="34"/>
  <c r="BC17" i="34"/>
  <c r="AY17" i="34"/>
  <c r="BH16" i="34"/>
  <c r="BG16" i="34"/>
  <c r="BD16" i="34"/>
  <c r="AZ16" i="34"/>
  <c r="AX16" i="34"/>
  <c r="AS16" i="34"/>
  <c r="AR16" i="34"/>
  <c r="AQ16" i="34"/>
  <c r="BJ16" i="34"/>
  <c r="BI16" i="34"/>
  <c r="BF16" i="34"/>
  <c r="AU16" i="34"/>
  <c r="BH15" i="34"/>
  <c r="BH14" i="34" s="1"/>
  <c r="BD15" i="34"/>
  <c r="AZ15" i="34"/>
  <c r="AX15" i="34"/>
  <c r="AW15" i="34"/>
  <c r="AS15" i="34"/>
  <c r="AS14" i="34" s="1"/>
  <c r="AR15" i="34"/>
  <c r="AR14" i="34" s="1"/>
  <c r="AQ15" i="34"/>
  <c r="BJ15" i="34"/>
  <c r="BF15" i="34"/>
  <c r="BC15" i="34"/>
  <c r="AY15" i="34"/>
  <c r="BH13" i="34"/>
  <c r="BG13" i="34"/>
  <c r="BD13" i="34"/>
  <c r="AZ13" i="34"/>
  <c r="AX13" i="34"/>
  <c r="AS13" i="34"/>
  <c r="AR13" i="34"/>
  <c r="AQ13" i="34"/>
  <c r="BJ13" i="34"/>
  <c r="BI13" i="34"/>
  <c r="BF13" i="34"/>
  <c r="BH12" i="34"/>
  <c r="BD12" i="34"/>
  <c r="AZ12" i="34"/>
  <c r="AX12" i="34"/>
  <c r="AW12" i="34"/>
  <c r="AS12" i="34"/>
  <c r="AR12" i="34"/>
  <c r="AQ12" i="34"/>
  <c r="BJ12" i="34"/>
  <c r="BF12" i="34"/>
  <c r="BC12" i="34"/>
  <c r="AY12" i="34"/>
  <c r="BH10" i="34"/>
  <c r="BD10" i="34"/>
  <c r="AZ10" i="34"/>
  <c r="AX10" i="34"/>
  <c r="AS10" i="34"/>
  <c r="AR10" i="34"/>
  <c r="AQ10" i="34"/>
  <c r="BJ10" i="34"/>
  <c r="BI10" i="34"/>
  <c r="BF10" i="34"/>
  <c r="BC10" i="34"/>
  <c r="AU10" i="34"/>
  <c r="BH9" i="34"/>
  <c r="BH8" i="34" s="1"/>
  <c r="BD9" i="34"/>
  <c r="AZ9" i="34"/>
  <c r="AZ8" i="34" s="1"/>
  <c r="AX9" i="34"/>
  <c r="AX8" i="34" s="1"/>
  <c r="AS9" i="34"/>
  <c r="AR9" i="34"/>
  <c r="AR8" i="34" s="1"/>
  <c r="AQ9" i="34"/>
  <c r="AQ8" i="34" s="1"/>
  <c r="BJ9" i="34"/>
  <c r="BJ8" i="34" s="1"/>
  <c r="BF9" i="34"/>
  <c r="BC9" i="34"/>
  <c r="AY9" i="34"/>
  <c r="BB9" i="34"/>
  <c r="BH46" i="33"/>
  <c r="BF46" i="33"/>
  <c r="BD46" i="33"/>
  <c r="AZ46" i="33"/>
  <c r="AX46" i="33"/>
  <c r="AS46" i="33"/>
  <c r="AR46" i="33"/>
  <c r="AQ46" i="33"/>
  <c r="BJ46" i="33"/>
  <c r="BG46" i="33"/>
  <c r="BC46" i="33"/>
  <c r="AY46" i="33"/>
  <c r="AU46" i="33"/>
  <c r="BJ45" i="33"/>
  <c r="BI45" i="33"/>
  <c r="BH45" i="33"/>
  <c r="BG45" i="33"/>
  <c r="BF45" i="33"/>
  <c r="BE45" i="33"/>
  <c r="BD45" i="33"/>
  <c r="BC45" i="33"/>
  <c r="BB45" i="33"/>
  <c r="BA45" i="33"/>
  <c r="AZ45" i="33"/>
  <c r="AY45" i="33"/>
  <c r="AX45" i="33"/>
  <c r="AW45" i="33"/>
  <c r="AV45" i="33"/>
  <c r="AU45" i="33"/>
  <c r="AT45" i="33"/>
  <c r="AS45" i="33"/>
  <c r="AR45" i="33"/>
  <c r="AQ45" i="33"/>
  <c r="BJ44" i="33"/>
  <c r="BI44" i="33"/>
  <c r="BH44" i="33"/>
  <c r="BG44" i="33"/>
  <c r="BF44" i="33"/>
  <c r="BE44" i="33"/>
  <c r="BD44" i="33"/>
  <c r="BC44" i="33"/>
  <c r="BB44" i="33"/>
  <c r="BA44" i="33"/>
  <c r="AZ44" i="33"/>
  <c r="AY44" i="33"/>
  <c r="AX44" i="33"/>
  <c r="AW44" i="33"/>
  <c r="AV44" i="33"/>
  <c r="AU44" i="33"/>
  <c r="AT44" i="33"/>
  <c r="AS44" i="33"/>
  <c r="AR44" i="33"/>
  <c r="AQ44" i="33"/>
  <c r="BH43" i="33"/>
  <c r="BD43" i="33"/>
  <c r="AZ43" i="33"/>
  <c r="AX43" i="33"/>
  <c r="AS43" i="33"/>
  <c r="AR43" i="33"/>
  <c r="AQ43" i="33"/>
  <c r="BJ43" i="33"/>
  <c r="BI43" i="33"/>
  <c r="BF43" i="33"/>
  <c r="BE43" i="33"/>
  <c r="AY43" i="33"/>
  <c r="BB43" i="33"/>
  <c r="BH42" i="33"/>
  <c r="BD42" i="33"/>
  <c r="AZ42" i="33"/>
  <c r="AX42" i="33"/>
  <c r="AU42" i="33"/>
  <c r="AT42" i="33"/>
  <c r="AS42" i="33"/>
  <c r="AR42" i="33"/>
  <c r="AQ42" i="33"/>
  <c r="BJ42" i="33"/>
  <c r="BG42" i="33"/>
  <c r="BF42" i="33"/>
  <c r="BC42" i="33"/>
  <c r="AY42" i="33"/>
  <c r="AW42" i="33"/>
  <c r="BJ41" i="33"/>
  <c r="BI41" i="33"/>
  <c r="BH41" i="33"/>
  <c r="BG41" i="33"/>
  <c r="BF41" i="33"/>
  <c r="BE41" i="33"/>
  <c r="BD41" i="33"/>
  <c r="BC41" i="33"/>
  <c r="BB41" i="33"/>
  <c r="BA41" i="33"/>
  <c r="AZ41" i="33"/>
  <c r="AY41" i="33"/>
  <c r="AX41" i="33"/>
  <c r="AW41" i="33"/>
  <c r="AV41" i="33"/>
  <c r="AU41" i="33"/>
  <c r="AT41" i="33"/>
  <c r="AS41" i="33"/>
  <c r="AR41" i="33"/>
  <c r="AQ41" i="33"/>
  <c r="BH40" i="33"/>
  <c r="BF40" i="33"/>
  <c r="BD40" i="33"/>
  <c r="AZ40" i="33"/>
  <c r="AX40" i="33"/>
  <c r="AU40" i="33"/>
  <c r="AS40" i="33"/>
  <c r="AR40" i="33"/>
  <c r="AQ40" i="33"/>
  <c r="BJ40" i="33"/>
  <c r="BE40" i="33"/>
  <c r="AY40" i="33"/>
  <c r="AT40" i="33"/>
  <c r="BH39" i="33"/>
  <c r="BE39" i="33"/>
  <c r="BD39" i="33"/>
  <c r="BB39" i="33"/>
  <c r="AZ39" i="33"/>
  <c r="AX39" i="33"/>
  <c r="AW39" i="33"/>
  <c r="AS39" i="33"/>
  <c r="AR39" i="33"/>
  <c r="AQ39" i="33"/>
  <c r="BJ39" i="33"/>
  <c r="BI39" i="33"/>
  <c r="BF39" i="33"/>
  <c r="BC39" i="33"/>
  <c r="AY39" i="33"/>
  <c r="BJ38" i="33"/>
  <c r="BI38" i="33"/>
  <c r="BH38" i="33"/>
  <c r="BG38" i="33"/>
  <c r="BF38" i="33"/>
  <c r="BE38" i="33"/>
  <c r="BD38" i="33"/>
  <c r="BC38" i="33"/>
  <c r="BB38" i="33"/>
  <c r="BA38" i="33"/>
  <c r="AZ38" i="33"/>
  <c r="AY38" i="33"/>
  <c r="AX38" i="33"/>
  <c r="AW38" i="33"/>
  <c r="AV38" i="33"/>
  <c r="AU38" i="33"/>
  <c r="AT38" i="33"/>
  <c r="AS38" i="33"/>
  <c r="AR38" i="33"/>
  <c r="AQ38" i="33"/>
  <c r="BH37" i="33"/>
  <c r="BF37" i="33"/>
  <c r="BD37" i="33"/>
  <c r="AZ37" i="33"/>
  <c r="AX37" i="33"/>
  <c r="AS37" i="33"/>
  <c r="AR37" i="33"/>
  <c r="AQ37" i="33"/>
  <c r="BJ37" i="33"/>
  <c r="BG37" i="33"/>
  <c r="AY37" i="33"/>
  <c r="BH36" i="33"/>
  <c r="BD36" i="33"/>
  <c r="AZ36" i="33"/>
  <c r="AX36" i="33"/>
  <c r="AS36" i="33"/>
  <c r="AR36" i="33"/>
  <c r="AQ36" i="33"/>
  <c r="BJ36" i="33"/>
  <c r="BI36" i="33"/>
  <c r="BF36" i="33"/>
  <c r="BE36" i="33"/>
  <c r="AY36" i="33"/>
  <c r="BB36" i="33"/>
  <c r="BH35" i="33"/>
  <c r="BE35" i="33"/>
  <c r="BD35" i="33"/>
  <c r="AZ35" i="33"/>
  <c r="AX35" i="33"/>
  <c r="AT35" i="33"/>
  <c r="AS35" i="33"/>
  <c r="AR35" i="33"/>
  <c r="AQ35" i="33"/>
  <c r="BJ35" i="33"/>
  <c r="BG35" i="33"/>
  <c r="BF35" i="33"/>
  <c r="BC35" i="33"/>
  <c r="AY35" i="33"/>
  <c r="BB35" i="33"/>
  <c r="AU35" i="33"/>
  <c r="BH34" i="33"/>
  <c r="BD34" i="33"/>
  <c r="AZ34" i="33"/>
  <c r="AX34" i="33"/>
  <c r="AS34" i="33"/>
  <c r="AR34" i="33"/>
  <c r="AQ34" i="33"/>
  <c r="BJ34" i="33"/>
  <c r="BI34" i="33"/>
  <c r="BF34" i="33"/>
  <c r="BE34" i="33"/>
  <c r="AY34" i="33"/>
  <c r="BH33" i="33"/>
  <c r="BF33" i="33"/>
  <c r="BD33" i="33"/>
  <c r="AZ33" i="33"/>
  <c r="AX33" i="33"/>
  <c r="AS33" i="33"/>
  <c r="AR33" i="33"/>
  <c r="AQ33" i="33"/>
  <c r="BJ33" i="33"/>
  <c r="BG33" i="33"/>
  <c r="AY33" i="33"/>
  <c r="AW33" i="33"/>
  <c r="BH32" i="33"/>
  <c r="BG32" i="33"/>
  <c r="BD32" i="33"/>
  <c r="AZ32" i="33"/>
  <c r="AX32" i="33"/>
  <c r="AW32" i="33"/>
  <c r="AS32" i="33"/>
  <c r="AR32" i="33"/>
  <c r="AQ32" i="33"/>
  <c r="BJ32" i="33"/>
  <c r="BI32" i="33"/>
  <c r="BF32" i="33"/>
  <c r="BE32" i="33"/>
  <c r="AY32" i="33"/>
  <c r="BB32" i="33"/>
  <c r="BH31" i="33"/>
  <c r="BE31" i="33"/>
  <c r="BD31" i="33"/>
  <c r="AZ31" i="33"/>
  <c r="AX31" i="33"/>
  <c r="AX27" i="33" s="1"/>
  <c r="AT31" i="33"/>
  <c r="AS31" i="33"/>
  <c r="AR31" i="33"/>
  <c r="AQ31" i="33"/>
  <c r="BJ31" i="33"/>
  <c r="BG31" i="33"/>
  <c r="BF31" i="33"/>
  <c r="BC31" i="33"/>
  <c r="AY31" i="33"/>
  <c r="AW31" i="33"/>
  <c r="AU31" i="33"/>
  <c r="BH30" i="33"/>
  <c r="BD30" i="33"/>
  <c r="AZ30" i="33"/>
  <c r="AX30" i="33"/>
  <c r="AU30" i="33"/>
  <c r="AS30" i="33"/>
  <c r="AR30" i="33"/>
  <c r="AQ30" i="33"/>
  <c r="BJ30" i="33"/>
  <c r="BI30" i="33"/>
  <c r="BF30" i="33"/>
  <c r="BE30" i="33"/>
  <c r="AY30" i="33"/>
  <c r="BH29" i="33"/>
  <c r="BF29" i="33"/>
  <c r="BD29" i="33"/>
  <c r="AZ29" i="33"/>
  <c r="AX29" i="33"/>
  <c r="AS29" i="33"/>
  <c r="AR29" i="33"/>
  <c r="AQ29" i="33"/>
  <c r="BJ29" i="33"/>
  <c r="BG29" i="33"/>
  <c r="AY29" i="33"/>
  <c r="BH28" i="33"/>
  <c r="BD28" i="33"/>
  <c r="AZ28" i="33"/>
  <c r="AX28" i="33"/>
  <c r="AS28" i="33"/>
  <c r="AR28" i="33"/>
  <c r="AQ28" i="33"/>
  <c r="BJ28" i="33"/>
  <c r="BI28" i="33"/>
  <c r="AY28" i="33"/>
  <c r="BB28" i="33"/>
  <c r="BJ26" i="33"/>
  <c r="BI26" i="33"/>
  <c r="BH26" i="33"/>
  <c r="BG26" i="33"/>
  <c r="BF26" i="33"/>
  <c r="BD26" i="33"/>
  <c r="AZ26" i="33"/>
  <c r="AX26" i="33"/>
  <c r="AT26" i="33"/>
  <c r="BC26" i="33"/>
  <c r="AY26" i="33"/>
  <c r="AS26" i="33"/>
  <c r="BJ25" i="33"/>
  <c r="BI25" i="33"/>
  <c r="BH25" i="33"/>
  <c r="BG25" i="33"/>
  <c r="BF25" i="33"/>
  <c r="BE25" i="33"/>
  <c r="BD25" i="33"/>
  <c r="AZ25" i="33"/>
  <c r="AX25" i="33"/>
  <c r="AT25" i="33"/>
  <c r="BC25" i="33"/>
  <c r="AY25" i="33"/>
  <c r="AS25" i="33"/>
  <c r="BJ24" i="33"/>
  <c r="BI24" i="33"/>
  <c r="BH24" i="33"/>
  <c r="BG24" i="33"/>
  <c r="BF24" i="33"/>
  <c r="BD24" i="33"/>
  <c r="AZ24" i="33"/>
  <c r="AX24" i="33"/>
  <c r="AT24" i="33"/>
  <c r="BE24" i="33"/>
  <c r="AY24" i="33"/>
  <c r="AW24" i="33"/>
  <c r="AS24" i="33"/>
  <c r="BJ23" i="33"/>
  <c r="BI23" i="33"/>
  <c r="BH23" i="33"/>
  <c r="BG23" i="33"/>
  <c r="BF23" i="33"/>
  <c r="BD23" i="33"/>
  <c r="BC23" i="33"/>
  <c r="AZ23" i="33"/>
  <c r="AX23" i="33"/>
  <c r="AT23" i="33"/>
  <c r="BE23" i="33"/>
  <c r="AS23" i="33"/>
  <c r="BJ22" i="33"/>
  <c r="BI22" i="33"/>
  <c r="BH22" i="33"/>
  <c r="BG22" i="33"/>
  <c r="BF22" i="33"/>
  <c r="BD22" i="33"/>
  <c r="AZ22" i="33"/>
  <c r="AX22" i="33"/>
  <c r="AT22" i="33"/>
  <c r="BC22" i="33"/>
  <c r="AY22" i="33"/>
  <c r="AW22" i="33"/>
  <c r="AS22" i="33"/>
  <c r="BJ21" i="33"/>
  <c r="BI21" i="33"/>
  <c r="BH21" i="33"/>
  <c r="BG21" i="33"/>
  <c r="BF21" i="33"/>
  <c r="BD21" i="33"/>
  <c r="AZ21" i="33"/>
  <c r="AX21" i="33"/>
  <c r="AT21" i="33"/>
  <c r="AY21" i="33"/>
  <c r="BB21" i="33"/>
  <c r="BJ20" i="33"/>
  <c r="BI20" i="33"/>
  <c r="BH20" i="33"/>
  <c r="BG20" i="33"/>
  <c r="BF20" i="33"/>
  <c r="BD20" i="33"/>
  <c r="AZ20" i="33"/>
  <c r="AZ19" i="33" s="1"/>
  <c r="AX20" i="33"/>
  <c r="AT20" i="33"/>
  <c r="BE20" i="33"/>
  <c r="AY20" i="33"/>
  <c r="AW20" i="33"/>
  <c r="AS20" i="33"/>
  <c r="BH18" i="33"/>
  <c r="BG18" i="33"/>
  <c r="BD18" i="33"/>
  <c r="AZ18" i="33"/>
  <c r="AX18" i="33"/>
  <c r="AT18" i="33"/>
  <c r="AS18" i="33"/>
  <c r="AR18" i="33"/>
  <c r="AQ18" i="33"/>
  <c r="BJ18" i="33"/>
  <c r="BI18" i="33"/>
  <c r="BF18" i="33"/>
  <c r="BE18" i="33"/>
  <c r="AY18" i="33"/>
  <c r="AU18" i="33"/>
  <c r="BH17" i="33"/>
  <c r="BD17" i="33"/>
  <c r="AZ17" i="33"/>
  <c r="AX17" i="33"/>
  <c r="AW17" i="33"/>
  <c r="AS17" i="33"/>
  <c r="AR17" i="33"/>
  <c r="AQ17" i="33"/>
  <c r="BJ17" i="33"/>
  <c r="BG17" i="33"/>
  <c r="BF17" i="33"/>
  <c r="BC17" i="33"/>
  <c r="AY17" i="33"/>
  <c r="AT17" i="33"/>
  <c r="BH16" i="33"/>
  <c r="BG16" i="33"/>
  <c r="BD16" i="33"/>
  <c r="AZ16" i="33"/>
  <c r="AX16" i="33"/>
  <c r="AS16" i="33"/>
  <c r="AR16" i="33"/>
  <c r="AQ16" i="33"/>
  <c r="BJ16" i="33"/>
  <c r="BI16" i="33"/>
  <c r="BF16" i="33"/>
  <c r="BE16" i="33"/>
  <c r="BH15" i="33"/>
  <c r="BH14" i="33" s="1"/>
  <c r="BD15" i="33"/>
  <c r="AZ15" i="33"/>
  <c r="AX15" i="33"/>
  <c r="AW15" i="33"/>
  <c r="AS15" i="33"/>
  <c r="AS14" i="33" s="1"/>
  <c r="AR15" i="33"/>
  <c r="AR14" i="33" s="1"/>
  <c r="AQ15" i="33"/>
  <c r="BJ15" i="33"/>
  <c r="BF15" i="33"/>
  <c r="BC15" i="33"/>
  <c r="AY15" i="33"/>
  <c r="AT15" i="33"/>
  <c r="BH13" i="33"/>
  <c r="BG13" i="33"/>
  <c r="BD13" i="33"/>
  <c r="AZ13" i="33"/>
  <c r="AX13" i="33"/>
  <c r="AS13" i="33"/>
  <c r="AR13" i="33"/>
  <c r="AQ13" i="33"/>
  <c r="AQ11" i="33" s="1"/>
  <c r="BJ13" i="33"/>
  <c r="BI13" i="33"/>
  <c r="BF13" i="33"/>
  <c r="BE13" i="33"/>
  <c r="AY13" i="33"/>
  <c r="AT13" i="33"/>
  <c r="BH12" i="33"/>
  <c r="BH11" i="33" s="1"/>
  <c r="BD12" i="33"/>
  <c r="AZ12" i="33"/>
  <c r="AX12" i="33"/>
  <c r="AW12" i="33"/>
  <c r="AS12" i="33"/>
  <c r="AS11" i="33" s="1"/>
  <c r="AR12" i="33"/>
  <c r="AQ12" i="33"/>
  <c r="BC12" i="33"/>
  <c r="AY12" i="33"/>
  <c r="AT12" i="33"/>
  <c r="BH10" i="33"/>
  <c r="BD10" i="33"/>
  <c r="AZ10" i="33"/>
  <c r="AX10" i="33"/>
  <c r="AT10" i="33"/>
  <c r="AS10" i="33"/>
  <c r="AR10" i="33"/>
  <c r="AQ10" i="33"/>
  <c r="BJ10" i="33"/>
  <c r="BI10" i="33"/>
  <c r="BF10" i="33"/>
  <c r="BC10" i="33"/>
  <c r="AU10" i="33"/>
  <c r="BH9" i="33"/>
  <c r="BD9" i="33"/>
  <c r="AZ9" i="33"/>
  <c r="AZ8" i="33" s="1"/>
  <c r="AX9" i="33"/>
  <c r="AW9" i="33"/>
  <c r="AS9" i="33"/>
  <c r="AR9" i="33"/>
  <c r="AR8" i="33" s="1"/>
  <c r="AQ9" i="33"/>
  <c r="BC9" i="33"/>
  <c r="BC8" i="33" s="1"/>
  <c r="AY9" i="33"/>
  <c r="AT9" i="33"/>
  <c r="AQ8" i="33"/>
  <c r="BD19" i="33" l="1"/>
  <c r="AR19" i="34"/>
  <c r="AQ27" i="34"/>
  <c r="AZ19" i="34"/>
  <c r="AX27" i="34"/>
  <c r="AX19" i="37"/>
  <c r="AQ27" i="37"/>
  <c r="AT19" i="39"/>
  <c r="BF11" i="40"/>
  <c r="BJ11" i="40"/>
  <c r="AZ19" i="41"/>
  <c r="AQ27" i="41"/>
  <c r="AZ27" i="41"/>
  <c r="AZ19" i="44"/>
  <c r="BH19" i="44"/>
  <c r="AZ14" i="33"/>
  <c r="AQ27" i="33"/>
  <c r="AZ11" i="34"/>
  <c r="BD14" i="34"/>
  <c r="BD19" i="34"/>
  <c r="AZ19" i="37"/>
  <c r="BJ19" i="37"/>
  <c r="AR27" i="37"/>
  <c r="BD27" i="37"/>
  <c r="BH11" i="39"/>
  <c r="AX27" i="39"/>
  <c r="AZ11" i="40"/>
  <c r="AS14" i="40"/>
  <c r="BD14" i="41"/>
  <c r="AS19" i="41"/>
  <c r="BC8" i="44"/>
  <c r="AX11" i="44"/>
  <c r="AR11" i="33"/>
  <c r="BG19" i="33"/>
  <c r="BD11" i="34"/>
  <c r="BJ19" i="34"/>
  <c r="BH19" i="34"/>
  <c r="BC27" i="34"/>
  <c r="BD27" i="34"/>
  <c r="AS8" i="39"/>
  <c r="BH8" i="39"/>
  <c r="AX11" i="39"/>
  <c r="BD14" i="39"/>
  <c r="AX19" i="39"/>
  <c r="AQ27" i="39"/>
  <c r="BE8" i="40"/>
  <c r="BI8" i="40"/>
  <c r="BA11" i="40"/>
  <c r="BC19" i="40"/>
  <c r="BG19" i="40"/>
  <c r="AX11" i="41"/>
  <c r="BH14" i="41"/>
  <c r="BH47" i="41" s="1"/>
  <c r="AS27" i="41"/>
  <c r="AZ11" i="44"/>
  <c r="BJ19" i="44"/>
  <c r="BD27" i="44"/>
  <c r="AV19" i="6"/>
  <c r="BG19" i="44"/>
  <c r="BI11" i="44"/>
  <c r="AQ19" i="41"/>
  <c r="BG11" i="40"/>
  <c r="BI11" i="40"/>
  <c r="AR8" i="39"/>
  <c r="BI11" i="39"/>
  <c r="BG19" i="37"/>
  <c r="BC19" i="37"/>
  <c r="BH47" i="44"/>
  <c r="BF19" i="44"/>
  <c r="BD8" i="44"/>
  <c r="AZ8" i="44"/>
  <c r="AZ47" i="44" s="1"/>
  <c r="AX27" i="44"/>
  <c r="BG8" i="44"/>
  <c r="AY8" i="44"/>
  <c r="AR8" i="44"/>
  <c r="BF11" i="44"/>
  <c r="AT19" i="44"/>
  <c r="AX19" i="44"/>
  <c r="BD19" i="44"/>
  <c r="BH19" i="41"/>
  <c r="BD8" i="41"/>
  <c r="AX19" i="41"/>
  <c r="AX8" i="41"/>
  <c r="AR14" i="41"/>
  <c r="AR11" i="41"/>
  <c r="AR8" i="41"/>
  <c r="BC11" i="41"/>
  <c r="BJ14" i="41"/>
  <c r="BD19" i="41"/>
  <c r="AZ14" i="40"/>
  <c r="AX14" i="40"/>
  <c r="AS11" i="40"/>
  <c r="AY8" i="40"/>
  <c r="BD8" i="40"/>
  <c r="BH8" i="40"/>
  <c r="AR11" i="40"/>
  <c r="BF14" i="40"/>
  <c r="BJ14" i="40"/>
  <c r="AX19" i="40"/>
  <c r="AY14" i="40"/>
  <c r="AS19" i="40"/>
  <c r="BD19" i="40"/>
  <c r="BF19" i="40"/>
  <c r="BH19" i="40"/>
  <c r="BJ19" i="40"/>
  <c r="AR14" i="40"/>
  <c r="BF19" i="39"/>
  <c r="AX14" i="39"/>
  <c r="AX47" i="39" s="1"/>
  <c r="AS11" i="39"/>
  <c r="AS27" i="39"/>
  <c r="AR11" i="39"/>
  <c r="BH27" i="37"/>
  <c r="AR11" i="37"/>
  <c r="AX14" i="37"/>
  <c r="AS11" i="37"/>
  <c r="BH11" i="37"/>
  <c r="BH47" i="37" s="1"/>
  <c r="BH14" i="37"/>
  <c r="AZ27" i="37"/>
  <c r="BF27" i="37"/>
  <c r="AQ8" i="37"/>
  <c r="BJ11" i="34"/>
  <c r="BH11" i="34"/>
  <c r="AZ14" i="34"/>
  <c r="AS19" i="34"/>
  <c r="AX14" i="34"/>
  <c r="AX11" i="34"/>
  <c r="AX19" i="34"/>
  <c r="AZ11" i="33"/>
  <c r="AX8" i="33"/>
  <c r="AX14" i="33"/>
  <c r="AX11" i="33"/>
  <c r="AS27" i="33"/>
  <c r="BD8" i="33"/>
  <c r="BD11" i="33"/>
  <c r="BF14" i="33"/>
  <c r="BC24" i="33"/>
  <c r="BA28" i="33"/>
  <c r="BE28" i="33"/>
  <c r="AU33" i="33"/>
  <c r="AT33" i="33"/>
  <c r="BC33" i="33"/>
  <c r="BE33" i="33"/>
  <c r="BA36" i="33"/>
  <c r="BA43" i="33"/>
  <c r="BF9" i="33"/>
  <c r="BF8" i="33" s="1"/>
  <c r="BJ9" i="33"/>
  <c r="BJ8" i="33" s="1"/>
  <c r="BH8" i="33"/>
  <c r="BF12" i="33"/>
  <c r="BF11" i="33" s="1"/>
  <c r="BJ12" i="33"/>
  <c r="BJ11" i="33" s="1"/>
  <c r="BD14" i="33"/>
  <c r="BA20" i="33"/>
  <c r="BC21" i="33"/>
  <c r="BC19" i="33" s="1"/>
  <c r="BE21" i="33"/>
  <c r="AW21" i="33"/>
  <c r="BF19" i="33"/>
  <c r="BJ19" i="33"/>
  <c r="AW28" i="33"/>
  <c r="AZ27" i="33"/>
  <c r="BG28" i="33"/>
  <c r="AU29" i="33"/>
  <c r="AT29" i="33"/>
  <c r="BC29" i="33"/>
  <c r="BE29" i="33"/>
  <c r="BA32" i="33"/>
  <c r="AU34" i="33"/>
  <c r="AW36" i="33"/>
  <c r="BG36" i="33"/>
  <c r="AU37" i="33"/>
  <c r="AT37" i="33"/>
  <c r="BC37" i="33"/>
  <c r="BE37" i="33"/>
  <c r="AT39" i="33"/>
  <c r="AV39" i="33"/>
  <c r="BA39" i="33"/>
  <c r="BI40" i="33"/>
  <c r="BG40" i="33"/>
  <c r="BE42" i="33"/>
  <c r="AW43" i="33"/>
  <c r="BG43" i="33"/>
  <c r="BB9" i="33"/>
  <c r="BA9" i="33"/>
  <c r="BE9" i="33"/>
  <c r="BG10" i="33"/>
  <c r="BB12" i="33"/>
  <c r="BA12" i="33"/>
  <c r="BE12" i="33"/>
  <c r="BB15" i="33"/>
  <c r="BA15" i="33"/>
  <c r="BA14" i="33" s="1"/>
  <c r="BE15" i="33"/>
  <c r="AQ14" i="33"/>
  <c r="BB17" i="33"/>
  <c r="BA17" i="33"/>
  <c r="BE17" i="33"/>
  <c r="BC20" i="33"/>
  <c r="BH19" i="33"/>
  <c r="BI19" i="33"/>
  <c r="AT19" i="33"/>
  <c r="AX19" i="33"/>
  <c r="BA24" i="33"/>
  <c r="BB25" i="33"/>
  <c r="AW25" i="33"/>
  <c r="AY27" i="33"/>
  <c r="AR27" i="33"/>
  <c r="AU28" i="33"/>
  <c r="BD27" i="33"/>
  <c r="BH27" i="33"/>
  <c r="BB29" i="33"/>
  <c r="BB30" i="33"/>
  <c r="BA30" i="33"/>
  <c r="AW30" i="33"/>
  <c r="BG30" i="33"/>
  <c r="AU32" i="33"/>
  <c r="BB34" i="33"/>
  <c r="BA34" i="33"/>
  <c r="AW34" i="33"/>
  <c r="BG34" i="33"/>
  <c r="AU36" i="33"/>
  <c r="BB37" i="33"/>
  <c r="AU43" i="33"/>
  <c r="AT46" i="33"/>
  <c r="BE46" i="33"/>
  <c r="BF8" i="34"/>
  <c r="AW9" i="34"/>
  <c r="BD8" i="34"/>
  <c r="BD47" i="34" s="1"/>
  <c r="AT10" i="34"/>
  <c r="BB12" i="34"/>
  <c r="BA12" i="34"/>
  <c r="BE12" i="34"/>
  <c r="BE11" i="34" s="1"/>
  <c r="AQ11" i="34"/>
  <c r="BB15" i="34"/>
  <c r="BA15" i="34"/>
  <c r="BE15" i="34"/>
  <c r="AQ14" i="34"/>
  <c r="BB17" i="34"/>
  <c r="BA17" i="34"/>
  <c r="BE17" i="34"/>
  <c r="BB20" i="34"/>
  <c r="BA20" i="34"/>
  <c r="BE20" i="34"/>
  <c r="AQ19" i="34"/>
  <c r="AU21" i="34"/>
  <c r="BB22" i="34"/>
  <c r="BA22" i="34"/>
  <c r="BE22" i="34"/>
  <c r="BB24" i="34"/>
  <c r="BA24" i="34"/>
  <c r="BE24" i="34"/>
  <c r="AU25" i="34"/>
  <c r="BB26" i="34"/>
  <c r="BA26" i="34"/>
  <c r="BE26" i="34"/>
  <c r="AU28" i="34"/>
  <c r="BF28" i="34"/>
  <c r="BF27" i="34" s="1"/>
  <c r="BB29" i="34"/>
  <c r="BA29" i="34"/>
  <c r="BE29" i="34"/>
  <c r="BB31" i="34"/>
  <c r="BA31" i="34"/>
  <c r="BE31" i="34"/>
  <c r="AU32" i="34"/>
  <c r="BB33" i="34"/>
  <c r="BA33" i="34"/>
  <c r="BE33" i="34"/>
  <c r="BB35" i="34"/>
  <c r="BA35" i="34"/>
  <c r="BE35" i="34"/>
  <c r="AU36" i="34"/>
  <c r="BB37" i="34"/>
  <c r="BA37" i="34"/>
  <c r="BE37" i="34"/>
  <c r="BG39" i="34"/>
  <c r="AU43" i="34"/>
  <c r="BB46" i="34"/>
  <c r="AT46" i="34"/>
  <c r="BE46" i="34"/>
  <c r="BB9" i="37"/>
  <c r="BD8" i="37"/>
  <c r="BE12" i="37"/>
  <c r="AQ13" i="37"/>
  <c r="AQ11" i="37" s="1"/>
  <c r="BG13" i="37"/>
  <c r="BG11" i="37" s="1"/>
  <c r="BB15" i="37"/>
  <c r="BA15" i="37"/>
  <c r="BE15" i="37"/>
  <c r="BE14" i="37" s="1"/>
  <c r="AU16" i="37"/>
  <c r="BB17" i="37"/>
  <c r="BA17" i="37"/>
  <c r="BE17" i="37"/>
  <c r="BB20" i="37"/>
  <c r="BE19" i="37"/>
  <c r="BI19" i="37"/>
  <c r="BB21" i="37"/>
  <c r="AW22" i="37"/>
  <c r="BB24" i="37"/>
  <c r="AW26" i="37"/>
  <c r="AX27" i="37"/>
  <c r="AX47" i="37" s="1"/>
  <c r="BG28" i="37"/>
  <c r="AW29" i="37"/>
  <c r="AT30" i="37"/>
  <c r="AT27" i="37" s="1"/>
  <c r="BG30" i="37"/>
  <c r="AW31" i="37"/>
  <c r="BG32" i="37"/>
  <c r="AW33" i="37"/>
  <c r="AT34" i="37"/>
  <c r="BE34" i="37"/>
  <c r="BA35" i="37"/>
  <c r="BG35" i="37"/>
  <c r="AT37" i="37"/>
  <c r="AT38" i="37"/>
  <c r="BE38" i="37"/>
  <c r="BB39" i="37"/>
  <c r="AU39" i="37"/>
  <c r="AU40" i="37"/>
  <c r="AU43" i="37"/>
  <c r="AU46" i="37"/>
  <c r="BG46" i="37"/>
  <c r="AY8" i="39"/>
  <c r="BD8" i="39"/>
  <c r="BA12" i="39"/>
  <c r="AZ11" i="39"/>
  <c r="BE12" i="39"/>
  <c r="BG13" i="39"/>
  <c r="AR14" i="39"/>
  <c r="AT15" i="39"/>
  <c r="AT14" i="39" s="1"/>
  <c r="BE15" i="39"/>
  <c r="BA17" i="39"/>
  <c r="BE17" i="39"/>
  <c r="AU18" i="39"/>
  <c r="BB20" i="39"/>
  <c r="BC20" i="39"/>
  <c r="BG19" i="39"/>
  <c r="BI19" i="39"/>
  <c r="BA21" i="39"/>
  <c r="AZ19" i="39"/>
  <c r="BH19" i="39"/>
  <c r="BH47" i="39" s="1"/>
  <c r="AW22" i="39"/>
  <c r="AW24" i="39"/>
  <c r="BB26" i="39"/>
  <c r="BC26" i="39"/>
  <c r="AZ27" i="39"/>
  <c r="BG28" i="39"/>
  <c r="BC29" i="39"/>
  <c r="BE29" i="39"/>
  <c r="AU30" i="39"/>
  <c r="BG32" i="39"/>
  <c r="BC33" i="39"/>
  <c r="BE33" i="39"/>
  <c r="AU34" i="39"/>
  <c r="BG36" i="39"/>
  <c r="BC37" i="39"/>
  <c r="BE37" i="39"/>
  <c r="AU38" i="39"/>
  <c r="AU43" i="39"/>
  <c r="BG43" i="39"/>
  <c r="AU46" i="39"/>
  <c r="BG46" i="39"/>
  <c r="BA9" i="34"/>
  <c r="BE9" i="34"/>
  <c r="BC8" i="34"/>
  <c r="BG10" i="34"/>
  <c r="BF11" i="34"/>
  <c r="BF14" i="34"/>
  <c r="BA43" i="34"/>
  <c r="AW43" i="34"/>
  <c r="BG43" i="34"/>
  <c r="BE9" i="37"/>
  <c r="BE8" i="37" s="1"/>
  <c r="BA10" i="37"/>
  <c r="AZ8" i="37"/>
  <c r="BG10" i="37"/>
  <c r="BG8" i="37" s="1"/>
  <c r="BF11" i="37"/>
  <c r="BF14" i="37"/>
  <c r="AY19" i="37"/>
  <c r="AU28" i="37"/>
  <c r="BA29" i="37"/>
  <c r="BE29" i="37"/>
  <c r="BA31" i="37"/>
  <c r="BE31" i="37"/>
  <c r="AU32" i="37"/>
  <c r="BA33" i="37"/>
  <c r="BE33" i="37"/>
  <c r="AT35" i="37"/>
  <c r="BA37" i="37"/>
  <c r="BG37" i="37"/>
  <c r="BA9" i="39"/>
  <c r="BE9" i="39"/>
  <c r="BG10" i="39"/>
  <c r="BA15" i="39"/>
  <c r="BD19" i="39"/>
  <c r="BC22" i="39"/>
  <c r="BC24" i="39"/>
  <c r="BA25" i="39"/>
  <c r="AU28" i="39"/>
  <c r="BC31" i="39"/>
  <c r="BE31" i="39"/>
  <c r="BE27" i="39" s="1"/>
  <c r="AU32" i="39"/>
  <c r="BC35" i="39"/>
  <c r="BE35" i="39"/>
  <c r="AU36" i="39"/>
  <c r="BC39" i="39"/>
  <c r="BE39" i="39"/>
  <c r="BA40" i="39"/>
  <c r="BE40" i="39"/>
  <c r="AU9" i="40"/>
  <c r="AU8" i="40" s="1"/>
  <c r="AT9" i="40"/>
  <c r="AT8" i="40" s="1"/>
  <c r="AW10" i="40"/>
  <c r="BB27" i="40"/>
  <c r="BB28" i="39"/>
  <c r="BF27" i="39"/>
  <c r="BD27" i="39"/>
  <c r="BB29" i="39"/>
  <c r="AW29" i="39"/>
  <c r="BB30" i="39"/>
  <c r="BB31" i="39"/>
  <c r="AW31" i="39"/>
  <c r="BB32" i="39"/>
  <c r="BB33" i="39"/>
  <c r="AW33" i="39"/>
  <c r="BB34" i="39"/>
  <c r="BB35" i="39"/>
  <c r="AW35" i="39"/>
  <c r="BB36" i="39"/>
  <c r="BB37" i="39"/>
  <c r="AW37" i="39"/>
  <c r="BB38" i="39"/>
  <c r="BB39" i="39"/>
  <c r="AW39" i="39"/>
  <c r="BA44" i="39"/>
  <c r="BB8" i="40"/>
  <c r="BF8" i="40"/>
  <c r="BJ8" i="40"/>
  <c r="BJ47" i="40" s="1"/>
  <c r="AV12" i="40"/>
  <c r="AU12" i="40"/>
  <c r="AX11" i="40"/>
  <c r="BC12" i="40"/>
  <c r="BC11" i="40" s="1"/>
  <c r="BC47" i="40" s="1"/>
  <c r="BB13" i="40"/>
  <c r="BB11" i="40" s="1"/>
  <c r="AW15" i="40"/>
  <c r="BD14" i="40"/>
  <c r="BH14" i="40"/>
  <c r="BH47" i="40" s="1"/>
  <c r="BA17" i="40"/>
  <c r="AT18" i="40"/>
  <c r="BB20" i="40"/>
  <c r="BB22" i="40"/>
  <c r="BA25" i="40"/>
  <c r="AZ19" i="40"/>
  <c r="BE19" i="40"/>
  <c r="BI19" i="40"/>
  <c r="BI47" i="40" s="1"/>
  <c r="AW26" i="40"/>
  <c r="AW28" i="40"/>
  <c r="AW29" i="40"/>
  <c r="AW30" i="40"/>
  <c r="AW31" i="40"/>
  <c r="AW32" i="40"/>
  <c r="AT34" i="40"/>
  <c r="AT35" i="40"/>
  <c r="AT36" i="40"/>
  <c r="AT37" i="40"/>
  <c r="BB38" i="40"/>
  <c r="AW40" i="40"/>
  <c r="AZ8" i="41"/>
  <c r="BG9" i="41"/>
  <c r="BJ9" i="41"/>
  <c r="BJ8" i="41" s="1"/>
  <c r="BB10" i="41"/>
  <c r="BA10" i="41"/>
  <c r="AU10" i="41"/>
  <c r="AU8" i="41" s="1"/>
  <c r="BC10" i="41"/>
  <c r="BC8" i="41" s="1"/>
  <c r="BG10" i="41"/>
  <c r="BI10" i="41"/>
  <c r="BI8" i="41" s="1"/>
  <c r="BI11" i="41"/>
  <c r="BB15" i="41"/>
  <c r="BB14" i="41" s="1"/>
  <c r="BF14" i="41"/>
  <c r="AW17" i="41"/>
  <c r="BG18" i="41"/>
  <c r="BJ19" i="41"/>
  <c r="AU20" i="41"/>
  <c r="BG23" i="41"/>
  <c r="AU24" i="41"/>
  <c r="BF27" i="41"/>
  <c r="AR27" i="41"/>
  <c r="AX27" i="41"/>
  <c r="BD27" i="41"/>
  <c r="BH27" i="41"/>
  <c r="BB29" i="41"/>
  <c r="BE30" i="41"/>
  <c r="AU31" i="41"/>
  <c r="BB33" i="41"/>
  <c r="BE34" i="41"/>
  <c r="AU35" i="41"/>
  <c r="BB37" i="41"/>
  <c r="AU37" i="41"/>
  <c r="AT39" i="41"/>
  <c r="BG40" i="41"/>
  <c r="AY43" i="41"/>
  <c r="AT15" i="40"/>
  <c r="AT14" i="40" s="1"/>
  <c r="BB16" i="40"/>
  <c r="BB14" i="40" s="1"/>
  <c r="BB17" i="40"/>
  <c r="AT20" i="40"/>
  <c r="AT21" i="40"/>
  <c r="AT22" i="40"/>
  <c r="AT23" i="40"/>
  <c r="AT24" i="40"/>
  <c r="AY19" i="40"/>
  <c r="BB25" i="40"/>
  <c r="BA26" i="40"/>
  <c r="BA29" i="40"/>
  <c r="BA30" i="40"/>
  <c r="BA31" i="40"/>
  <c r="BA32" i="40"/>
  <c r="BA39" i="40"/>
  <c r="AW39" i="40"/>
  <c r="BA40" i="40"/>
  <c r="AT40" i="40"/>
  <c r="BD47" i="41"/>
  <c r="AT12" i="41"/>
  <c r="AT11" i="41" s="1"/>
  <c r="BJ12" i="41"/>
  <c r="BJ11" i="41" s="1"/>
  <c r="BA13" i="41"/>
  <c r="AU11" i="41"/>
  <c r="BG15" i="41"/>
  <c r="AS14" i="41"/>
  <c r="BC16" i="41"/>
  <c r="BC14" i="41" s="1"/>
  <c r="BG16" i="41"/>
  <c r="BI16" i="41"/>
  <c r="BI14" i="41" s="1"/>
  <c r="BE17" i="41"/>
  <c r="AU22" i="41"/>
  <c r="AU26" i="41"/>
  <c r="BG28" i="41"/>
  <c r="AU29" i="41"/>
  <c r="BG32" i="41"/>
  <c r="AU33" i="41"/>
  <c r="BG36" i="41"/>
  <c r="BA38" i="41"/>
  <c r="BE39" i="41"/>
  <c r="AU40" i="41"/>
  <c r="BG46" i="41"/>
  <c r="BJ8" i="44"/>
  <c r="AT9" i="44"/>
  <c r="AT8" i="44" s="1"/>
  <c r="BB9" i="44"/>
  <c r="BB8" i="44" s="1"/>
  <c r="BF9" i="44"/>
  <c r="BF8" i="44" s="1"/>
  <c r="AQ8" i="44"/>
  <c r="AS8" i="44"/>
  <c r="AW10" i="44"/>
  <c r="AW8" i="44" s="1"/>
  <c r="BG13" i="44"/>
  <c r="BB16" i="44"/>
  <c r="BA20" i="44"/>
  <c r="BC25" i="44"/>
  <c r="BG31" i="44"/>
  <c r="AU34" i="44"/>
  <c r="BG46" i="44"/>
  <c r="AU13" i="44"/>
  <c r="AY14" i="44"/>
  <c r="AS14" i="44"/>
  <c r="AU18" i="44"/>
  <c r="BB21" i="44"/>
  <c r="BC21" i="44"/>
  <c r="BC23" i="44"/>
  <c r="BA24" i="44"/>
  <c r="AW25" i="44"/>
  <c r="AQ27" i="44"/>
  <c r="AS27" i="44"/>
  <c r="BE29" i="44"/>
  <c r="AU30" i="44"/>
  <c r="BB32" i="44"/>
  <c r="AU32" i="44"/>
  <c r="BG35" i="44"/>
  <c r="BE37" i="44"/>
  <c r="BE39" i="44"/>
  <c r="BE40" i="44"/>
  <c r="AU43" i="44"/>
  <c r="AU16" i="44"/>
  <c r="AU14" i="44" s="1"/>
  <c r="AT17" i="41"/>
  <c r="AU16" i="41"/>
  <c r="AU14" i="41" s="1"/>
  <c r="AS8" i="41"/>
  <c r="AT17" i="39"/>
  <c r="AU16" i="39"/>
  <c r="AT12" i="39"/>
  <c r="AT11" i="39" s="1"/>
  <c r="AU10" i="39"/>
  <c r="AT9" i="39"/>
  <c r="AT8" i="39" s="1"/>
  <c r="AU11" i="37"/>
  <c r="AT12" i="37"/>
  <c r="AT11" i="37" s="1"/>
  <c r="AT10" i="37"/>
  <c r="AS8" i="37"/>
  <c r="AU10" i="37"/>
  <c r="AU8" i="37" s="1"/>
  <c r="AT9" i="37"/>
  <c r="AS11" i="34"/>
  <c r="AS8" i="34"/>
  <c r="AU13" i="33"/>
  <c r="AT11" i="33"/>
  <c r="AT8" i="33"/>
  <c r="AS8" i="33"/>
  <c r="BA22" i="44"/>
  <c r="BA23" i="44"/>
  <c r="BA37" i="44"/>
  <c r="BA33" i="44"/>
  <c r="AV33" i="44"/>
  <c r="BA39" i="44"/>
  <c r="AV39" i="44"/>
  <c r="BA40" i="44"/>
  <c r="AV40" i="44"/>
  <c r="AV10" i="44"/>
  <c r="BE11" i="44"/>
  <c r="AY19" i="44"/>
  <c r="BA29" i="44"/>
  <c r="BA26" i="44"/>
  <c r="BF14" i="44"/>
  <c r="BJ27" i="44"/>
  <c r="BA10" i="44"/>
  <c r="BI10" i="44"/>
  <c r="BC13" i="44"/>
  <c r="AT15" i="44"/>
  <c r="AT14" i="44" s="1"/>
  <c r="BB15" i="44"/>
  <c r="BJ15" i="44"/>
  <c r="BJ14" i="44" s="1"/>
  <c r="AW16" i="44"/>
  <c r="AW14" i="44" s="1"/>
  <c r="BA16" i="44"/>
  <c r="BE16" i="44"/>
  <c r="BI16" i="44"/>
  <c r="BC18" i="44"/>
  <c r="BG18" i="44"/>
  <c r="AS21" i="44"/>
  <c r="AS19" i="44" s="1"/>
  <c r="BB22" i="44"/>
  <c r="BB26" i="44"/>
  <c r="AW28" i="44"/>
  <c r="BA28" i="44"/>
  <c r="BE28" i="44"/>
  <c r="BI28" i="44"/>
  <c r="BC30" i="44"/>
  <c r="BC27" i="44" s="1"/>
  <c r="BG30" i="44"/>
  <c r="AT31" i="44"/>
  <c r="AT27" i="44" s="1"/>
  <c r="BB31" i="44"/>
  <c r="AW32" i="44"/>
  <c r="BA32" i="44"/>
  <c r="BE32" i="44"/>
  <c r="BI32" i="44"/>
  <c r="BC34" i="44"/>
  <c r="BG34" i="44"/>
  <c r="AT35" i="44"/>
  <c r="BB35" i="44"/>
  <c r="AW36" i="44"/>
  <c r="BA36" i="44"/>
  <c r="BE36" i="44"/>
  <c r="BI36" i="44"/>
  <c r="BC43" i="44"/>
  <c r="BG43" i="44"/>
  <c r="AT46" i="44"/>
  <c r="BB46" i="44"/>
  <c r="BE9" i="44"/>
  <c r="BE8" i="44" s="1"/>
  <c r="BI9" i="44"/>
  <c r="AU12" i="44"/>
  <c r="AU11" i="44" s="1"/>
  <c r="AY12" i="44"/>
  <c r="AY11" i="44" s="1"/>
  <c r="BC12" i="44"/>
  <c r="BG12" i="44"/>
  <c r="BG11" i="44" s="1"/>
  <c r="BB13" i="44"/>
  <c r="BE15" i="44"/>
  <c r="BI15" i="44"/>
  <c r="AU17" i="44"/>
  <c r="AY17" i="44"/>
  <c r="BC17" i="44"/>
  <c r="BG17" i="44"/>
  <c r="BB18" i="44"/>
  <c r="BC20" i="44"/>
  <c r="AW22" i="44"/>
  <c r="BE22" i="44"/>
  <c r="BB23" i="44"/>
  <c r="BC24" i="44"/>
  <c r="AW26" i="44"/>
  <c r="BE26" i="44"/>
  <c r="AU29" i="44"/>
  <c r="AY29" i="44"/>
  <c r="AY27" i="44" s="1"/>
  <c r="BG29" i="44"/>
  <c r="BB30" i="44"/>
  <c r="BE31" i="44"/>
  <c r="AU33" i="44"/>
  <c r="AY33" i="44"/>
  <c r="BG33" i="44"/>
  <c r="BB34" i="44"/>
  <c r="BE35" i="44"/>
  <c r="AU37" i="44"/>
  <c r="AY37" i="44"/>
  <c r="BG37" i="44"/>
  <c r="AY39" i="44"/>
  <c r="BG39" i="44"/>
  <c r="AY40" i="44"/>
  <c r="BG40" i="44"/>
  <c r="BB43" i="44"/>
  <c r="BE46" i="44"/>
  <c r="BB12" i="44"/>
  <c r="BJ12" i="44"/>
  <c r="BJ11" i="44" s="1"/>
  <c r="BG16" i="44"/>
  <c r="BG14" i="44" s="1"/>
  <c r="BB20" i="44"/>
  <c r="BB24" i="44"/>
  <c r="AV29" i="44"/>
  <c r="BB29" i="44"/>
  <c r="BF29" i="44"/>
  <c r="BF27" i="44" s="1"/>
  <c r="BB33" i="44"/>
  <c r="AV37" i="44"/>
  <c r="BB37" i="44"/>
  <c r="BB39" i="44"/>
  <c r="BB40" i="44"/>
  <c r="AV16" i="44"/>
  <c r="AV32" i="44"/>
  <c r="AV36" i="44"/>
  <c r="AY9" i="41"/>
  <c r="AY8" i="41" s="1"/>
  <c r="AY12" i="41"/>
  <c r="AY11" i="41" s="1"/>
  <c r="AY17" i="41"/>
  <c r="AZ47" i="41"/>
  <c r="BF12" i="41"/>
  <c r="BF11" i="41" s="1"/>
  <c r="AX47" i="41"/>
  <c r="AW10" i="41"/>
  <c r="AW8" i="41" s="1"/>
  <c r="AW13" i="41"/>
  <c r="AW11" i="41" s="1"/>
  <c r="BG13" i="41"/>
  <c r="AT15" i="41"/>
  <c r="AT14" i="41" s="1"/>
  <c r="AT18" i="41"/>
  <c r="BB18" i="41"/>
  <c r="AY15" i="41"/>
  <c r="AY14" i="41" s="1"/>
  <c r="BA30" i="41"/>
  <c r="BA34" i="41"/>
  <c r="BA39" i="41"/>
  <c r="AV39" i="41"/>
  <c r="BA21" i="41"/>
  <c r="BA25" i="41"/>
  <c r="AT9" i="41"/>
  <c r="AT8" i="41" s="1"/>
  <c r="BB9" i="41"/>
  <c r="BB11" i="41"/>
  <c r="AW16" i="41"/>
  <c r="AW14" i="41" s="1"/>
  <c r="AW20" i="41"/>
  <c r="BE20" i="41"/>
  <c r="BI20" i="41"/>
  <c r="BC22" i="41"/>
  <c r="BG22" i="41"/>
  <c r="AT23" i="41"/>
  <c r="AT19" i="41" s="1"/>
  <c r="BB23" i="41"/>
  <c r="AW24" i="41"/>
  <c r="BE24" i="41"/>
  <c r="BI24" i="41"/>
  <c r="BC26" i="41"/>
  <c r="BG26" i="41"/>
  <c r="AT28" i="41"/>
  <c r="BB28" i="41"/>
  <c r="BJ28" i="41"/>
  <c r="BJ27" i="41" s="1"/>
  <c r="BJ47" i="41" s="1"/>
  <c r="AW29" i="41"/>
  <c r="AW27" i="41" s="1"/>
  <c r="BE29" i="41"/>
  <c r="BI29" i="41"/>
  <c r="BI27" i="41" s="1"/>
  <c r="BC31" i="41"/>
  <c r="BC27" i="41" s="1"/>
  <c r="BG31" i="41"/>
  <c r="AT32" i="41"/>
  <c r="BB32" i="41"/>
  <c r="AW33" i="41"/>
  <c r="BE33" i="41"/>
  <c r="BI33" i="41"/>
  <c r="BC35" i="41"/>
  <c r="BG35" i="41"/>
  <c r="AT36" i="41"/>
  <c r="BB36" i="41"/>
  <c r="AW37" i="41"/>
  <c r="BA37" i="41"/>
  <c r="BE37" i="41"/>
  <c r="BI37" i="41"/>
  <c r="BC40" i="41"/>
  <c r="AU43" i="41"/>
  <c r="BC43" i="41"/>
  <c r="BG43" i="41"/>
  <c r="AT46" i="41"/>
  <c r="BB46" i="41"/>
  <c r="BE9" i="41"/>
  <c r="BE8" i="41" s="1"/>
  <c r="BG12" i="41"/>
  <c r="AV13" i="41"/>
  <c r="BE15" i="41"/>
  <c r="BE14" i="41" s="1"/>
  <c r="BG17" i="41"/>
  <c r="BE18" i="41"/>
  <c r="AU21" i="41"/>
  <c r="AY21" i="41"/>
  <c r="BG21" i="41"/>
  <c r="BB22" i="41"/>
  <c r="BE23" i="41"/>
  <c r="AU25" i="41"/>
  <c r="AY25" i="41"/>
  <c r="BG25" i="41"/>
  <c r="BB26" i="41"/>
  <c r="BE28" i="41"/>
  <c r="AU30" i="41"/>
  <c r="AY30" i="41"/>
  <c r="AY27" i="41" s="1"/>
  <c r="BG30" i="41"/>
  <c r="BB31" i="41"/>
  <c r="BE32" i="41"/>
  <c r="AU34" i="41"/>
  <c r="AY34" i="41"/>
  <c r="BG34" i="41"/>
  <c r="BB35" i="41"/>
  <c r="BE36" i="41"/>
  <c r="BC38" i="41"/>
  <c r="AY39" i="41"/>
  <c r="BG39" i="41"/>
  <c r="BB40" i="41"/>
  <c r="AV43" i="41"/>
  <c r="BE46" i="41"/>
  <c r="AV21" i="41"/>
  <c r="BB21" i="41"/>
  <c r="BF21" i="41"/>
  <c r="BF19" i="41" s="1"/>
  <c r="AV25" i="41"/>
  <c r="BB25" i="41"/>
  <c r="BG29" i="41"/>
  <c r="AV30" i="41"/>
  <c r="BB30" i="41"/>
  <c r="AV34" i="41"/>
  <c r="BB34" i="41"/>
  <c r="BB38" i="41"/>
  <c r="BB39" i="41"/>
  <c r="BA43" i="41"/>
  <c r="AV10" i="41"/>
  <c r="AV37" i="41"/>
  <c r="AY47" i="40"/>
  <c r="BG47" i="40"/>
  <c r="AW8" i="40"/>
  <c r="AW14" i="40"/>
  <c r="AZ47" i="40"/>
  <c r="AX47" i="40"/>
  <c r="BF47" i="40"/>
  <c r="AU13" i="40"/>
  <c r="AU11" i="40" s="1"/>
  <c r="AT12" i="40"/>
  <c r="BB21" i="40"/>
  <c r="BB23" i="40"/>
  <c r="BB24" i="40"/>
  <c r="BB33" i="40"/>
  <c r="BB35" i="40"/>
  <c r="BE12" i="40"/>
  <c r="BE11" i="40" s="1"/>
  <c r="BE47" i="40" s="1"/>
  <c r="AW13" i="40"/>
  <c r="AW11" i="40" s="1"/>
  <c r="AU15" i="40"/>
  <c r="AU14" i="40" s="1"/>
  <c r="BA16" i="40"/>
  <c r="BA14" i="40" s="1"/>
  <c r="BA18" i="40"/>
  <c r="AW18" i="40"/>
  <c r="AW20" i="40"/>
  <c r="BA21" i="40"/>
  <c r="BA22" i="40"/>
  <c r="AW22" i="40"/>
  <c r="BA23" i="40"/>
  <c r="BA24" i="40"/>
  <c r="BA34" i="40"/>
  <c r="AW34" i="40"/>
  <c r="BA35" i="40"/>
  <c r="BA36" i="40"/>
  <c r="AW36" i="40"/>
  <c r="BA37" i="40"/>
  <c r="AW37" i="40"/>
  <c r="AW38" i="40"/>
  <c r="AU39" i="40"/>
  <c r="BB43" i="40"/>
  <c r="BB46" i="40"/>
  <c r="AU17" i="40"/>
  <c r="AT25" i="40"/>
  <c r="AT13" i="40"/>
  <c r="AT17" i="40"/>
  <c r="BA46" i="40"/>
  <c r="BJ8" i="39"/>
  <c r="AW10" i="39"/>
  <c r="AW8" i="39" s="1"/>
  <c r="BA13" i="39"/>
  <c r="BA24" i="39"/>
  <c r="BA43" i="39"/>
  <c r="BA46" i="39"/>
  <c r="AV18" i="39"/>
  <c r="BA18" i="39"/>
  <c r="BA20" i="39"/>
  <c r="BA23" i="39"/>
  <c r="AV28" i="39"/>
  <c r="BA28" i="39"/>
  <c r="AV30" i="39"/>
  <c r="BA30" i="39"/>
  <c r="AV32" i="39"/>
  <c r="BA32" i="39"/>
  <c r="AV34" i="39"/>
  <c r="BA34" i="39"/>
  <c r="AV36" i="39"/>
  <c r="BA36" i="39"/>
  <c r="AV38" i="39"/>
  <c r="BA38" i="39"/>
  <c r="BD47" i="39"/>
  <c r="BA11" i="39"/>
  <c r="BJ27" i="39"/>
  <c r="BI8" i="39"/>
  <c r="AY11" i="39"/>
  <c r="AV13" i="39"/>
  <c r="BJ14" i="39"/>
  <c r="AV43" i="39"/>
  <c r="AV46" i="39"/>
  <c r="BF9" i="39"/>
  <c r="BF8" i="39" s="1"/>
  <c r="BA16" i="39"/>
  <c r="BA14" i="39" s="1"/>
  <c r="BJ11" i="39"/>
  <c r="AS19" i="39"/>
  <c r="AV12" i="39"/>
  <c r="BB13" i="39"/>
  <c r="BB16" i="39"/>
  <c r="AV17" i="39"/>
  <c r="BB18" i="39"/>
  <c r="AY20" i="39"/>
  <c r="BB23" i="39"/>
  <c r="AY24" i="39"/>
  <c r="AY28" i="39"/>
  <c r="BC28" i="39"/>
  <c r="BI29" i="39"/>
  <c r="AY30" i="39"/>
  <c r="BC30" i="39"/>
  <c r="BI31" i="39"/>
  <c r="AY32" i="39"/>
  <c r="BC32" i="39"/>
  <c r="BI33" i="39"/>
  <c r="AY34" i="39"/>
  <c r="BC34" i="39"/>
  <c r="BI35" i="39"/>
  <c r="AY36" i="39"/>
  <c r="BC36" i="39"/>
  <c r="BI37" i="39"/>
  <c r="AY38" i="39"/>
  <c r="BC38" i="39"/>
  <c r="BI39" i="39"/>
  <c r="BB43" i="39"/>
  <c r="BB46" i="39"/>
  <c r="AU9" i="39"/>
  <c r="AU8" i="39" s="1"/>
  <c r="BG9" i="39"/>
  <c r="BE10" i="39"/>
  <c r="BE8" i="39" s="1"/>
  <c r="AU12" i="39"/>
  <c r="AU11" i="39" s="1"/>
  <c r="BG12" i="39"/>
  <c r="BG11" i="39" s="1"/>
  <c r="AW13" i="39"/>
  <c r="AW11" i="39" s="1"/>
  <c r="BE13" i="39"/>
  <c r="AU15" i="39"/>
  <c r="BG15" i="39"/>
  <c r="BG14" i="39" s="1"/>
  <c r="AW16" i="39"/>
  <c r="AW14" i="39" s="1"/>
  <c r="BE16" i="39"/>
  <c r="AU17" i="39"/>
  <c r="BG17" i="39"/>
  <c r="AW18" i="39"/>
  <c r="BE18" i="39"/>
  <c r="BC21" i="39"/>
  <c r="AW23" i="39"/>
  <c r="AW19" i="39" s="1"/>
  <c r="BE23" i="39"/>
  <c r="BE19" i="39" s="1"/>
  <c r="BC25" i="39"/>
  <c r="AT28" i="39"/>
  <c r="AT30" i="39"/>
  <c r="AT32" i="39"/>
  <c r="AT34" i="39"/>
  <c r="AT36" i="39"/>
  <c r="AT38" i="39"/>
  <c r="BG40" i="39"/>
  <c r="AW43" i="39"/>
  <c r="BE43" i="39"/>
  <c r="AU44" i="39"/>
  <c r="BG44" i="39"/>
  <c r="AW46" i="39"/>
  <c r="BE46" i="39"/>
  <c r="BB9" i="39"/>
  <c r="BB8" i="39" s="1"/>
  <c r="BB12" i="39"/>
  <c r="BB11" i="39" s="1"/>
  <c r="BF12" i="39"/>
  <c r="BF11" i="39" s="1"/>
  <c r="BB15" i="39"/>
  <c r="BB14" i="39" s="1"/>
  <c r="BF15" i="39"/>
  <c r="BF14" i="39" s="1"/>
  <c r="BB17" i="39"/>
  <c r="BB21" i="39"/>
  <c r="BB25" i="39"/>
  <c r="AU29" i="39"/>
  <c r="AU31" i="39"/>
  <c r="AU33" i="39"/>
  <c r="AU35" i="39"/>
  <c r="AU37" i="39"/>
  <c r="AU39" i="39"/>
  <c r="BB40" i="39"/>
  <c r="BB44" i="39"/>
  <c r="AV40" i="39"/>
  <c r="D33" i="38"/>
  <c r="BA30" i="37"/>
  <c r="BF10" i="37"/>
  <c r="BF8" i="37" s="1"/>
  <c r="AW12" i="37"/>
  <c r="BE13" i="37"/>
  <c r="BE11" i="37" s="1"/>
  <c r="AV16" i="37"/>
  <c r="BA16" i="37"/>
  <c r="BA14" i="37" s="1"/>
  <c r="AV40" i="37"/>
  <c r="BA40" i="37"/>
  <c r="AV43" i="37"/>
  <c r="BA43" i="37"/>
  <c r="BJ12" i="37"/>
  <c r="BJ11" i="37" s="1"/>
  <c r="AY13" i="37"/>
  <c r="AY11" i="37" s="1"/>
  <c r="BJ9" i="37"/>
  <c r="BJ8" i="37" s="1"/>
  <c r="BC13" i="37"/>
  <c r="BC11" i="37" s="1"/>
  <c r="BJ14" i="37"/>
  <c r="AV30" i="37"/>
  <c r="AV18" i="37"/>
  <c r="BA18" i="37"/>
  <c r="AW9" i="37"/>
  <c r="AW8" i="37" s="1"/>
  <c r="AV28" i="37"/>
  <c r="BA28" i="37"/>
  <c r="AV32" i="37"/>
  <c r="BA32" i="37"/>
  <c r="BI15" i="37"/>
  <c r="BI14" i="37" s="1"/>
  <c r="BC16" i="37"/>
  <c r="BC14" i="37" s="1"/>
  <c r="BC18" i="37"/>
  <c r="BA20" i="37"/>
  <c r="BA22" i="37"/>
  <c r="BA24" i="37"/>
  <c r="BA26" i="37"/>
  <c r="AV29" i="37"/>
  <c r="AV31" i="37"/>
  <c r="BI31" i="37"/>
  <c r="BI27" i="37" s="1"/>
  <c r="BC32" i="37"/>
  <c r="BC27" i="37" s="1"/>
  <c r="BI33" i="37"/>
  <c r="AV35" i="37"/>
  <c r="BB36" i="37"/>
  <c r="BB38" i="37"/>
  <c r="BA39" i="37"/>
  <c r="BI39" i="37"/>
  <c r="BC40" i="37"/>
  <c r="BC10" i="37"/>
  <c r="BC8" i="37" s="1"/>
  <c r="BI12" i="37"/>
  <c r="BI11" i="37" s="1"/>
  <c r="BB16" i="37"/>
  <c r="BB14" i="37" s="1"/>
  <c r="BB25" i="37"/>
  <c r="BB28" i="37"/>
  <c r="BJ28" i="37"/>
  <c r="BJ27" i="37" s="1"/>
  <c r="BB30" i="37"/>
  <c r="BB32" i="37"/>
  <c r="BC37" i="37"/>
  <c r="BI38" i="37"/>
  <c r="BC46" i="37"/>
  <c r="BB10" i="37"/>
  <c r="AW13" i="37"/>
  <c r="AU15" i="37"/>
  <c r="BG15" i="37"/>
  <c r="BG14" i="37" s="1"/>
  <c r="AW16" i="37"/>
  <c r="AW14" i="37" s="1"/>
  <c r="AU17" i="37"/>
  <c r="BG17" i="37"/>
  <c r="AW18" i="37"/>
  <c r="AS21" i="37"/>
  <c r="AS19" i="37" s="1"/>
  <c r="AW21" i="37"/>
  <c r="AW23" i="37"/>
  <c r="AW28" i="37"/>
  <c r="BE28" i="37"/>
  <c r="AU29" i="37"/>
  <c r="BG29" i="37"/>
  <c r="AW30" i="37"/>
  <c r="BE30" i="37"/>
  <c r="AU31" i="37"/>
  <c r="AW32" i="37"/>
  <c r="AU33" i="37"/>
  <c r="BB35" i="37"/>
  <c r="BB37" i="37"/>
  <c r="AW40" i="37"/>
  <c r="AW43" i="37"/>
  <c r="BE43" i="37"/>
  <c r="BB46" i="37"/>
  <c r="AY16" i="37"/>
  <c r="AY14" i="37" s="1"/>
  <c r="AV17" i="37"/>
  <c r="AY28" i="37"/>
  <c r="AY27" i="37" s="1"/>
  <c r="AV33" i="37"/>
  <c r="BB34" i="37"/>
  <c r="BI9" i="37"/>
  <c r="BI8" i="37" s="1"/>
  <c r="BB13" i="37"/>
  <c r="BB11" i="37" s="1"/>
  <c r="BB18" i="37"/>
  <c r="BI34" i="37"/>
  <c r="BC35" i="37"/>
  <c r="BI36" i="37"/>
  <c r="BB40" i="37"/>
  <c r="BB43" i="37"/>
  <c r="AV39" i="37"/>
  <c r="AU16" i="33"/>
  <c r="AT16" i="33"/>
  <c r="AT14" i="33" s="1"/>
  <c r="AT16" i="34"/>
  <c r="AU13" i="34"/>
  <c r="AT13" i="34"/>
  <c r="AR11" i="34"/>
  <c r="AT15" i="34"/>
  <c r="AU15" i="34"/>
  <c r="AU14" i="34" s="1"/>
  <c r="BG15" i="34"/>
  <c r="BG14" i="34" s="1"/>
  <c r="BA18" i="34"/>
  <c r="AT12" i="34"/>
  <c r="AU12" i="34"/>
  <c r="BG12" i="34"/>
  <c r="BG11" i="34" s="1"/>
  <c r="AT20" i="34"/>
  <c r="AT19" i="34" s="1"/>
  <c r="AU20" i="34"/>
  <c r="BG20" i="34"/>
  <c r="BA23" i="34"/>
  <c r="BA30" i="34"/>
  <c r="BA34" i="34"/>
  <c r="AT9" i="34"/>
  <c r="AT8" i="34" s="1"/>
  <c r="AU9" i="34"/>
  <c r="AU8" i="34" s="1"/>
  <c r="BG9" i="34"/>
  <c r="BG8" i="34" s="1"/>
  <c r="AT17" i="34"/>
  <c r="AU17" i="34"/>
  <c r="AY21" i="34"/>
  <c r="AY19" i="34" s="1"/>
  <c r="AQ47" i="34"/>
  <c r="AV10" i="34"/>
  <c r="BI12" i="34"/>
  <c r="BI11" i="34" s="1"/>
  <c r="AY16" i="34"/>
  <c r="AY14" i="34" s="1"/>
  <c r="AV18" i="34"/>
  <c r="BC18" i="34"/>
  <c r="AV20" i="34"/>
  <c r="BI20" i="34"/>
  <c r="BI9" i="34"/>
  <c r="BI8" i="34" s="1"/>
  <c r="AV12" i="34"/>
  <c r="AY13" i="34"/>
  <c r="AY11" i="34" s="1"/>
  <c r="AV17" i="34"/>
  <c r="BI17" i="34"/>
  <c r="BF19" i="34"/>
  <c r="AV23" i="34"/>
  <c r="AV30" i="34"/>
  <c r="AV34" i="34"/>
  <c r="AV37" i="34"/>
  <c r="BA10" i="34"/>
  <c r="BA8" i="34" s="1"/>
  <c r="BE13" i="34"/>
  <c r="BE21" i="34"/>
  <c r="BC21" i="34"/>
  <c r="BE10" i="34"/>
  <c r="BE8" i="34" s="1"/>
  <c r="AV13" i="34"/>
  <c r="BA13" i="34"/>
  <c r="BA11" i="34" s="1"/>
  <c r="BE16" i="34"/>
  <c r="AV21" i="34"/>
  <c r="BA21" i="34"/>
  <c r="AV25" i="34"/>
  <c r="BA25" i="34"/>
  <c r="AV28" i="34"/>
  <c r="BA28" i="34"/>
  <c r="AV32" i="34"/>
  <c r="BA32" i="34"/>
  <c r="AV36" i="34"/>
  <c r="BA36" i="34"/>
  <c r="BC13" i="34"/>
  <c r="BC11" i="34" s="1"/>
  <c r="BI15" i="34"/>
  <c r="BI14" i="34" s="1"/>
  <c r="BF47" i="34"/>
  <c r="AZ47" i="34"/>
  <c r="BH47" i="34"/>
  <c r="AY10" i="34"/>
  <c r="AY8" i="34" s="1"/>
  <c r="BJ14" i="34"/>
  <c r="BC16" i="34"/>
  <c r="BC14" i="34" s="1"/>
  <c r="BC23" i="34"/>
  <c r="AV24" i="34"/>
  <c r="BI24" i="34"/>
  <c r="AV26" i="34"/>
  <c r="BI26" i="34"/>
  <c r="AY28" i="34"/>
  <c r="AY27" i="34" s="1"/>
  <c r="BI29" i="34"/>
  <c r="BI31" i="34"/>
  <c r="AV33" i="34"/>
  <c r="AV35" i="34"/>
  <c r="BI35" i="34"/>
  <c r="BC36" i="34"/>
  <c r="BB16" i="34"/>
  <c r="BB14" i="34" s="1"/>
  <c r="BB21" i="34"/>
  <c r="BB23" i="34"/>
  <c r="BB25" i="34"/>
  <c r="BB28" i="34"/>
  <c r="BJ28" i="34"/>
  <c r="BJ27" i="34" s="1"/>
  <c r="BB30" i="34"/>
  <c r="BB36" i="34"/>
  <c r="AY39" i="34"/>
  <c r="BI40" i="34"/>
  <c r="AW46" i="34"/>
  <c r="BI46" i="34"/>
  <c r="AW10" i="34"/>
  <c r="AW8" i="34" s="1"/>
  <c r="AW13" i="34"/>
  <c r="AW11" i="34" s="1"/>
  <c r="AW16" i="34"/>
  <c r="AW14" i="34" s="1"/>
  <c r="AW18" i="34"/>
  <c r="AW21" i="34"/>
  <c r="AU22" i="34"/>
  <c r="BG22" i="34"/>
  <c r="AW23" i="34"/>
  <c r="AU24" i="34"/>
  <c r="AW25" i="34"/>
  <c r="BE25" i="34"/>
  <c r="AU26" i="34"/>
  <c r="AW28" i="34"/>
  <c r="BE28" i="34"/>
  <c r="AU29" i="34"/>
  <c r="BG29" i="34"/>
  <c r="BG27" i="34" s="1"/>
  <c r="AW30" i="34"/>
  <c r="BE30" i="34"/>
  <c r="AU31" i="34"/>
  <c r="AW32" i="34"/>
  <c r="BE32" i="34"/>
  <c r="AU33" i="34"/>
  <c r="BG33" i="34"/>
  <c r="AW34" i="34"/>
  <c r="BE34" i="34"/>
  <c r="AU35" i="34"/>
  <c r="AW36" i="34"/>
  <c r="AU37" i="34"/>
  <c r="BG37" i="34"/>
  <c r="AT43" i="34"/>
  <c r="AV22" i="34"/>
  <c r="AV31" i="34"/>
  <c r="BB40" i="34"/>
  <c r="BB10" i="34"/>
  <c r="BB8" i="34" s="1"/>
  <c r="BB13" i="34"/>
  <c r="BB11" i="34" s="1"/>
  <c r="BB18" i="34"/>
  <c r="BB32" i="34"/>
  <c r="BB34" i="34"/>
  <c r="BC39" i="34"/>
  <c r="BC43" i="34"/>
  <c r="BA10" i="33"/>
  <c r="BA8" i="33" s="1"/>
  <c r="BA18" i="33"/>
  <c r="BA26" i="33"/>
  <c r="BA23" i="33"/>
  <c r="BD47" i="33"/>
  <c r="AV13" i="33"/>
  <c r="BE27" i="33"/>
  <c r="BG27" i="33"/>
  <c r="AV40" i="33"/>
  <c r="AV10" i="33"/>
  <c r="AY11" i="33"/>
  <c r="BE14" i="33"/>
  <c r="AV18" i="33"/>
  <c r="BJ27" i="33"/>
  <c r="AU27" i="33"/>
  <c r="BA13" i="33"/>
  <c r="BA11" i="33" s="1"/>
  <c r="BA40" i="33"/>
  <c r="AV46" i="33"/>
  <c r="BA46" i="33"/>
  <c r="AV16" i="33"/>
  <c r="BA16" i="33"/>
  <c r="BH47" i="33"/>
  <c r="BE11" i="33"/>
  <c r="BJ14" i="33"/>
  <c r="BI9" i="33"/>
  <c r="BI8" i="33" s="1"/>
  <c r="AY10" i="33"/>
  <c r="AY8" i="33" s="1"/>
  <c r="BI12" i="33"/>
  <c r="BI11" i="33" s="1"/>
  <c r="BC13" i="33"/>
  <c r="BC11" i="33" s="1"/>
  <c r="BC16" i="33"/>
  <c r="BC14" i="33" s="1"/>
  <c r="BI17" i="33"/>
  <c r="BC18" i="33"/>
  <c r="AS21" i="33"/>
  <c r="AS19" i="33" s="1"/>
  <c r="AY23" i="33"/>
  <c r="AY19" i="33" s="1"/>
  <c r="BB26" i="33"/>
  <c r="AV28" i="33"/>
  <c r="BB31" i="33"/>
  <c r="AV32" i="33"/>
  <c r="BB33" i="33"/>
  <c r="AV36" i="33"/>
  <c r="BC40" i="33"/>
  <c r="BB46" i="33"/>
  <c r="BB10" i="33"/>
  <c r="BB23" i="33"/>
  <c r="AW26" i="33"/>
  <c r="BE26" i="33"/>
  <c r="AW29" i="33"/>
  <c r="AW27" i="33" s="1"/>
  <c r="BI29" i="33"/>
  <c r="BI31" i="33"/>
  <c r="BC34" i="33"/>
  <c r="AW35" i="33"/>
  <c r="BC36" i="33"/>
  <c r="AW37" i="33"/>
  <c r="AW46" i="33"/>
  <c r="BI46" i="33"/>
  <c r="AU9" i="33"/>
  <c r="AU8" i="33" s="1"/>
  <c r="BG9" i="33"/>
  <c r="BG8" i="33" s="1"/>
  <c r="AW10" i="33"/>
  <c r="AW8" i="33" s="1"/>
  <c r="BE10" i="33"/>
  <c r="BE8" i="33" s="1"/>
  <c r="AU12" i="33"/>
  <c r="AU11" i="33" s="1"/>
  <c r="BG12" i="33"/>
  <c r="BG11" i="33" s="1"/>
  <c r="AW13" i="33"/>
  <c r="AW11" i="33" s="1"/>
  <c r="AU15" i="33"/>
  <c r="BG15" i="33"/>
  <c r="BG14" i="33" s="1"/>
  <c r="AW16" i="33"/>
  <c r="AW14" i="33" s="1"/>
  <c r="AU17" i="33"/>
  <c r="AW18" i="33"/>
  <c r="BB20" i="33"/>
  <c r="AW23" i="33"/>
  <c r="AW19" i="33" s="1"/>
  <c r="BB24" i="33"/>
  <c r="AT28" i="33"/>
  <c r="BF28" i="33"/>
  <c r="BF27" i="33" s="1"/>
  <c r="AT30" i="33"/>
  <c r="AT32" i="33"/>
  <c r="AT34" i="33"/>
  <c r="AT36" i="33"/>
  <c r="AU39" i="33"/>
  <c r="BG39" i="33"/>
  <c r="AW40" i="33"/>
  <c r="AT43" i="33"/>
  <c r="BI15" i="33"/>
  <c r="BI14" i="33" s="1"/>
  <c r="AY16" i="33"/>
  <c r="AY14" i="33" s="1"/>
  <c r="AV17" i="33"/>
  <c r="BB22" i="33"/>
  <c r="BB42" i="33"/>
  <c r="AV43" i="33"/>
  <c r="BB13" i="33"/>
  <c r="BB16" i="33"/>
  <c r="BB14" i="33" s="1"/>
  <c r="BB18" i="33"/>
  <c r="BE22" i="33"/>
  <c r="BE19" i="33" s="1"/>
  <c r="BC28" i="33"/>
  <c r="BC30" i="33"/>
  <c r="BC32" i="33"/>
  <c r="BI33" i="33"/>
  <c r="BI35" i="33"/>
  <c r="BI37" i="33"/>
  <c r="BB40" i="33"/>
  <c r="BI42" i="33"/>
  <c r="BC43" i="33"/>
  <c r="BB8" i="37" l="1"/>
  <c r="BB19" i="37"/>
  <c r="BF47" i="37"/>
  <c r="AS47" i="44"/>
  <c r="BB14" i="44"/>
  <c r="BD47" i="44"/>
  <c r="AS47" i="33"/>
  <c r="BF47" i="33"/>
  <c r="AW19" i="34"/>
  <c r="BA19" i="34"/>
  <c r="BE14" i="34"/>
  <c r="BE14" i="39"/>
  <c r="BE47" i="39" s="1"/>
  <c r="BE11" i="39"/>
  <c r="BB8" i="41"/>
  <c r="BB11" i="44"/>
  <c r="AZ47" i="33"/>
  <c r="AX47" i="34"/>
  <c r="BB27" i="33"/>
  <c r="BB11" i="33"/>
  <c r="AU14" i="33"/>
  <c r="BB8" i="33"/>
  <c r="BG27" i="37"/>
  <c r="AU14" i="37"/>
  <c r="AU33" i="38"/>
  <c r="E33" i="38"/>
  <c r="D47" i="38"/>
  <c r="BG8" i="39"/>
  <c r="AT19" i="40"/>
  <c r="AU27" i="41"/>
  <c r="BG27" i="44"/>
  <c r="BE14" i="44"/>
  <c r="AW27" i="39"/>
  <c r="BD47" i="37"/>
  <c r="AS47" i="40"/>
  <c r="AX47" i="44"/>
  <c r="AU27" i="44"/>
  <c r="AW19" i="44"/>
  <c r="AS47" i="41"/>
  <c r="BG27" i="41"/>
  <c r="AY19" i="41"/>
  <c r="BF47" i="41"/>
  <c r="BD47" i="40"/>
  <c r="AZ47" i="39"/>
  <c r="AS47" i="39"/>
  <c r="BG27" i="39"/>
  <c r="AZ47" i="37"/>
  <c r="AT8" i="37"/>
  <c r="AT47" i="37" s="1"/>
  <c r="AT11" i="34"/>
  <c r="BJ47" i="34"/>
  <c r="BE19" i="34"/>
  <c r="AU27" i="34"/>
  <c r="BC19" i="34"/>
  <c r="AX47" i="33"/>
  <c r="BI27" i="33"/>
  <c r="BC47" i="34"/>
  <c r="BJ47" i="33"/>
  <c r="BB19" i="34"/>
  <c r="BI27" i="34"/>
  <c r="AY47" i="34"/>
  <c r="BA27" i="34"/>
  <c r="AV29" i="34"/>
  <c r="AW19" i="37"/>
  <c r="AU27" i="39"/>
  <c r="BB19" i="39"/>
  <c r="BC19" i="39"/>
  <c r="BI27" i="39"/>
  <c r="AY19" i="39"/>
  <c r="AV25" i="40"/>
  <c r="BB19" i="40"/>
  <c r="BB47" i="40" s="1"/>
  <c r="BG19" i="41"/>
  <c r="AU19" i="41"/>
  <c r="BG11" i="41"/>
  <c r="BC19" i="41"/>
  <c r="BC47" i="41" s="1"/>
  <c r="BE19" i="41"/>
  <c r="BJ47" i="44"/>
  <c r="BE19" i="44"/>
  <c r="BI8" i="44"/>
  <c r="BB27" i="44"/>
  <c r="BF47" i="44"/>
  <c r="BA28" i="40"/>
  <c r="BA27" i="40" s="1"/>
  <c r="AV13" i="40"/>
  <c r="AV11" i="40" s="1"/>
  <c r="BG8" i="41"/>
  <c r="AW27" i="40"/>
  <c r="AV9" i="40"/>
  <c r="AV44" i="39"/>
  <c r="AV15" i="39"/>
  <c r="AV9" i="39"/>
  <c r="AV10" i="37"/>
  <c r="AV46" i="34"/>
  <c r="BA25" i="33"/>
  <c r="AV30" i="33"/>
  <c r="AV34" i="33"/>
  <c r="AU27" i="37"/>
  <c r="BG47" i="37"/>
  <c r="BB27" i="37"/>
  <c r="BB47" i="37" s="1"/>
  <c r="AV15" i="37"/>
  <c r="AV14" i="37" s="1"/>
  <c r="AW27" i="44"/>
  <c r="AW47" i="44" s="1"/>
  <c r="BG14" i="41"/>
  <c r="AV16" i="40"/>
  <c r="BB27" i="39"/>
  <c r="BA10" i="40"/>
  <c r="BA8" i="40" s="1"/>
  <c r="AV37" i="37"/>
  <c r="AV43" i="34"/>
  <c r="BA39" i="34"/>
  <c r="AV39" i="34"/>
  <c r="BA21" i="33"/>
  <c r="AT47" i="44"/>
  <c r="AU14" i="39"/>
  <c r="AS47" i="37"/>
  <c r="AS47" i="34"/>
  <c r="AR47" i="34"/>
  <c r="BG47" i="44"/>
  <c r="AY47" i="44"/>
  <c r="BA17" i="44"/>
  <c r="BA43" i="44"/>
  <c r="BA30" i="44"/>
  <c r="BA31" i="44"/>
  <c r="BA21" i="44"/>
  <c r="BA15" i="44"/>
  <c r="BA14" i="44" s="1"/>
  <c r="BA25" i="44"/>
  <c r="BA9" i="44"/>
  <c r="BA8" i="44" s="1"/>
  <c r="BA12" i="44"/>
  <c r="AV12" i="44"/>
  <c r="AV18" i="44"/>
  <c r="BA18" i="44"/>
  <c r="AV46" i="44"/>
  <c r="BA46" i="44"/>
  <c r="AV43" i="44"/>
  <c r="AV30" i="44"/>
  <c r="BI14" i="44"/>
  <c r="AV31" i="44"/>
  <c r="BE27" i="44"/>
  <c r="BE47" i="44" s="1"/>
  <c r="AV34" i="44"/>
  <c r="BA34" i="44"/>
  <c r="AV13" i="44"/>
  <c r="BA13" i="44"/>
  <c r="BA35" i="44"/>
  <c r="AV17" i="44"/>
  <c r="BB19" i="44"/>
  <c r="BC19" i="44"/>
  <c r="BC11" i="44"/>
  <c r="AV35" i="44"/>
  <c r="BI27" i="44"/>
  <c r="AV28" i="44"/>
  <c r="AV22" i="41"/>
  <c r="BA22" i="41"/>
  <c r="BA28" i="41"/>
  <c r="AV23" i="41"/>
  <c r="BA23" i="41"/>
  <c r="BA33" i="41"/>
  <c r="AV20" i="41"/>
  <c r="BA20" i="41"/>
  <c r="BA17" i="41"/>
  <c r="AV17" i="41"/>
  <c r="AV24" i="41"/>
  <c r="BA24" i="41"/>
  <c r="BA12" i="41"/>
  <c r="BA11" i="41" s="1"/>
  <c r="AT27" i="41"/>
  <c r="AT47" i="41" s="1"/>
  <c r="AV33" i="41"/>
  <c r="BE27" i="41"/>
  <c r="BB27" i="41"/>
  <c r="AW19" i="41"/>
  <c r="AW47" i="41" s="1"/>
  <c r="AV40" i="41"/>
  <c r="BA40" i="41"/>
  <c r="AV35" i="41"/>
  <c r="BA35" i="41"/>
  <c r="BA36" i="41"/>
  <c r="BA18" i="41"/>
  <c r="BA9" i="41"/>
  <c r="BA8" i="41" s="1"/>
  <c r="AV16" i="41"/>
  <c r="BA16" i="41"/>
  <c r="AV31" i="41"/>
  <c r="BA31" i="41"/>
  <c r="AV26" i="41"/>
  <c r="BA26" i="41"/>
  <c r="BA46" i="41"/>
  <c r="AV32" i="41"/>
  <c r="BA32" i="41"/>
  <c r="BA15" i="41"/>
  <c r="BA14" i="41" s="1"/>
  <c r="AV15" i="41"/>
  <c r="AV29" i="41"/>
  <c r="BA29" i="41"/>
  <c r="BB19" i="41"/>
  <c r="AV36" i="41"/>
  <c r="BB47" i="41"/>
  <c r="AV18" i="41"/>
  <c r="AV46" i="41"/>
  <c r="BI19" i="41"/>
  <c r="BI47" i="41" s="1"/>
  <c r="AY47" i="41"/>
  <c r="BA43" i="40"/>
  <c r="BA33" i="40"/>
  <c r="BA20" i="40"/>
  <c r="BA19" i="40" s="1"/>
  <c r="AV39" i="40"/>
  <c r="AW19" i="40"/>
  <c r="BA38" i="40"/>
  <c r="AV38" i="40"/>
  <c r="AT11" i="40"/>
  <c r="AW47" i="40"/>
  <c r="BA39" i="39"/>
  <c r="BA35" i="39"/>
  <c r="BA31" i="39"/>
  <c r="BB47" i="39"/>
  <c r="BC27" i="39"/>
  <c r="AV11" i="39"/>
  <c r="AW47" i="39"/>
  <c r="BF47" i="39"/>
  <c r="AT27" i="39"/>
  <c r="AT47" i="39" s="1"/>
  <c r="AV39" i="39"/>
  <c r="AV35" i="39"/>
  <c r="AV31" i="39"/>
  <c r="AV16" i="39"/>
  <c r="BJ47" i="39"/>
  <c r="AV37" i="39"/>
  <c r="BA37" i="39"/>
  <c r="AV33" i="39"/>
  <c r="BA33" i="39"/>
  <c r="AV29" i="39"/>
  <c r="BA29" i="39"/>
  <c r="AV10" i="39"/>
  <c r="BA10" i="39"/>
  <c r="BA8" i="39" s="1"/>
  <c r="BA26" i="39"/>
  <c r="BA22" i="39"/>
  <c r="BG47" i="39"/>
  <c r="AY27" i="39"/>
  <c r="BI47" i="39"/>
  <c r="AY47" i="37"/>
  <c r="BA23" i="37"/>
  <c r="BA38" i="37"/>
  <c r="BA34" i="37"/>
  <c r="BA21" i="37"/>
  <c r="AW27" i="37"/>
  <c r="BI47" i="37"/>
  <c r="BE27" i="37"/>
  <c r="BE47" i="37" s="1"/>
  <c r="AV38" i="37"/>
  <c r="BA27" i="37"/>
  <c r="BA46" i="37"/>
  <c r="AV46" i="37"/>
  <c r="BA25" i="37"/>
  <c r="BA9" i="37"/>
  <c r="BA8" i="37" s="1"/>
  <c r="AV13" i="37"/>
  <c r="BA13" i="37"/>
  <c r="BA36" i="37"/>
  <c r="AV12" i="37"/>
  <c r="BA12" i="37"/>
  <c r="BC47" i="37"/>
  <c r="AW11" i="37"/>
  <c r="AV36" i="37"/>
  <c r="AV27" i="37"/>
  <c r="BJ47" i="37"/>
  <c r="AT14" i="34"/>
  <c r="AT47" i="34" s="1"/>
  <c r="AU11" i="34"/>
  <c r="AV11" i="34"/>
  <c r="AV19" i="34"/>
  <c r="BA40" i="34"/>
  <c r="BE27" i="34"/>
  <c r="BE47" i="34" s="1"/>
  <c r="AV27" i="34"/>
  <c r="BI19" i="34"/>
  <c r="BI47" i="34" s="1"/>
  <c r="BB27" i="34"/>
  <c r="BB47" i="34" s="1"/>
  <c r="AV9" i="34"/>
  <c r="AV8" i="34" s="1"/>
  <c r="BG19" i="34"/>
  <c r="BG47" i="34" s="1"/>
  <c r="BA46" i="34"/>
  <c r="AV16" i="34"/>
  <c r="BA16" i="34"/>
  <c r="BA14" i="34" s="1"/>
  <c r="AW27" i="34"/>
  <c r="AW47" i="34" s="1"/>
  <c r="AV40" i="34"/>
  <c r="AV15" i="34"/>
  <c r="AU19" i="34"/>
  <c r="AW47" i="33"/>
  <c r="BE47" i="33"/>
  <c r="BA42" i="33"/>
  <c r="AV42" i="33"/>
  <c r="BA37" i="33"/>
  <c r="AV37" i="33"/>
  <c r="AV33" i="33"/>
  <c r="BA33" i="33"/>
  <c r="BA29" i="33"/>
  <c r="AV29" i="33"/>
  <c r="BI47" i="33"/>
  <c r="AV15" i="33"/>
  <c r="AV14" i="33" s="1"/>
  <c r="BC27" i="33"/>
  <c r="BC47" i="33" s="1"/>
  <c r="BB19" i="33"/>
  <c r="BB47" i="33" s="1"/>
  <c r="AV9" i="33"/>
  <c r="AV8" i="33" s="1"/>
  <c r="BA35" i="33"/>
  <c r="AV35" i="33"/>
  <c r="AV31" i="33"/>
  <c r="BA31" i="33"/>
  <c r="BA22" i="33"/>
  <c r="BA19" i="33" s="1"/>
  <c r="AT27" i="33"/>
  <c r="AT47" i="33" s="1"/>
  <c r="BG47" i="33"/>
  <c r="AY47" i="33"/>
  <c r="AV12" i="33"/>
  <c r="AV11" i="33" s="1"/>
  <c r="AV8" i="39" l="1"/>
  <c r="AV14" i="41"/>
  <c r="BE47" i="41"/>
  <c r="BA27" i="44"/>
  <c r="AY47" i="39"/>
  <c r="AT47" i="40"/>
  <c r="BA27" i="39"/>
  <c r="BB47" i="44"/>
  <c r="Y33" i="38"/>
  <c r="AV33" i="38" s="1"/>
  <c r="AR33" i="38"/>
  <c r="BC47" i="39"/>
  <c r="BA19" i="39"/>
  <c r="BA47" i="39" s="1"/>
  <c r="AW47" i="37"/>
  <c r="AV14" i="39"/>
  <c r="BC47" i="44"/>
  <c r="BA47" i="40"/>
  <c r="AV27" i="39"/>
  <c r="AV11" i="37"/>
  <c r="BA11" i="37"/>
  <c r="BA19" i="37"/>
  <c r="BA47" i="37" s="1"/>
  <c r="BA47" i="34"/>
  <c r="AV27" i="33"/>
  <c r="AV47" i="34"/>
  <c r="AV12" i="41"/>
  <c r="AV11" i="41" s="1"/>
  <c r="AV19" i="41"/>
  <c r="BI47" i="44"/>
  <c r="AV10" i="40"/>
  <c r="AV8" i="40" s="1"/>
  <c r="AV15" i="40"/>
  <c r="AV14" i="40" s="1"/>
  <c r="AV17" i="40"/>
  <c r="BA11" i="44"/>
  <c r="BG47" i="41"/>
  <c r="AV9" i="41"/>
  <c r="AV8" i="41" s="1"/>
  <c r="AV14" i="34"/>
  <c r="AV9" i="44"/>
  <c r="AV8" i="44" s="1"/>
  <c r="BA19" i="44"/>
  <c r="AV27" i="44"/>
  <c r="AV11" i="44"/>
  <c r="AV15" i="44"/>
  <c r="AV14" i="44" s="1"/>
  <c r="BA27" i="41"/>
  <c r="BA19" i="41"/>
  <c r="BA47" i="41" s="1"/>
  <c r="AV28" i="41"/>
  <c r="AV27" i="41" s="1"/>
  <c r="AV43" i="40"/>
  <c r="AV9" i="37"/>
  <c r="AV8" i="37" s="1"/>
  <c r="AU47" i="34"/>
  <c r="BA27" i="33"/>
  <c r="BA47" i="33" s="1"/>
  <c r="BA47" i="44" l="1"/>
  <c r="BH46" i="15" l="1"/>
  <c r="BD46" i="15"/>
  <c r="AZ46" i="15"/>
  <c r="AY46" i="15"/>
  <c r="AX46" i="15"/>
  <c r="AS46" i="15"/>
  <c r="AR46" i="15"/>
  <c r="AQ46" i="15"/>
  <c r="BJ45" i="15"/>
  <c r="BI45" i="15"/>
  <c r="BH45" i="15"/>
  <c r="BG45" i="15"/>
  <c r="BF45" i="15"/>
  <c r="BE45" i="15"/>
  <c r="BD45" i="15"/>
  <c r="BC45" i="15"/>
  <c r="BB45" i="15"/>
  <c r="BA45" i="15"/>
  <c r="AZ45" i="15"/>
  <c r="AY45" i="15"/>
  <c r="AX45" i="15"/>
  <c r="AW45" i="15"/>
  <c r="AV45" i="15"/>
  <c r="AU45" i="15"/>
  <c r="AT45" i="15"/>
  <c r="AS45" i="15"/>
  <c r="AR45" i="15"/>
  <c r="AQ45" i="15"/>
  <c r="BJ44" i="15"/>
  <c r="BI44" i="15"/>
  <c r="BH44" i="15"/>
  <c r="BG44" i="15"/>
  <c r="BF44" i="15"/>
  <c r="BE44" i="15"/>
  <c r="BD44" i="15"/>
  <c r="BC44" i="15"/>
  <c r="BB44" i="15"/>
  <c r="BA44" i="15"/>
  <c r="AZ44" i="15"/>
  <c r="AY44" i="15"/>
  <c r="AX44" i="15"/>
  <c r="AW44" i="15"/>
  <c r="AV44" i="15"/>
  <c r="AU44" i="15"/>
  <c r="AT44" i="15"/>
  <c r="AS44" i="15"/>
  <c r="AR44" i="15"/>
  <c r="AQ44" i="15"/>
  <c r="BH43" i="15"/>
  <c r="BD43" i="15"/>
  <c r="AZ43" i="15"/>
  <c r="AY43" i="15"/>
  <c r="AX43" i="15"/>
  <c r="AU43" i="15"/>
  <c r="AT43" i="15"/>
  <c r="AS43" i="15"/>
  <c r="AR43" i="15"/>
  <c r="AQ43" i="15"/>
  <c r="BH42" i="15"/>
  <c r="BD42" i="15"/>
  <c r="AZ42" i="15"/>
  <c r="AY42" i="15"/>
  <c r="AX42" i="15"/>
  <c r="AU42" i="15"/>
  <c r="AT42" i="15"/>
  <c r="AS42" i="15"/>
  <c r="AR42" i="15"/>
  <c r="AQ42" i="15"/>
  <c r="BJ41" i="15"/>
  <c r="BI41" i="15"/>
  <c r="BH41" i="15"/>
  <c r="BG41" i="15"/>
  <c r="BF41" i="15"/>
  <c r="BE41" i="15"/>
  <c r="BD41" i="15"/>
  <c r="BC41" i="15"/>
  <c r="BB41" i="15"/>
  <c r="BA41" i="15"/>
  <c r="AZ41" i="15"/>
  <c r="AY41" i="15"/>
  <c r="AX41" i="15"/>
  <c r="AW41" i="15"/>
  <c r="AV41" i="15"/>
  <c r="AU41" i="15"/>
  <c r="AT41" i="15"/>
  <c r="AS41" i="15"/>
  <c r="AR41" i="15"/>
  <c r="AQ41" i="15"/>
  <c r="BH40" i="15"/>
  <c r="BD40" i="15"/>
  <c r="AZ40" i="15"/>
  <c r="AY40" i="15"/>
  <c r="AX40" i="15"/>
  <c r="AS40" i="15"/>
  <c r="AR40" i="15"/>
  <c r="AQ40" i="15"/>
  <c r="BH39" i="15"/>
  <c r="BD39" i="15"/>
  <c r="AZ39" i="15"/>
  <c r="AY39" i="15"/>
  <c r="AX39" i="15"/>
  <c r="AS39" i="15"/>
  <c r="AR39" i="15"/>
  <c r="AQ39" i="15"/>
  <c r="BH38" i="15"/>
  <c r="BD38" i="15"/>
  <c r="AZ38" i="15"/>
  <c r="AY38" i="15"/>
  <c r="AX38" i="15"/>
  <c r="AS38" i="15"/>
  <c r="AR38" i="15"/>
  <c r="AQ38" i="15"/>
  <c r="BH37" i="15"/>
  <c r="BD37" i="15"/>
  <c r="AZ37" i="15"/>
  <c r="AY37" i="15"/>
  <c r="AX37" i="15"/>
  <c r="AS37" i="15"/>
  <c r="AR37" i="15"/>
  <c r="AQ37" i="15"/>
  <c r="BH36" i="15"/>
  <c r="BD36" i="15"/>
  <c r="AZ36" i="15"/>
  <c r="AY36" i="15"/>
  <c r="AX36" i="15"/>
  <c r="AS36" i="15"/>
  <c r="AR36" i="15"/>
  <c r="AQ36" i="15"/>
  <c r="BH35" i="15"/>
  <c r="BD35" i="15"/>
  <c r="AZ35" i="15"/>
  <c r="AY35" i="15"/>
  <c r="AX35" i="15"/>
  <c r="AS35" i="15"/>
  <c r="AR35" i="15"/>
  <c r="AQ35" i="15"/>
  <c r="BH34" i="15"/>
  <c r="BD34" i="15"/>
  <c r="AZ34" i="15"/>
  <c r="AY34" i="15"/>
  <c r="AX34" i="15"/>
  <c r="AS34" i="15"/>
  <c r="AR34" i="15"/>
  <c r="AQ34" i="15"/>
  <c r="BH33" i="15"/>
  <c r="BD33" i="15"/>
  <c r="AZ33" i="15"/>
  <c r="AY33" i="15"/>
  <c r="AX33" i="15"/>
  <c r="AS33" i="15"/>
  <c r="AR33" i="15"/>
  <c r="AQ33" i="15"/>
  <c r="BH32" i="15"/>
  <c r="BD32" i="15"/>
  <c r="AZ32" i="15"/>
  <c r="AY32" i="15"/>
  <c r="AX32" i="15"/>
  <c r="AS32" i="15"/>
  <c r="AR32" i="15"/>
  <c r="AQ32" i="15"/>
  <c r="BH31" i="15"/>
  <c r="BD31" i="15"/>
  <c r="AZ31" i="15"/>
  <c r="AY31" i="15"/>
  <c r="AX31" i="15"/>
  <c r="AS31" i="15"/>
  <c r="AR31" i="15"/>
  <c r="AQ31" i="15"/>
  <c r="BH30" i="15"/>
  <c r="BD30" i="15"/>
  <c r="AZ30" i="15"/>
  <c r="AY30" i="15"/>
  <c r="AX30" i="15"/>
  <c r="AS30" i="15"/>
  <c r="AR30" i="15"/>
  <c r="AQ30" i="15"/>
  <c r="BH29" i="15"/>
  <c r="BD29" i="15"/>
  <c r="AZ29" i="15"/>
  <c r="AY29" i="15"/>
  <c r="AX29" i="15"/>
  <c r="AS29" i="15"/>
  <c r="AR29" i="15"/>
  <c r="AQ29" i="15"/>
  <c r="BH28" i="15"/>
  <c r="BD28" i="15"/>
  <c r="BD27" i="15" s="1"/>
  <c r="AZ28" i="15"/>
  <c r="AZ27" i="15" s="1"/>
  <c r="AY28" i="15"/>
  <c r="AY27" i="15" s="1"/>
  <c r="AX28" i="15"/>
  <c r="AX27" i="15" s="1"/>
  <c r="AS28" i="15"/>
  <c r="AS27" i="15" s="1"/>
  <c r="AR28" i="15"/>
  <c r="AQ28" i="15"/>
  <c r="BH27" i="15"/>
  <c r="AR27" i="15"/>
  <c r="AQ27" i="15"/>
  <c r="BJ26" i="15"/>
  <c r="BI26" i="15"/>
  <c r="BH26" i="15"/>
  <c r="BG26" i="15"/>
  <c r="BF26" i="15"/>
  <c r="BE26" i="15"/>
  <c r="BD26" i="15"/>
  <c r="BC26" i="15"/>
  <c r="AZ26" i="15"/>
  <c r="AX26" i="15"/>
  <c r="AS26" i="15"/>
  <c r="BJ25" i="15"/>
  <c r="BI25" i="15"/>
  <c r="BH25" i="15"/>
  <c r="BG25" i="15"/>
  <c r="BF25" i="15"/>
  <c r="BE25" i="15"/>
  <c r="BD25" i="15"/>
  <c r="BC25" i="15"/>
  <c r="AZ25" i="15"/>
  <c r="AX25" i="15"/>
  <c r="AS25" i="15"/>
  <c r="BJ24" i="15"/>
  <c r="BI24" i="15"/>
  <c r="BH24" i="15"/>
  <c r="BG24" i="15"/>
  <c r="BF24" i="15"/>
  <c r="BE24" i="15"/>
  <c r="BD24" i="15"/>
  <c r="BC24" i="15"/>
  <c r="AZ24" i="15"/>
  <c r="AX24" i="15"/>
  <c r="AS24" i="15"/>
  <c r="BJ23" i="15"/>
  <c r="BI23" i="15"/>
  <c r="BH23" i="15"/>
  <c r="BG23" i="15"/>
  <c r="BF23" i="15"/>
  <c r="BE23" i="15"/>
  <c r="BD23" i="15"/>
  <c r="BC23" i="15"/>
  <c r="AZ23" i="15"/>
  <c r="AX23" i="15"/>
  <c r="AS23" i="15"/>
  <c r="BJ22" i="15"/>
  <c r="BI22" i="15"/>
  <c r="BH22" i="15"/>
  <c r="BG22" i="15"/>
  <c r="BF22" i="15"/>
  <c r="BE22" i="15"/>
  <c r="BD22" i="15"/>
  <c r="BC22" i="15"/>
  <c r="AZ22" i="15"/>
  <c r="AX22" i="15"/>
  <c r="AS22" i="15"/>
  <c r="BJ21" i="15"/>
  <c r="BI21" i="15"/>
  <c r="BH21" i="15"/>
  <c r="BG21" i="15"/>
  <c r="BG19" i="15" s="1"/>
  <c r="BF21" i="15"/>
  <c r="BE21" i="15"/>
  <c r="BD21" i="15"/>
  <c r="BC21" i="15"/>
  <c r="AZ21" i="15"/>
  <c r="AX21" i="15"/>
  <c r="AS21" i="15"/>
  <c r="BJ20" i="15"/>
  <c r="BI20" i="15"/>
  <c r="BH20" i="15"/>
  <c r="BG20" i="15"/>
  <c r="BF20" i="15"/>
  <c r="BE20" i="15"/>
  <c r="BD20" i="15"/>
  <c r="BC20" i="15"/>
  <c r="AZ20" i="15"/>
  <c r="AX20" i="15"/>
  <c r="AS20" i="15"/>
  <c r="BH18" i="15"/>
  <c r="BD18" i="15"/>
  <c r="AZ18" i="15"/>
  <c r="AY18" i="15"/>
  <c r="AX18" i="15"/>
  <c r="AS18" i="15"/>
  <c r="AR18" i="15"/>
  <c r="AQ18" i="15"/>
  <c r="BH17" i="15"/>
  <c r="BD17" i="15"/>
  <c r="AZ17" i="15"/>
  <c r="AY17" i="15"/>
  <c r="AX17" i="15"/>
  <c r="AS17" i="15"/>
  <c r="AR17" i="15"/>
  <c r="AQ17" i="15"/>
  <c r="BH16" i="15"/>
  <c r="BD16" i="15"/>
  <c r="AZ16" i="15"/>
  <c r="AY16" i="15"/>
  <c r="AX16" i="15"/>
  <c r="AS16" i="15"/>
  <c r="AR16" i="15"/>
  <c r="AQ16" i="15"/>
  <c r="BH15" i="15"/>
  <c r="BH14" i="15" s="1"/>
  <c r="BD15" i="15"/>
  <c r="BD14" i="15" s="1"/>
  <c r="AZ15" i="15"/>
  <c r="AZ14" i="15" s="1"/>
  <c r="AY15" i="15"/>
  <c r="AY14" i="15" s="1"/>
  <c r="AX15" i="15"/>
  <c r="AS15" i="15"/>
  <c r="AS14" i="15" s="1"/>
  <c r="AR15" i="15"/>
  <c r="AR14" i="15" s="1"/>
  <c r="AQ15" i="15"/>
  <c r="AQ14" i="15" s="1"/>
  <c r="AX14" i="15"/>
  <c r="BH13" i="15"/>
  <c r="BD13" i="15"/>
  <c r="AZ13" i="15"/>
  <c r="AY13" i="15"/>
  <c r="AX13" i="15"/>
  <c r="AS13" i="15"/>
  <c r="AR13" i="15"/>
  <c r="AQ13" i="15"/>
  <c r="BH12" i="15"/>
  <c r="BD12" i="15"/>
  <c r="BD11" i="15" s="1"/>
  <c r="AZ12" i="15"/>
  <c r="AZ11" i="15" s="1"/>
  <c r="AY12" i="15"/>
  <c r="AY11" i="15" s="1"/>
  <c r="AX12" i="15"/>
  <c r="AX11" i="15" s="1"/>
  <c r="AS12" i="15"/>
  <c r="AS11" i="15" s="1"/>
  <c r="AR12" i="15"/>
  <c r="AQ12" i="15"/>
  <c r="AQ11" i="15" s="1"/>
  <c r="BH11" i="15"/>
  <c r="AR11" i="15"/>
  <c r="BH10" i="15"/>
  <c r="BD10" i="15"/>
  <c r="AZ10" i="15"/>
  <c r="AY10" i="15"/>
  <c r="AX10" i="15"/>
  <c r="AS10" i="15"/>
  <c r="AR10" i="15"/>
  <c r="AQ10" i="15"/>
  <c r="BH9" i="15"/>
  <c r="BH8" i="15" s="1"/>
  <c r="BD9" i="15"/>
  <c r="BD8" i="15" s="1"/>
  <c r="AZ9" i="15"/>
  <c r="AZ8" i="15" s="1"/>
  <c r="AY9" i="15"/>
  <c r="AY8" i="15" s="1"/>
  <c r="AX9" i="15"/>
  <c r="AX8" i="15" s="1"/>
  <c r="AS9" i="15"/>
  <c r="AS8" i="15" s="1"/>
  <c r="AR9" i="15"/>
  <c r="AR8" i="15" s="1"/>
  <c r="AQ9" i="15"/>
  <c r="AQ8" i="15" s="1"/>
  <c r="BH46" i="14"/>
  <c r="BD46" i="14"/>
  <c r="AZ46" i="14"/>
  <c r="AX46" i="14"/>
  <c r="AS46" i="14"/>
  <c r="AR46" i="14"/>
  <c r="AQ46" i="14"/>
  <c r="BJ45" i="14"/>
  <c r="BI45" i="14"/>
  <c r="BH45" i="14"/>
  <c r="BG45" i="14"/>
  <c r="BF45" i="14"/>
  <c r="BE45" i="14"/>
  <c r="BD45" i="14"/>
  <c r="BC45" i="14"/>
  <c r="BB45" i="14"/>
  <c r="BA45" i="14"/>
  <c r="AZ45" i="14"/>
  <c r="AY45" i="14"/>
  <c r="AX45" i="14"/>
  <c r="AW45" i="14"/>
  <c r="AV45" i="14"/>
  <c r="AU45" i="14"/>
  <c r="AT45" i="14"/>
  <c r="AS45" i="14"/>
  <c r="AR45" i="14"/>
  <c r="AQ45" i="14"/>
  <c r="BJ44" i="14"/>
  <c r="BI44" i="14"/>
  <c r="BH44" i="14"/>
  <c r="BG44" i="14"/>
  <c r="BF44" i="14"/>
  <c r="BE44" i="14"/>
  <c r="BD44" i="14"/>
  <c r="BC44" i="14"/>
  <c r="BB44" i="14"/>
  <c r="BA44" i="14"/>
  <c r="AZ44" i="14"/>
  <c r="AY44" i="14"/>
  <c r="AX44" i="14"/>
  <c r="AW44" i="14"/>
  <c r="AV44" i="14"/>
  <c r="AU44" i="14"/>
  <c r="AT44" i="14"/>
  <c r="AS44" i="14"/>
  <c r="AR44" i="14"/>
  <c r="AQ44" i="14"/>
  <c r="BJ43" i="14"/>
  <c r="BI43" i="14"/>
  <c r="BH43" i="14"/>
  <c r="BG43" i="14"/>
  <c r="BF43" i="14"/>
  <c r="BE43" i="14"/>
  <c r="BD43" i="14"/>
  <c r="BC43" i="14"/>
  <c r="BB43" i="14"/>
  <c r="BA43" i="14"/>
  <c r="AZ43" i="14"/>
  <c r="AY43" i="14"/>
  <c r="AX43" i="14"/>
  <c r="AW43" i="14"/>
  <c r="AV43" i="14"/>
  <c r="AU43" i="14"/>
  <c r="AT43" i="14"/>
  <c r="AS43" i="14"/>
  <c r="AR43" i="14"/>
  <c r="AQ43" i="14"/>
  <c r="BJ42" i="14"/>
  <c r="BI42" i="14"/>
  <c r="BH42" i="14"/>
  <c r="BG42" i="14"/>
  <c r="BF42" i="14"/>
  <c r="BE42" i="14"/>
  <c r="BD42" i="14"/>
  <c r="BC42" i="14"/>
  <c r="BB42" i="14"/>
  <c r="BA42" i="14"/>
  <c r="AZ42" i="14"/>
  <c r="AY42" i="14"/>
  <c r="AX42" i="14"/>
  <c r="AW42" i="14"/>
  <c r="AV42" i="14"/>
  <c r="AU42" i="14"/>
  <c r="AT42" i="14"/>
  <c r="AS42" i="14"/>
  <c r="AR42" i="14"/>
  <c r="AQ42" i="14"/>
  <c r="BJ41" i="14"/>
  <c r="BI41" i="14"/>
  <c r="BH41" i="14"/>
  <c r="BG41" i="14"/>
  <c r="BF41" i="14"/>
  <c r="BE41" i="14"/>
  <c r="BD41" i="14"/>
  <c r="BC41" i="14"/>
  <c r="BB41" i="14"/>
  <c r="BA41" i="14"/>
  <c r="AZ41" i="14"/>
  <c r="AY41" i="14"/>
  <c r="AX41" i="14"/>
  <c r="AW41" i="14"/>
  <c r="AV41" i="14"/>
  <c r="AU41" i="14"/>
  <c r="AT41" i="14"/>
  <c r="AS41" i="14"/>
  <c r="AR41" i="14"/>
  <c r="AQ41" i="14"/>
  <c r="BH40" i="14"/>
  <c r="BD40" i="14"/>
  <c r="AZ40" i="14"/>
  <c r="AX40" i="14"/>
  <c r="AS40" i="14"/>
  <c r="AR40" i="14"/>
  <c r="AQ40" i="14"/>
  <c r="BH39" i="14"/>
  <c r="BD39" i="14"/>
  <c r="AZ39" i="14"/>
  <c r="AX39" i="14"/>
  <c r="AS39" i="14"/>
  <c r="AR39" i="14"/>
  <c r="AQ39" i="14"/>
  <c r="BJ38" i="14"/>
  <c r="BI38" i="14"/>
  <c r="BH38" i="14"/>
  <c r="BG38" i="14"/>
  <c r="BF38" i="14"/>
  <c r="BD38" i="14"/>
  <c r="BB38" i="14"/>
  <c r="BA38" i="14"/>
  <c r="AZ38" i="14"/>
  <c r="AY38" i="14"/>
  <c r="AX38" i="14"/>
  <c r="AW38" i="14"/>
  <c r="AU38" i="14"/>
  <c r="AT38" i="14"/>
  <c r="AS38" i="14"/>
  <c r="AR38" i="14"/>
  <c r="AQ38" i="14"/>
  <c r="BH37" i="14"/>
  <c r="BD37" i="14"/>
  <c r="AZ37" i="14"/>
  <c r="AX37" i="14"/>
  <c r="AS37" i="14"/>
  <c r="AR37" i="14"/>
  <c r="AQ37" i="14"/>
  <c r="BH36" i="14"/>
  <c r="BD36" i="14"/>
  <c r="AZ36" i="14"/>
  <c r="AX36" i="14"/>
  <c r="AS36" i="14"/>
  <c r="AR36" i="14"/>
  <c r="AQ36" i="14"/>
  <c r="BH35" i="14"/>
  <c r="BD35" i="14"/>
  <c r="AZ35" i="14"/>
  <c r="AX35" i="14"/>
  <c r="AS35" i="14"/>
  <c r="AR35" i="14"/>
  <c r="AQ35" i="14"/>
  <c r="BH34" i="14"/>
  <c r="BD34" i="14"/>
  <c r="AZ34" i="14"/>
  <c r="AX34" i="14"/>
  <c r="AS34" i="14"/>
  <c r="AR34" i="14"/>
  <c r="AQ34" i="14"/>
  <c r="BH33" i="14"/>
  <c r="BD33" i="14"/>
  <c r="AZ33" i="14"/>
  <c r="AX33" i="14"/>
  <c r="AS33" i="14"/>
  <c r="AR33" i="14"/>
  <c r="AQ33" i="14"/>
  <c r="BH32" i="14"/>
  <c r="BD32" i="14"/>
  <c r="AZ32" i="14"/>
  <c r="AX32" i="14"/>
  <c r="AS32" i="14"/>
  <c r="AR32" i="14"/>
  <c r="AQ32" i="14"/>
  <c r="BH31" i="14"/>
  <c r="BD31" i="14"/>
  <c r="AZ31" i="14"/>
  <c r="AX31" i="14"/>
  <c r="AS31" i="14"/>
  <c r="AR31" i="14"/>
  <c r="AQ31" i="14"/>
  <c r="BH30" i="14"/>
  <c r="BD30" i="14"/>
  <c r="AZ30" i="14"/>
  <c r="AX30" i="14"/>
  <c r="AS30" i="14"/>
  <c r="AR30" i="14"/>
  <c r="AQ30" i="14"/>
  <c r="BH29" i="14"/>
  <c r="BD29" i="14"/>
  <c r="AZ29" i="14"/>
  <c r="AX29" i="14"/>
  <c r="AS29" i="14"/>
  <c r="AR29" i="14"/>
  <c r="AQ29" i="14"/>
  <c r="BH28" i="14"/>
  <c r="BH27" i="14" s="1"/>
  <c r="BD28" i="14"/>
  <c r="AZ28" i="14"/>
  <c r="AX28" i="14"/>
  <c r="AS28" i="14"/>
  <c r="AR28" i="14"/>
  <c r="AQ28" i="14"/>
  <c r="BJ26" i="14"/>
  <c r="BI26" i="14"/>
  <c r="BH26" i="14"/>
  <c r="BG26" i="14"/>
  <c r="BF26" i="14"/>
  <c r="BD26" i="14"/>
  <c r="AZ26" i="14"/>
  <c r="AX26" i="14"/>
  <c r="AT26" i="14"/>
  <c r="BJ25" i="14"/>
  <c r="BI25" i="14"/>
  <c r="BH25" i="14"/>
  <c r="BG25" i="14"/>
  <c r="BF25" i="14"/>
  <c r="BD25" i="14"/>
  <c r="AZ25" i="14"/>
  <c r="AX25" i="14"/>
  <c r="AT25" i="14"/>
  <c r="BJ24" i="14"/>
  <c r="BI24" i="14"/>
  <c r="BH24" i="14"/>
  <c r="BG24" i="14"/>
  <c r="BF24" i="14"/>
  <c r="BD24" i="14"/>
  <c r="AZ24" i="14"/>
  <c r="AX24" i="14"/>
  <c r="AT24" i="14"/>
  <c r="BJ23" i="14"/>
  <c r="BI23" i="14"/>
  <c r="BH23" i="14"/>
  <c r="BG23" i="14"/>
  <c r="BF23" i="14"/>
  <c r="BD23" i="14"/>
  <c r="AZ23" i="14"/>
  <c r="AX23" i="14"/>
  <c r="AT23" i="14"/>
  <c r="BJ22" i="14"/>
  <c r="BI22" i="14"/>
  <c r="BH22" i="14"/>
  <c r="BG22" i="14"/>
  <c r="BF22" i="14"/>
  <c r="BD22" i="14"/>
  <c r="AZ22" i="14"/>
  <c r="AX22" i="14"/>
  <c r="AT22" i="14"/>
  <c r="BJ21" i="14"/>
  <c r="BI21" i="14"/>
  <c r="BH21" i="14"/>
  <c r="BG21" i="14"/>
  <c r="BF21" i="14"/>
  <c r="BD21" i="14"/>
  <c r="AZ21" i="14"/>
  <c r="AX21" i="14"/>
  <c r="AT21" i="14"/>
  <c r="BJ20" i="14"/>
  <c r="BI20" i="14"/>
  <c r="BH20" i="14"/>
  <c r="BG20" i="14"/>
  <c r="BF20" i="14"/>
  <c r="BD20" i="14"/>
  <c r="AZ20" i="14"/>
  <c r="AX20" i="14"/>
  <c r="AT20" i="14"/>
  <c r="BH18" i="14"/>
  <c r="BD18" i="14"/>
  <c r="AZ18" i="14"/>
  <c r="AX18" i="14"/>
  <c r="AS18" i="14"/>
  <c r="AR18" i="14"/>
  <c r="AQ18" i="14"/>
  <c r="BH17" i="14"/>
  <c r="BD17" i="14"/>
  <c r="AZ17" i="14"/>
  <c r="AX17" i="14"/>
  <c r="AS17" i="14"/>
  <c r="AR17" i="14"/>
  <c r="AQ17" i="14"/>
  <c r="BH16" i="14"/>
  <c r="BD16" i="14"/>
  <c r="AZ16" i="14"/>
  <c r="AX16" i="14"/>
  <c r="AS16" i="14"/>
  <c r="AR16" i="14"/>
  <c r="AQ16" i="14"/>
  <c r="BH15" i="14"/>
  <c r="BD15" i="14"/>
  <c r="AZ15" i="14"/>
  <c r="AX15" i="14"/>
  <c r="AS15" i="14"/>
  <c r="AR15" i="14"/>
  <c r="AQ15" i="14"/>
  <c r="BH13" i="14"/>
  <c r="BD13" i="14"/>
  <c r="AZ13" i="14"/>
  <c r="AX13" i="14"/>
  <c r="AS13" i="14"/>
  <c r="AR13" i="14"/>
  <c r="AQ13" i="14"/>
  <c r="BH12" i="14"/>
  <c r="BD12" i="14"/>
  <c r="AZ12" i="14"/>
  <c r="AX12" i="14"/>
  <c r="AS12" i="14"/>
  <c r="AR12" i="14"/>
  <c r="AQ12" i="14"/>
  <c r="BH10" i="14"/>
  <c r="BD10" i="14"/>
  <c r="AZ10" i="14"/>
  <c r="AX10" i="14"/>
  <c r="AS10" i="14"/>
  <c r="AR10" i="14"/>
  <c r="AQ10" i="14"/>
  <c r="BH9" i="14"/>
  <c r="BD9" i="14"/>
  <c r="BA9" i="14"/>
  <c r="AZ9" i="14"/>
  <c r="AZ8" i="14" s="1"/>
  <c r="AX9" i="14"/>
  <c r="AS9" i="14"/>
  <c r="AS8" i="14" s="1"/>
  <c r="AR9" i="14"/>
  <c r="AQ9" i="14"/>
  <c r="AQ8" i="14" s="1"/>
  <c r="AX8" i="14"/>
  <c r="BH46" i="13"/>
  <c r="BD46" i="13"/>
  <c r="AZ46" i="13"/>
  <c r="AX46" i="13"/>
  <c r="AS46" i="13"/>
  <c r="AR46" i="13"/>
  <c r="AQ46" i="13"/>
  <c r="BJ45" i="13"/>
  <c r="BI45" i="13"/>
  <c r="BH45" i="13"/>
  <c r="BG45" i="13"/>
  <c r="BF45" i="13"/>
  <c r="BE45" i="13"/>
  <c r="BD45" i="13"/>
  <c r="BC45" i="13"/>
  <c r="BB45" i="13"/>
  <c r="BA45" i="13"/>
  <c r="AZ45" i="13"/>
  <c r="AY45" i="13"/>
  <c r="AX45" i="13"/>
  <c r="AW45" i="13"/>
  <c r="AV45" i="13"/>
  <c r="AU45" i="13"/>
  <c r="AT45" i="13"/>
  <c r="AS45" i="13"/>
  <c r="AR45" i="13"/>
  <c r="AQ45" i="13"/>
  <c r="BH44" i="13"/>
  <c r="BD44" i="13"/>
  <c r="AZ44" i="13"/>
  <c r="AX44" i="13"/>
  <c r="AS44" i="13"/>
  <c r="AR44" i="13"/>
  <c r="AQ44" i="13"/>
  <c r="BH43" i="13"/>
  <c r="BD43" i="13"/>
  <c r="AZ43" i="13"/>
  <c r="AX43" i="13"/>
  <c r="AS43" i="13"/>
  <c r="AR43" i="13"/>
  <c r="AQ43" i="13"/>
  <c r="BH42" i="13"/>
  <c r="BD42" i="13"/>
  <c r="AZ42" i="13"/>
  <c r="AX42" i="13"/>
  <c r="AU42" i="13"/>
  <c r="AT42" i="13"/>
  <c r="AS42" i="13"/>
  <c r="AR42" i="13"/>
  <c r="AQ42" i="13"/>
  <c r="BJ41" i="13"/>
  <c r="BI41" i="13"/>
  <c r="BH41" i="13"/>
  <c r="BG41" i="13"/>
  <c r="BF41" i="13"/>
  <c r="BE41" i="13"/>
  <c r="BD41" i="13"/>
  <c r="BC41" i="13"/>
  <c r="BB41" i="13"/>
  <c r="BA41" i="13"/>
  <c r="AZ41" i="13"/>
  <c r="AY41" i="13"/>
  <c r="AX41" i="13"/>
  <c r="AW41" i="13"/>
  <c r="AV41" i="13"/>
  <c r="AU41" i="13"/>
  <c r="AT41" i="13"/>
  <c r="AS41" i="13"/>
  <c r="AR41" i="13"/>
  <c r="AQ41" i="13"/>
  <c r="BH40" i="13"/>
  <c r="BD40" i="13"/>
  <c r="AZ40" i="13"/>
  <c r="AX40" i="13"/>
  <c r="AW40" i="13"/>
  <c r="AS40" i="13"/>
  <c r="AR40" i="13"/>
  <c r="AQ40" i="13"/>
  <c r="BH39" i="13"/>
  <c r="BD39" i="13"/>
  <c r="AZ39" i="13"/>
  <c r="AX39" i="13"/>
  <c r="AW39" i="13"/>
  <c r="AS39" i="13"/>
  <c r="AR39" i="13"/>
  <c r="AQ39" i="13"/>
  <c r="BH38" i="13"/>
  <c r="BD38" i="13"/>
  <c r="AZ38" i="13"/>
  <c r="AX38" i="13"/>
  <c r="AS38" i="13"/>
  <c r="AR38" i="13"/>
  <c r="AQ38" i="13"/>
  <c r="BH37" i="13"/>
  <c r="BD37" i="13"/>
  <c r="AZ37" i="13"/>
  <c r="AX37" i="13"/>
  <c r="AS37" i="13"/>
  <c r="AR37" i="13"/>
  <c r="AQ37" i="13"/>
  <c r="BH36" i="13"/>
  <c r="BD36" i="13"/>
  <c r="AZ36" i="13"/>
  <c r="AX36" i="13"/>
  <c r="AS36" i="13"/>
  <c r="AR36" i="13"/>
  <c r="AQ36" i="13"/>
  <c r="BH35" i="13"/>
  <c r="BD35" i="13"/>
  <c r="AZ35" i="13"/>
  <c r="AX35" i="13"/>
  <c r="AS35" i="13"/>
  <c r="AR35" i="13"/>
  <c r="AQ35" i="13"/>
  <c r="BH34" i="13"/>
  <c r="BD34" i="13"/>
  <c r="AZ34" i="13"/>
  <c r="AX34" i="13"/>
  <c r="AS34" i="13"/>
  <c r="AR34" i="13"/>
  <c r="AQ34" i="13"/>
  <c r="BH33" i="13"/>
  <c r="BD33" i="13"/>
  <c r="AZ33" i="13"/>
  <c r="AX33" i="13"/>
  <c r="AS33" i="13"/>
  <c r="AR33" i="13"/>
  <c r="AQ33" i="13"/>
  <c r="BH32" i="13"/>
  <c r="BD32" i="13"/>
  <c r="AZ32" i="13"/>
  <c r="AX32" i="13"/>
  <c r="AS32" i="13"/>
  <c r="AR32" i="13"/>
  <c r="AQ32" i="13"/>
  <c r="BH31" i="13"/>
  <c r="BD31" i="13"/>
  <c r="AZ31" i="13"/>
  <c r="AX31" i="13"/>
  <c r="AS31" i="13"/>
  <c r="AR31" i="13"/>
  <c r="AQ31" i="13"/>
  <c r="BH30" i="13"/>
  <c r="BD30" i="13"/>
  <c r="AZ30" i="13"/>
  <c r="AX30" i="13"/>
  <c r="AS30" i="13"/>
  <c r="AR30" i="13"/>
  <c r="AQ30" i="13"/>
  <c r="BH29" i="13"/>
  <c r="BD29" i="13"/>
  <c r="AZ29" i="13"/>
  <c r="AX29" i="13"/>
  <c r="AS29" i="13"/>
  <c r="AR29" i="13"/>
  <c r="AQ29" i="13"/>
  <c r="BH28" i="13"/>
  <c r="BH27" i="13" s="1"/>
  <c r="BD28" i="13"/>
  <c r="AZ28" i="13"/>
  <c r="AX28" i="13"/>
  <c r="AS28" i="13"/>
  <c r="AR28" i="13"/>
  <c r="AQ28" i="13"/>
  <c r="AQ27" i="13"/>
  <c r="BH26" i="13"/>
  <c r="BD26" i="13"/>
  <c r="AZ26" i="13"/>
  <c r="AX26" i="13"/>
  <c r="AS26" i="13"/>
  <c r="AR26" i="13"/>
  <c r="AQ26" i="13"/>
  <c r="BH25" i="13"/>
  <c r="BF25" i="13"/>
  <c r="BD25" i="13"/>
  <c r="AZ25" i="13"/>
  <c r="AY25" i="13"/>
  <c r="AX25" i="13"/>
  <c r="AS25" i="13"/>
  <c r="AR25" i="13"/>
  <c r="AQ25" i="13"/>
  <c r="BH24" i="13"/>
  <c r="BD24" i="13"/>
  <c r="AZ24" i="13"/>
  <c r="AX24" i="13"/>
  <c r="AS24" i="13"/>
  <c r="AR24" i="13"/>
  <c r="AQ24" i="13"/>
  <c r="BH23" i="13"/>
  <c r="BD23" i="13"/>
  <c r="AZ23" i="13"/>
  <c r="AX23" i="13"/>
  <c r="AS23" i="13"/>
  <c r="AR23" i="13"/>
  <c r="AQ23" i="13"/>
  <c r="BH22" i="13"/>
  <c r="BD22" i="13"/>
  <c r="AZ22" i="13"/>
  <c r="AX22" i="13"/>
  <c r="AS22" i="13"/>
  <c r="AR22" i="13"/>
  <c r="AQ22" i="13"/>
  <c r="BH21" i="13"/>
  <c r="BD21" i="13"/>
  <c r="AZ21" i="13"/>
  <c r="AX21" i="13"/>
  <c r="AS21" i="13"/>
  <c r="AR21" i="13"/>
  <c r="AQ21" i="13"/>
  <c r="AQ19" i="13" s="1"/>
  <c r="BH20" i="13"/>
  <c r="BD20" i="13"/>
  <c r="AZ20" i="13"/>
  <c r="AX20" i="13"/>
  <c r="AX19" i="13" s="1"/>
  <c r="AS20" i="13"/>
  <c r="AR20" i="13"/>
  <c r="AQ20" i="13"/>
  <c r="AS19" i="13"/>
  <c r="BH18" i="13"/>
  <c r="BD18" i="13"/>
  <c r="AZ18" i="13"/>
  <c r="AX18" i="13"/>
  <c r="AS18" i="13"/>
  <c r="AR18" i="13"/>
  <c r="AQ18" i="13"/>
  <c r="BH17" i="13"/>
  <c r="BD17" i="13"/>
  <c r="AZ17" i="13"/>
  <c r="AX17" i="13"/>
  <c r="AS17" i="13"/>
  <c r="AR17" i="13"/>
  <c r="AQ17" i="13"/>
  <c r="BH16" i="13"/>
  <c r="BD16" i="13"/>
  <c r="AZ16" i="13"/>
  <c r="AX16" i="13"/>
  <c r="AS16" i="13"/>
  <c r="AR16" i="13"/>
  <c r="AQ16" i="13"/>
  <c r="BH15" i="13"/>
  <c r="BD15" i="13"/>
  <c r="AZ15" i="13"/>
  <c r="AX15" i="13"/>
  <c r="AS15" i="13"/>
  <c r="AR15" i="13"/>
  <c r="AQ15" i="13"/>
  <c r="BH13" i="13"/>
  <c r="BD13" i="13"/>
  <c r="AZ13" i="13"/>
  <c r="AX13" i="13"/>
  <c r="AS13" i="13"/>
  <c r="AR13" i="13"/>
  <c r="AQ13" i="13"/>
  <c r="BJ12" i="13"/>
  <c r="BH12" i="13"/>
  <c r="BD12" i="13"/>
  <c r="BD11" i="13" s="1"/>
  <c r="AZ12" i="13"/>
  <c r="AZ11" i="13" s="1"/>
  <c r="AX12" i="13"/>
  <c r="AX11" i="13" s="1"/>
  <c r="AS12" i="13"/>
  <c r="AS11" i="13" s="1"/>
  <c r="AR12" i="13"/>
  <c r="AR11" i="13" s="1"/>
  <c r="AQ12" i="13"/>
  <c r="AQ11" i="13" s="1"/>
  <c r="BH11" i="13"/>
  <c r="BH10" i="13"/>
  <c r="BD10" i="13"/>
  <c r="AZ10" i="13"/>
  <c r="AX10" i="13"/>
  <c r="AS10" i="13"/>
  <c r="AR10" i="13"/>
  <c r="AQ10" i="13"/>
  <c r="BH9" i="13"/>
  <c r="BD9" i="13"/>
  <c r="AZ9" i="13"/>
  <c r="AX9" i="13"/>
  <c r="AS9" i="13"/>
  <c r="AR9" i="13"/>
  <c r="AQ9" i="13"/>
  <c r="AQ8" i="13" s="1"/>
  <c r="BJ46" i="12"/>
  <c r="BH46" i="12"/>
  <c r="BF46" i="12"/>
  <c r="BD46" i="12"/>
  <c r="AZ46" i="12"/>
  <c r="AX46" i="12"/>
  <c r="AS46" i="12"/>
  <c r="AR46" i="12"/>
  <c r="AQ46" i="12"/>
  <c r="BJ45" i="12"/>
  <c r="BI45" i="12"/>
  <c r="BH45" i="12"/>
  <c r="BG45" i="12"/>
  <c r="BF45" i="12"/>
  <c r="BE45" i="12"/>
  <c r="BD45" i="12"/>
  <c r="BC45" i="12"/>
  <c r="BB45" i="12"/>
  <c r="BA45" i="12"/>
  <c r="AZ45" i="12"/>
  <c r="AY45" i="12"/>
  <c r="AX45" i="12"/>
  <c r="AW45" i="12"/>
  <c r="AV45" i="12"/>
  <c r="AU45" i="12"/>
  <c r="AT45" i="12"/>
  <c r="AS45" i="12"/>
  <c r="AR45" i="12"/>
  <c r="AQ45" i="12"/>
  <c r="BJ44" i="12"/>
  <c r="BI44" i="12"/>
  <c r="BH44" i="12"/>
  <c r="BG44" i="12"/>
  <c r="BF44" i="12"/>
  <c r="BE44" i="12"/>
  <c r="BD44" i="12"/>
  <c r="BC44" i="12"/>
  <c r="BB44" i="12"/>
  <c r="BA44" i="12"/>
  <c r="AZ44" i="12"/>
  <c r="AY44" i="12"/>
  <c r="AX44" i="12"/>
  <c r="AW44" i="12"/>
  <c r="AV44" i="12"/>
  <c r="AU44" i="12"/>
  <c r="AT44" i="12"/>
  <c r="AS44" i="12"/>
  <c r="AR44" i="12"/>
  <c r="AQ44" i="12"/>
  <c r="BJ43" i="12"/>
  <c r="BI43" i="12"/>
  <c r="BH43" i="12"/>
  <c r="BG43" i="12"/>
  <c r="BF43" i="12"/>
  <c r="BE43" i="12"/>
  <c r="BD43" i="12"/>
  <c r="BC43" i="12"/>
  <c r="BB43" i="12"/>
  <c r="BA43" i="12"/>
  <c r="AZ43" i="12"/>
  <c r="AY43" i="12"/>
  <c r="AX43" i="12"/>
  <c r="AW43" i="12"/>
  <c r="AV43" i="12"/>
  <c r="AU43" i="12"/>
  <c r="AT43" i="12"/>
  <c r="AS43" i="12"/>
  <c r="AR43" i="12"/>
  <c r="AQ43" i="12"/>
  <c r="BJ42" i="12"/>
  <c r="BI42" i="12"/>
  <c r="BH42" i="12"/>
  <c r="BG42" i="12"/>
  <c r="BF42" i="12"/>
  <c r="BE42" i="12"/>
  <c r="BD42" i="12"/>
  <c r="BC42" i="12"/>
  <c r="BB42" i="12"/>
  <c r="BA42" i="12"/>
  <c r="AZ42" i="12"/>
  <c r="AY42" i="12"/>
  <c r="AX42" i="12"/>
  <c r="AW42" i="12"/>
  <c r="AV42" i="12"/>
  <c r="AU42" i="12"/>
  <c r="AT42" i="12"/>
  <c r="AS42" i="12"/>
  <c r="AR42" i="12"/>
  <c r="AQ42" i="12"/>
  <c r="BJ41" i="12"/>
  <c r="BI41" i="12"/>
  <c r="BH41" i="12"/>
  <c r="BG41" i="12"/>
  <c r="BF41" i="12"/>
  <c r="BE41" i="12"/>
  <c r="BD41" i="12"/>
  <c r="BC41" i="12"/>
  <c r="BB41" i="12"/>
  <c r="BA41" i="12"/>
  <c r="AZ41" i="12"/>
  <c r="AY41" i="12"/>
  <c r="AX41" i="12"/>
  <c r="AW41" i="12"/>
  <c r="AV41" i="12"/>
  <c r="AU41" i="12"/>
  <c r="AT41" i="12"/>
  <c r="AS41" i="12"/>
  <c r="AR41" i="12"/>
  <c r="AQ41" i="12"/>
  <c r="BJ40" i="12"/>
  <c r="BI40" i="12"/>
  <c r="BH40" i="12"/>
  <c r="BG40" i="12"/>
  <c r="BF40" i="12"/>
  <c r="BE40" i="12"/>
  <c r="BD40" i="12"/>
  <c r="BC40" i="12"/>
  <c r="BB40" i="12"/>
  <c r="BA40" i="12"/>
  <c r="AZ40" i="12"/>
  <c r="AY40" i="12"/>
  <c r="AX40" i="12"/>
  <c r="AW40" i="12"/>
  <c r="AV40" i="12"/>
  <c r="AU40" i="12"/>
  <c r="AT40" i="12"/>
  <c r="AS40" i="12"/>
  <c r="AR40" i="12"/>
  <c r="AQ40" i="12"/>
  <c r="BJ39" i="12"/>
  <c r="BI39" i="12"/>
  <c r="BH39" i="12"/>
  <c r="BG39" i="12"/>
  <c r="BF39" i="12"/>
  <c r="BE39" i="12"/>
  <c r="BD39" i="12"/>
  <c r="BC39" i="12"/>
  <c r="BB39" i="12"/>
  <c r="BA39" i="12"/>
  <c r="AZ39" i="12"/>
  <c r="AY39" i="12"/>
  <c r="AX39" i="12"/>
  <c r="AW39" i="12"/>
  <c r="AV39" i="12"/>
  <c r="AU39" i="12"/>
  <c r="AT39" i="12"/>
  <c r="AS39" i="12"/>
  <c r="AR39" i="12"/>
  <c r="AQ39" i="12"/>
  <c r="BJ38" i="12"/>
  <c r="BI38" i="12"/>
  <c r="BH38" i="12"/>
  <c r="BG38" i="12"/>
  <c r="BF38" i="12"/>
  <c r="BE38" i="12"/>
  <c r="BD38" i="12"/>
  <c r="BC38" i="12"/>
  <c r="BB38" i="12"/>
  <c r="BA38" i="12"/>
  <c r="AZ38" i="12"/>
  <c r="AY38" i="12"/>
  <c r="AX38" i="12"/>
  <c r="AW38" i="12"/>
  <c r="AV38" i="12"/>
  <c r="AU38" i="12"/>
  <c r="AT38" i="12"/>
  <c r="AS38" i="12"/>
  <c r="AR38" i="12"/>
  <c r="AQ38" i="12"/>
  <c r="BJ37" i="12"/>
  <c r="BH37" i="12"/>
  <c r="BF37" i="12"/>
  <c r="BD37" i="12"/>
  <c r="AZ37" i="12"/>
  <c r="AX37" i="12"/>
  <c r="AS37" i="12"/>
  <c r="AR37" i="12"/>
  <c r="AQ37" i="12"/>
  <c r="BJ36" i="12"/>
  <c r="BH36" i="12"/>
  <c r="BF36" i="12"/>
  <c r="BD36" i="12"/>
  <c r="AZ36" i="12"/>
  <c r="AX36" i="12"/>
  <c r="AS36" i="12"/>
  <c r="AR36" i="12"/>
  <c r="AQ36" i="12"/>
  <c r="BJ35" i="12"/>
  <c r="BH35" i="12"/>
  <c r="BF35" i="12"/>
  <c r="BD35" i="12"/>
  <c r="AZ35" i="12"/>
  <c r="AX35" i="12"/>
  <c r="AS35" i="12"/>
  <c r="AR35" i="12"/>
  <c r="AQ35" i="12"/>
  <c r="BJ34" i="12"/>
  <c r="BH34" i="12"/>
  <c r="BF34" i="12"/>
  <c r="BD34" i="12"/>
  <c r="AZ34" i="12"/>
  <c r="AX34" i="12"/>
  <c r="AS34" i="12"/>
  <c r="AR34" i="12"/>
  <c r="AQ34" i="12"/>
  <c r="BJ33" i="12"/>
  <c r="BH33" i="12"/>
  <c r="BF33" i="12"/>
  <c r="BD33" i="12"/>
  <c r="AZ33" i="12"/>
  <c r="AX33" i="12"/>
  <c r="AS33" i="12"/>
  <c r="AR33" i="12"/>
  <c r="AQ33" i="12"/>
  <c r="BJ32" i="12"/>
  <c r="BH32" i="12"/>
  <c r="BF32" i="12"/>
  <c r="BD32" i="12"/>
  <c r="AZ32" i="12"/>
  <c r="AX32" i="12"/>
  <c r="AS32" i="12"/>
  <c r="AR32" i="12"/>
  <c r="AQ32" i="12"/>
  <c r="BJ31" i="12"/>
  <c r="BH31" i="12"/>
  <c r="BF31" i="12"/>
  <c r="BD31" i="12"/>
  <c r="AZ31" i="12"/>
  <c r="AX31" i="12"/>
  <c r="AS31" i="12"/>
  <c r="AR31" i="12"/>
  <c r="AQ31" i="12"/>
  <c r="BJ30" i="12"/>
  <c r="BH30" i="12"/>
  <c r="BF30" i="12"/>
  <c r="BD30" i="12"/>
  <c r="AZ30" i="12"/>
  <c r="AX30" i="12"/>
  <c r="AS30" i="12"/>
  <c r="AR30" i="12"/>
  <c r="AQ30" i="12"/>
  <c r="BJ29" i="12"/>
  <c r="BH29" i="12"/>
  <c r="BF29" i="12"/>
  <c r="BD29" i="12"/>
  <c r="AZ29" i="12"/>
  <c r="AX29" i="12"/>
  <c r="AS29" i="12"/>
  <c r="AR29" i="12"/>
  <c r="AQ29" i="12"/>
  <c r="BJ28" i="12"/>
  <c r="BJ27" i="12" s="1"/>
  <c r="BH28" i="12"/>
  <c r="BF28" i="12"/>
  <c r="BD28" i="12"/>
  <c r="AZ28" i="12"/>
  <c r="AX28" i="12"/>
  <c r="AS28" i="12"/>
  <c r="AR28" i="12"/>
  <c r="AQ28" i="12"/>
  <c r="BJ26" i="12"/>
  <c r="BI26" i="12"/>
  <c r="BH26" i="12"/>
  <c r="BG26" i="12"/>
  <c r="BF26" i="12"/>
  <c r="BD26" i="12"/>
  <c r="AZ26" i="12"/>
  <c r="AX26" i="12"/>
  <c r="AS26" i="12"/>
  <c r="BJ25" i="12"/>
  <c r="BI25" i="12"/>
  <c r="BH25" i="12"/>
  <c r="BG25" i="12"/>
  <c r="BF25" i="12"/>
  <c r="BD25" i="12"/>
  <c r="AZ25" i="12"/>
  <c r="AX25" i="12"/>
  <c r="AS25" i="12"/>
  <c r="BJ24" i="12"/>
  <c r="BI24" i="12"/>
  <c r="BH24" i="12"/>
  <c r="BG24" i="12"/>
  <c r="BF24" i="12"/>
  <c r="BD24" i="12"/>
  <c r="AZ24" i="12"/>
  <c r="AX24" i="12"/>
  <c r="AS24" i="12"/>
  <c r="BJ23" i="12"/>
  <c r="BI23" i="12"/>
  <c r="BH23" i="12"/>
  <c r="BG23" i="12"/>
  <c r="BF23" i="12"/>
  <c r="BD23" i="12"/>
  <c r="AZ23" i="12"/>
  <c r="AX23" i="12"/>
  <c r="AS23" i="12"/>
  <c r="BJ22" i="12"/>
  <c r="BI22" i="12"/>
  <c r="BH22" i="12"/>
  <c r="BG22" i="12"/>
  <c r="BF22" i="12"/>
  <c r="BD22" i="12"/>
  <c r="AZ22" i="12"/>
  <c r="AX22" i="12"/>
  <c r="AS22" i="12"/>
  <c r="BJ21" i="12"/>
  <c r="BI21" i="12"/>
  <c r="BI19" i="12" s="1"/>
  <c r="BH21" i="12"/>
  <c r="BG21" i="12"/>
  <c r="BF21" i="12"/>
  <c r="BD21" i="12"/>
  <c r="AZ21" i="12"/>
  <c r="AX21" i="12"/>
  <c r="AS21" i="12"/>
  <c r="BJ20" i="12"/>
  <c r="BI20" i="12"/>
  <c r="BH20" i="12"/>
  <c r="BG20" i="12"/>
  <c r="BF20" i="12"/>
  <c r="BD20" i="12"/>
  <c r="AZ20" i="12"/>
  <c r="AX20" i="12"/>
  <c r="AS20" i="12"/>
  <c r="BJ18" i="12"/>
  <c r="BH18" i="12"/>
  <c r="BF18" i="12"/>
  <c r="BD18" i="12"/>
  <c r="AZ18" i="12"/>
  <c r="AX18" i="12"/>
  <c r="AS18" i="12"/>
  <c r="AR18" i="12"/>
  <c r="AQ18" i="12"/>
  <c r="BJ17" i="12"/>
  <c r="BH17" i="12"/>
  <c r="BF17" i="12"/>
  <c r="BD17" i="12"/>
  <c r="AZ17" i="12"/>
  <c r="AX17" i="12"/>
  <c r="AS17" i="12"/>
  <c r="AR17" i="12"/>
  <c r="AQ17" i="12"/>
  <c r="BJ16" i="12"/>
  <c r="BH16" i="12"/>
  <c r="BF16" i="12"/>
  <c r="BD16" i="12"/>
  <c r="AZ16" i="12"/>
  <c r="AX16" i="12"/>
  <c r="AS16" i="12"/>
  <c r="AR16" i="12"/>
  <c r="AQ16" i="12"/>
  <c r="BJ15" i="12"/>
  <c r="BH15" i="12"/>
  <c r="BF15" i="12"/>
  <c r="BF14" i="12" s="1"/>
  <c r="BD15" i="12"/>
  <c r="BD14" i="12" s="1"/>
  <c r="AZ15" i="12"/>
  <c r="AX15" i="12"/>
  <c r="AS15" i="12"/>
  <c r="AR15" i="12"/>
  <c r="AQ15" i="12"/>
  <c r="BJ13" i="12"/>
  <c r="BH13" i="12"/>
  <c r="BF13" i="12"/>
  <c r="BD13" i="12"/>
  <c r="AZ13" i="12"/>
  <c r="AX13" i="12"/>
  <c r="AS13" i="12"/>
  <c r="AS11" i="12" s="1"/>
  <c r="AR13" i="12"/>
  <c r="AQ13" i="12"/>
  <c r="BJ12" i="12"/>
  <c r="BH12" i="12"/>
  <c r="BH11" i="12" s="1"/>
  <c r="BF12" i="12"/>
  <c r="BE12" i="12"/>
  <c r="BD12" i="12"/>
  <c r="BC12" i="12"/>
  <c r="AZ12" i="12"/>
  <c r="AX12" i="12"/>
  <c r="AS12" i="12"/>
  <c r="AR12" i="12"/>
  <c r="AQ12" i="12"/>
  <c r="AQ11" i="12"/>
  <c r="BJ10" i="12"/>
  <c r="BH10" i="12"/>
  <c r="BF10" i="12"/>
  <c r="BD10" i="12"/>
  <c r="AZ10" i="12"/>
  <c r="AX10" i="12"/>
  <c r="AS10" i="12"/>
  <c r="AR10" i="12"/>
  <c r="AQ10" i="12"/>
  <c r="BJ9" i="12"/>
  <c r="BH9" i="12"/>
  <c r="BF9" i="12"/>
  <c r="BF8" i="12" s="1"/>
  <c r="BD9" i="12"/>
  <c r="AZ9" i="12"/>
  <c r="AX9" i="12"/>
  <c r="AS9" i="12"/>
  <c r="AR9" i="12"/>
  <c r="AQ9" i="12"/>
  <c r="BG19" i="12" l="1"/>
  <c r="AR27" i="12"/>
  <c r="BD27" i="12"/>
  <c r="AQ27" i="12"/>
  <c r="AZ27" i="12"/>
  <c r="BH8" i="13"/>
  <c r="AS14" i="13"/>
  <c r="BH14" i="13"/>
  <c r="BH47" i="13" s="1"/>
  <c r="AZ19" i="15"/>
  <c r="BF19" i="15"/>
  <c r="BD19" i="13"/>
  <c r="BD11" i="14"/>
  <c r="AQ27" i="14"/>
  <c r="AQ8" i="12"/>
  <c r="BJ8" i="12"/>
  <c r="AX27" i="12"/>
  <c r="BH27" i="12"/>
  <c r="AS27" i="12"/>
  <c r="BH19" i="13"/>
  <c r="AR27" i="13"/>
  <c r="AS27" i="13"/>
  <c r="BJ19" i="14"/>
  <c r="BI19" i="15"/>
  <c r="BD14" i="14"/>
  <c r="BD19" i="14"/>
  <c r="BG19" i="14"/>
  <c r="BI19" i="14"/>
  <c r="AZ19" i="14"/>
  <c r="AR27" i="14"/>
  <c r="AX27" i="14"/>
  <c r="AS27" i="14"/>
  <c r="AQ11" i="14"/>
  <c r="AR19" i="13"/>
  <c r="AS8" i="12"/>
  <c r="BH19" i="15"/>
  <c r="BD19" i="15"/>
  <c r="BD47" i="15" s="1"/>
  <c r="BJ19" i="15"/>
  <c r="AS19" i="15"/>
  <c r="BD14" i="13"/>
  <c r="BH19" i="14"/>
  <c r="BH11" i="14"/>
  <c r="BD27" i="14"/>
  <c r="AZ27" i="14"/>
  <c r="AZ11" i="14"/>
  <c r="AZ47" i="14" s="1"/>
  <c r="AX19" i="14"/>
  <c r="AX11" i="14"/>
  <c r="AT19" i="14"/>
  <c r="BD8" i="14"/>
  <c r="BD47" i="14" s="1"/>
  <c r="AX14" i="14"/>
  <c r="AZ14" i="13"/>
  <c r="AZ8" i="13"/>
  <c r="AX14" i="13"/>
  <c r="AX8" i="13"/>
  <c r="BD8" i="13"/>
  <c r="AZ19" i="13"/>
  <c r="AX27" i="13"/>
  <c r="BD27" i="13"/>
  <c r="AZ27" i="13"/>
  <c r="AQ14" i="13"/>
  <c r="BH14" i="12"/>
  <c r="BD8" i="12"/>
  <c r="AZ8" i="12"/>
  <c r="AX14" i="12"/>
  <c r="AX8" i="12"/>
  <c r="AZ11" i="12"/>
  <c r="BF11" i="12"/>
  <c r="BJ11" i="12"/>
  <c r="AR11" i="12"/>
  <c r="AS19" i="12"/>
  <c r="AZ19" i="12"/>
  <c r="BF19" i="12"/>
  <c r="BH19" i="12"/>
  <c r="BJ19" i="12"/>
  <c r="BH8" i="12"/>
  <c r="AX11" i="12"/>
  <c r="AQ14" i="12"/>
  <c r="AZ14" i="12"/>
  <c r="BJ14" i="12"/>
  <c r="AX19" i="12"/>
  <c r="BD19" i="12"/>
  <c r="BF27" i="12"/>
  <c r="BH8" i="14"/>
  <c r="AS11" i="14"/>
  <c r="AQ14" i="14"/>
  <c r="AS14" i="14"/>
  <c r="AZ14" i="14"/>
  <c r="BH14" i="14"/>
  <c r="BF19" i="14"/>
  <c r="AS47" i="15"/>
  <c r="AX19" i="15"/>
  <c r="AX47" i="15" s="1"/>
  <c r="BC19" i="15"/>
  <c r="BE19" i="15"/>
  <c r="AS8" i="13"/>
  <c r="AS47" i="13" s="1"/>
  <c r="AR8" i="14"/>
  <c r="AR11" i="14"/>
  <c r="AR14" i="14"/>
  <c r="AR14" i="13"/>
  <c r="AR8" i="13"/>
  <c r="AS14" i="12"/>
  <c r="AR14" i="12"/>
  <c r="AR8" i="12"/>
  <c r="BD11" i="12"/>
  <c r="AZ47" i="15"/>
  <c r="BH47" i="15"/>
  <c r="AQ47" i="13"/>
  <c r="BF47" i="12"/>
  <c r="BD47" i="12" l="1"/>
  <c r="BD47" i="13"/>
  <c r="BH47" i="14"/>
  <c r="AX47" i="14"/>
  <c r="AZ47" i="13"/>
  <c r="AX47" i="13"/>
  <c r="BJ47" i="12"/>
  <c r="BH47" i="12"/>
  <c r="AZ47" i="12"/>
  <c r="AS47" i="12"/>
  <c r="AX47" i="12"/>
  <c r="BJ46" i="15"/>
  <c r="BF46" i="15"/>
  <c r="BJ40" i="15"/>
  <c r="BF40" i="15"/>
  <c r="BJ43" i="15"/>
  <c r="BF43" i="15"/>
  <c r="BJ42" i="15"/>
  <c r="BF42" i="15"/>
  <c r="BJ39" i="15"/>
  <c r="BF39" i="15"/>
  <c r="BJ38" i="15"/>
  <c r="BF38" i="15"/>
  <c r="BJ37" i="15"/>
  <c r="BF37" i="15"/>
  <c r="BJ36" i="15"/>
  <c r="BF36" i="15"/>
  <c r="BJ35" i="15"/>
  <c r="BF35" i="15"/>
  <c r="BJ34" i="15"/>
  <c r="BF34" i="15"/>
  <c r="BJ33" i="15"/>
  <c r="BF33" i="15"/>
  <c r="BJ32" i="15"/>
  <c r="BF32" i="15"/>
  <c r="BJ31" i="15"/>
  <c r="BF31" i="15"/>
  <c r="BJ30" i="15"/>
  <c r="BF30" i="15"/>
  <c r="BJ29" i="15"/>
  <c r="BF29" i="15"/>
  <c r="BJ28" i="15"/>
  <c r="BF28" i="15"/>
  <c r="BJ18" i="15"/>
  <c r="BF18" i="15"/>
  <c r="BJ17" i="15"/>
  <c r="BF17" i="15"/>
  <c r="BJ16" i="15"/>
  <c r="BF16" i="15"/>
  <c r="BJ15" i="15"/>
  <c r="BF15" i="15"/>
  <c r="BJ13" i="15"/>
  <c r="BF13" i="15"/>
  <c r="BJ12" i="15"/>
  <c r="BF12" i="15"/>
  <c r="BF11" i="15" s="1"/>
  <c r="BJ10" i="15"/>
  <c r="BF10" i="15"/>
  <c r="BJ9" i="15"/>
  <c r="BF9" i="15"/>
  <c r="BJ27" i="15" l="1"/>
  <c r="BF27" i="15"/>
  <c r="BJ11" i="15"/>
  <c r="AV15" i="15"/>
  <c r="BF8" i="15"/>
  <c r="BJ8" i="15"/>
  <c r="BF14" i="15"/>
  <c r="BJ14" i="15"/>
  <c r="AV17" i="15"/>
  <c r="AV9" i="15"/>
  <c r="BA13" i="15"/>
  <c r="AV13" i="15"/>
  <c r="BA29" i="15"/>
  <c r="AV29" i="15"/>
  <c r="BA32" i="15"/>
  <c r="BA35" i="15"/>
  <c r="BA39" i="15"/>
  <c r="AV39" i="15"/>
  <c r="BA42" i="15"/>
  <c r="AV42" i="15"/>
  <c r="BA43" i="15"/>
  <c r="AV43" i="15"/>
  <c r="BA10" i="15"/>
  <c r="AV10" i="15"/>
  <c r="BA46" i="15"/>
  <c r="AV46" i="15"/>
  <c r="AT9" i="15"/>
  <c r="AU9" i="15"/>
  <c r="BA9" i="15"/>
  <c r="BA8" i="15" s="1"/>
  <c r="BI10" i="15"/>
  <c r="BG10" i="15"/>
  <c r="AT12" i="15"/>
  <c r="AU12" i="15"/>
  <c r="BI13" i="15"/>
  <c r="BG13" i="15"/>
  <c r="BA15" i="15"/>
  <c r="BB16" i="15"/>
  <c r="AW16" i="15"/>
  <c r="BI16" i="15"/>
  <c r="BG16" i="15"/>
  <c r="BA17" i="15"/>
  <c r="BB18" i="15"/>
  <c r="AW18" i="15"/>
  <c r="BE18" i="15"/>
  <c r="BC18" i="15"/>
  <c r="BI18" i="15"/>
  <c r="BG18" i="15"/>
  <c r="BI29" i="15"/>
  <c r="BG29" i="15"/>
  <c r="BA30" i="15"/>
  <c r="BI30" i="15"/>
  <c r="BG30" i="15"/>
  <c r="AW33" i="15"/>
  <c r="BB33" i="15"/>
  <c r="BE33" i="15"/>
  <c r="BC33" i="15"/>
  <c r="BI33" i="15"/>
  <c r="BG33" i="15"/>
  <c r="BA34" i="15"/>
  <c r="AV34" i="15"/>
  <c r="AW36" i="15"/>
  <c r="BB36" i="15"/>
  <c r="BB9" i="15"/>
  <c r="AW9" i="15"/>
  <c r="BE9" i="15"/>
  <c r="BC9" i="15"/>
  <c r="BI9" i="15"/>
  <c r="BG9" i="15"/>
  <c r="BG8" i="15" s="1"/>
  <c r="AT10" i="15"/>
  <c r="AU10" i="15"/>
  <c r="BB12" i="15"/>
  <c r="AW12" i="15"/>
  <c r="AV12" i="15"/>
  <c r="BE12" i="15"/>
  <c r="BC12" i="15"/>
  <c r="BI12" i="15"/>
  <c r="BG12" i="15"/>
  <c r="AT13" i="15"/>
  <c r="AU13" i="15"/>
  <c r="BB15" i="15"/>
  <c r="BB14" i="15" s="1"/>
  <c r="AW15" i="15"/>
  <c r="BE15" i="15"/>
  <c r="BC15" i="15"/>
  <c r="BI15" i="15"/>
  <c r="BI14" i="15" s="1"/>
  <c r="BG15" i="15"/>
  <c r="AT16" i="15"/>
  <c r="AU16" i="15"/>
  <c r="BB17" i="15"/>
  <c r="AW17" i="15"/>
  <c r="BE17" i="15"/>
  <c r="BC17" i="15"/>
  <c r="BI17" i="15"/>
  <c r="BG17" i="15"/>
  <c r="AT18" i="15"/>
  <c r="AU18" i="15"/>
  <c r="BB28" i="15"/>
  <c r="AW28" i="15"/>
  <c r="BE28" i="15"/>
  <c r="BC28" i="15"/>
  <c r="BI28" i="15"/>
  <c r="BG28" i="15"/>
  <c r="AT29" i="15"/>
  <c r="AU29" i="15"/>
  <c r="BB30" i="15"/>
  <c r="AW30" i="15"/>
  <c r="BB31" i="15"/>
  <c r="AW31" i="15"/>
  <c r="BE31" i="15"/>
  <c r="BC31" i="15"/>
  <c r="BI31" i="15"/>
  <c r="BG31" i="15"/>
  <c r="AV32" i="15"/>
  <c r="AT32" i="15"/>
  <c r="AU32" i="15"/>
  <c r="BE32" i="15"/>
  <c r="BC32" i="15"/>
  <c r="BI32" i="15"/>
  <c r="BG32" i="15"/>
  <c r="AU33" i="15"/>
  <c r="AT33" i="15"/>
  <c r="AW34" i="15"/>
  <c r="BB34" i="15"/>
  <c r="BE34" i="15"/>
  <c r="BC34" i="15"/>
  <c r="BI34" i="15"/>
  <c r="BG34" i="15"/>
  <c r="AV35" i="15"/>
  <c r="AU35" i="15"/>
  <c r="AT35" i="15"/>
  <c r="BE35" i="15"/>
  <c r="BC35" i="15"/>
  <c r="BI35" i="15"/>
  <c r="BG35" i="15"/>
  <c r="AU36" i="15"/>
  <c r="AT36" i="15"/>
  <c r="AW37" i="15"/>
  <c r="BB37" i="15"/>
  <c r="AW38" i="15"/>
  <c r="BB38" i="15"/>
  <c r="BE38" i="15"/>
  <c r="BC38" i="15"/>
  <c r="BI38" i="15"/>
  <c r="BG38" i="15"/>
  <c r="AU39" i="15"/>
  <c r="AT39" i="15"/>
  <c r="AW40" i="15"/>
  <c r="BB40" i="15"/>
  <c r="BE40" i="15"/>
  <c r="BC40" i="15"/>
  <c r="BI40" i="15"/>
  <c r="BG40" i="15"/>
  <c r="AU46" i="15"/>
  <c r="AT46" i="15"/>
  <c r="BB10" i="15"/>
  <c r="AW10" i="15"/>
  <c r="BE10" i="15"/>
  <c r="BC10" i="15"/>
  <c r="BA12" i="15"/>
  <c r="BA11" i="15" s="1"/>
  <c r="BB13" i="15"/>
  <c r="AW13" i="15"/>
  <c r="BE13" i="15"/>
  <c r="BC13" i="15"/>
  <c r="AT15" i="15"/>
  <c r="AU15" i="15"/>
  <c r="AU14" i="15" s="1"/>
  <c r="BE16" i="15"/>
  <c r="BC16" i="15"/>
  <c r="AT17" i="15"/>
  <c r="AU17" i="15"/>
  <c r="AT28" i="15"/>
  <c r="AU28" i="15"/>
  <c r="BB29" i="15"/>
  <c r="AW29" i="15"/>
  <c r="BE29" i="15"/>
  <c r="BC29" i="15"/>
  <c r="AV30" i="15"/>
  <c r="AT30" i="15"/>
  <c r="AU30" i="15"/>
  <c r="BE30" i="15"/>
  <c r="BC30" i="15"/>
  <c r="AT31" i="15"/>
  <c r="AU31" i="15"/>
  <c r="AW32" i="15"/>
  <c r="BB32" i="15"/>
  <c r="AU34" i="15"/>
  <c r="AT34" i="15"/>
  <c r="AW35" i="15"/>
  <c r="BB35" i="15"/>
  <c r="BE36" i="15"/>
  <c r="BC36" i="15"/>
  <c r="BI36" i="15"/>
  <c r="BG36" i="15"/>
  <c r="AU37" i="15"/>
  <c r="AT37" i="15"/>
  <c r="BA37" i="15"/>
  <c r="AV37" i="15"/>
  <c r="BE37" i="15"/>
  <c r="BC37" i="15"/>
  <c r="BI37" i="15"/>
  <c r="BG37" i="15"/>
  <c r="AU38" i="15"/>
  <c r="AT38" i="15"/>
  <c r="BA38" i="15"/>
  <c r="AV38" i="15"/>
  <c r="AW39" i="15"/>
  <c r="BB39" i="15"/>
  <c r="BE39" i="15"/>
  <c r="BC39" i="15"/>
  <c r="BI39" i="15"/>
  <c r="BG39" i="15"/>
  <c r="AW42" i="15"/>
  <c r="BB42" i="15"/>
  <c r="BE42" i="15"/>
  <c r="BC42" i="15"/>
  <c r="BI42" i="15"/>
  <c r="BG42" i="15"/>
  <c r="AW43" i="15"/>
  <c r="BB43" i="15"/>
  <c r="BE43" i="15"/>
  <c r="BC43" i="15"/>
  <c r="BI43" i="15"/>
  <c r="BG43" i="15"/>
  <c r="AU40" i="15"/>
  <c r="AT40" i="15"/>
  <c r="BA40" i="15"/>
  <c r="AV40" i="15"/>
  <c r="AW46" i="15"/>
  <c r="BB46" i="15"/>
  <c r="BE46" i="15"/>
  <c r="BC46" i="15"/>
  <c r="BI46" i="15"/>
  <c r="BG46" i="15"/>
  <c r="AU27" i="15" l="1"/>
  <c r="BI8" i="15"/>
  <c r="BJ47" i="15"/>
  <c r="BI11" i="15"/>
  <c r="AV8" i="15"/>
  <c r="BF47" i="15"/>
  <c r="AV18" i="15"/>
  <c r="AT14" i="15"/>
  <c r="AU11" i="15"/>
  <c r="AT27" i="15"/>
  <c r="AV11" i="15"/>
  <c r="BA33" i="15"/>
  <c r="AV33" i="15"/>
  <c r="AV31" i="15"/>
  <c r="BA31" i="15"/>
  <c r="BI27" i="15"/>
  <c r="BE27" i="15"/>
  <c r="BB27" i="15"/>
  <c r="BA18" i="15"/>
  <c r="BG14" i="15"/>
  <c r="BC14" i="15"/>
  <c r="AW14" i="15"/>
  <c r="BG11" i="15"/>
  <c r="BC11" i="15"/>
  <c r="BB11" i="15"/>
  <c r="BE8" i="15"/>
  <c r="AW8" i="15"/>
  <c r="BA36" i="15"/>
  <c r="AV36" i="15"/>
  <c r="AT11" i="15"/>
  <c r="AT8" i="15"/>
  <c r="BG27" i="15"/>
  <c r="BC27" i="15"/>
  <c r="AW27" i="15"/>
  <c r="AV28" i="15"/>
  <c r="AV27" i="15" s="1"/>
  <c r="BA28" i="15"/>
  <c r="BA16" i="15"/>
  <c r="BE14" i="15"/>
  <c r="BE11" i="15"/>
  <c r="AW11" i="15"/>
  <c r="BC8" i="15"/>
  <c r="BB8" i="15"/>
  <c r="BA14" i="15"/>
  <c r="AU8" i="15"/>
  <c r="BJ46" i="14"/>
  <c r="BF46" i="14"/>
  <c r="AY46" i="14"/>
  <c r="BJ40" i="14"/>
  <c r="BF40" i="14"/>
  <c r="AY40" i="14"/>
  <c r="BJ39" i="14"/>
  <c r="BF39" i="14"/>
  <c r="AY39" i="14"/>
  <c r="AV38" i="14"/>
  <c r="BJ37" i="14"/>
  <c r="BF37" i="14"/>
  <c r="AY37" i="14"/>
  <c r="BJ36" i="14"/>
  <c r="BF36" i="14"/>
  <c r="AY36" i="14"/>
  <c r="BJ35" i="14"/>
  <c r="BF35" i="14"/>
  <c r="AY35" i="14"/>
  <c r="BJ34" i="14"/>
  <c r="BF34" i="14"/>
  <c r="AY34" i="14"/>
  <c r="BJ33" i="14"/>
  <c r="BF33" i="14"/>
  <c r="AY33" i="14"/>
  <c r="BJ32" i="14"/>
  <c r="BF32" i="14"/>
  <c r="AY32" i="14"/>
  <c r="BJ31" i="14"/>
  <c r="BF31" i="14"/>
  <c r="AY31" i="14"/>
  <c r="BJ30" i="14"/>
  <c r="BF30" i="14"/>
  <c r="AY30" i="14"/>
  <c r="BJ29" i="14"/>
  <c r="BF29" i="14"/>
  <c r="AY29" i="14"/>
  <c r="BJ28" i="14"/>
  <c r="BF28" i="14"/>
  <c r="AY28" i="14"/>
  <c r="AY27" i="14" s="1"/>
  <c r="BJ18" i="14"/>
  <c r="BF18" i="14"/>
  <c r="AY18" i="14"/>
  <c r="BJ17" i="14"/>
  <c r="BF17" i="14"/>
  <c r="AY17" i="14"/>
  <c r="BJ16" i="14"/>
  <c r="BF16" i="14"/>
  <c r="AY16" i="14"/>
  <c r="BJ15" i="14"/>
  <c r="BF15" i="14"/>
  <c r="AY15" i="14"/>
  <c r="BJ13" i="14"/>
  <c r="BF13" i="14"/>
  <c r="AY13" i="14"/>
  <c r="BJ12" i="14"/>
  <c r="BF12" i="14"/>
  <c r="AY12" i="14"/>
  <c r="BJ10" i="14"/>
  <c r="BF10" i="14"/>
  <c r="AY10" i="14"/>
  <c r="BJ9" i="14"/>
  <c r="BF9" i="14"/>
  <c r="AY9" i="14"/>
  <c r="BA27" i="15" l="1"/>
  <c r="BI47" i="15"/>
  <c r="BC47" i="15"/>
  <c r="BF27" i="14"/>
  <c r="BF8" i="14"/>
  <c r="BF14" i="14"/>
  <c r="BF11" i="14"/>
  <c r="AY8" i="14"/>
  <c r="BJ8" i="14"/>
  <c r="AY11" i="14"/>
  <c r="BJ11" i="14"/>
  <c r="AY14" i="14"/>
  <c r="BJ14" i="14"/>
  <c r="BJ27" i="14"/>
  <c r="BG47" i="15"/>
  <c r="AV16" i="15"/>
  <c r="AV14" i="15" s="1"/>
  <c r="AV9" i="14"/>
  <c r="BA10" i="14"/>
  <c r="BA8" i="14" s="1"/>
  <c r="BA31" i="14"/>
  <c r="BB12" i="14"/>
  <c r="AW12" i="14"/>
  <c r="BB13" i="14"/>
  <c r="AW13" i="14"/>
  <c r="AV13" i="14"/>
  <c r="AV15" i="14"/>
  <c r="BB15" i="14"/>
  <c r="AW15" i="14"/>
  <c r="BB16" i="14"/>
  <c r="AW16" i="14"/>
  <c r="AV16" i="14"/>
  <c r="BI16" i="14"/>
  <c r="BG16" i="14"/>
  <c r="AT17" i="14"/>
  <c r="AU17" i="14"/>
  <c r="BI17" i="14"/>
  <c r="BG17" i="14"/>
  <c r="BE18" i="14"/>
  <c r="BC18" i="14"/>
  <c r="AW29" i="14"/>
  <c r="BB29" i="14"/>
  <c r="AW30" i="14"/>
  <c r="BB30" i="14"/>
  <c r="AW32" i="14"/>
  <c r="BB32" i="14"/>
  <c r="BE32" i="14"/>
  <c r="BC32" i="14"/>
  <c r="BI33" i="14"/>
  <c r="BG33" i="14"/>
  <c r="BI34" i="14"/>
  <c r="BG34" i="14"/>
  <c r="AT35" i="14"/>
  <c r="AU35" i="14"/>
  <c r="BI35" i="14"/>
  <c r="BG35" i="14"/>
  <c r="BB37" i="14"/>
  <c r="AW37" i="14"/>
  <c r="BB39" i="14"/>
  <c r="AW39" i="14"/>
  <c r="BB9" i="14"/>
  <c r="AW9" i="14"/>
  <c r="BE9" i="14"/>
  <c r="BC9" i="14"/>
  <c r="BI9" i="14"/>
  <c r="BG9" i="14"/>
  <c r="AT10" i="14"/>
  <c r="AU10" i="14"/>
  <c r="AV10" i="14"/>
  <c r="BE10" i="14"/>
  <c r="BC10" i="14"/>
  <c r="BI10" i="14"/>
  <c r="BG10" i="14"/>
  <c r="AT12" i="14"/>
  <c r="AU12" i="14"/>
  <c r="BE12" i="14"/>
  <c r="BC12" i="14"/>
  <c r="BI12" i="14"/>
  <c r="BG12" i="14"/>
  <c r="AT13" i="14"/>
  <c r="AU13" i="14"/>
  <c r="BE13" i="14"/>
  <c r="BC13" i="14"/>
  <c r="BI13" i="14"/>
  <c r="BG13" i="14"/>
  <c r="AT15" i="14"/>
  <c r="AU15" i="14"/>
  <c r="BE15" i="14"/>
  <c r="BC15" i="14"/>
  <c r="BI15" i="14"/>
  <c r="BI14" i="14" s="1"/>
  <c r="BG15" i="14"/>
  <c r="AT16" i="14"/>
  <c r="AU16" i="14"/>
  <c r="BB17" i="14"/>
  <c r="AW17" i="14"/>
  <c r="AV18" i="14"/>
  <c r="AW18" i="14"/>
  <c r="BB18" i="14"/>
  <c r="AW28" i="14"/>
  <c r="BB28" i="14"/>
  <c r="BE28" i="14"/>
  <c r="BC28" i="14"/>
  <c r="BI28" i="14"/>
  <c r="BG28" i="14"/>
  <c r="AU29" i="14"/>
  <c r="AT29" i="14"/>
  <c r="BE29" i="14"/>
  <c r="BC29" i="14"/>
  <c r="BI29" i="14"/>
  <c r="BG29" i="14"/>
  <c r="AU30" i="14"/>
  <c r="AT30" i="14"/>
  <c r="BE30" i="14"/>
  <c r="BC30" i="14"/>
  <c r="BI30" i="14"/>
  <c r="BG30" i="14"/>
  <c r="AU31" i="14"/>
  <c r="AT31" i="14"/>
  <c r="AV31" i="14"/>
  <c r="BE31" i="14"/>
  <c r="BC31" i="14"/>
  <c r="BI31" i="14"/>
  <c r="BG31" i="14"/>
  <c r="AU32" i="14"/>
  <c r="AT32" i="14"/>
  <c r="AW33" i="14"/>
  <c r="BB33" i="14"/>
  <c r="BB34" i="14"/>
  <c r="AW34" i="14"/>
  <c r="BB35" i="14"/>
  <c r="AW35" i="14"/>
  <c r="BB36" i="14"/>
  <c r="AW36" i="14"/>
  <c r="BE36" i="14"/>
  <c r="BC36" i="14"/>
  <c r="BI36" i="14"/>
  <c r="BG36" i="14"/>
  <c r="AT37" i="14"/>
  <c r="AU37" i="14"/>
  <c r="BE37" i="14"/>
  <c r="BC37" i="14"/>
  <c r="BI37" i="14"/>
  <c r="BG37" i="14"/>
  <c r="AT39" i="14"/>
  <c r="AU39" i="14"/>
  <c r="BE39" i="14"/>
  <c r="BC39" i="14"/>
  <c r="BI39" i="14"/>
  <c r="BG39" i="14"/>
  <c r="AT40" i="14"/>
  <c r="AU40" i="14"/>
  <c r="BB46" i="14"/>
  <c r="AW46" i="14"/>
  <c r="BE47" i="15"/>
  <c r="AT9" i="14"/>
  <c r="AT8" i="14" s="1"/>
  <c r="AU9" i="14"/>
  <c r="BB10" i="14"/>
  <c r="AW10" i="14"/>
  <c r="BE16" i="14"/>
  <c r="BC16" i="14"/>
  <c r="BE17" i="14"/>
  <c r="BC17" i="14"/>
  <c r="AU18" i="14"/>
  <c r="AT18" i="14"/>
  <c r="BI18" i="14"/>
  <c r="BG18" i="14"/>
  <c r="AU28" i="14"/>
  <c r="AT28" i="14"/>
  <c r="AW31" i="14"/>
  <c r="BB31" i="14"/>
  <c r="BI32" i="14"/>
  <c r="BG32" i="14"/>
  <c r="AU33" i="14"/>
  <c r="AT33" i="14"/>
  <c r="BE33" i="14"/>
  <c r="BC33" i="14"/>
  <c r="AU34" i="14"/>
  <c r="AT34" i="14"/>
  <c r="BE34" i="14"/>
  <c r="BC34" i="14"/>
  <c r="BE35" i="14"/>
  <c r="BC35" i="14"/>
  <c r="AT36" i="14"/>
  <c r="AU36" i="14"/>
  <c r="BE38" i="14"/>
  <c r="BC38" i="14"/>
  <c r="BB40" i="14"/>
  <c r="AW40" i="14"/>
  <c r="BE40" i="14"/>
  <c r="BC40" i="14"/>
  <c r="BI40" i="14"/>
  <c r="BG40" i="14"/>
  <c r="AT46" i="14"/>
  <c r="AU46" i="14"/>
  <c r="BE46" i="14"/>
  <c r="BC46" i="14"/>
  <c r="BI46" i="14"/>
  <c r="BG46" i="14"/>
  <c r="AT27" i="14" l="1"/>
  <c r="BG14" i="14"/>
  <c r="AU27" i="14"/>
  <c r="BF47" i="14"/>
  <c r="BJ47" i="14"/>
  <c r="BG8" i="14"/>
  <c r="BC8" i="14"/>
  <c r="AV46" i="14"/>
  <c r="BG11" i="14"/>
  <c r="BC11" i="14"/>
  <c r="AU8" i="14"/>
  <c r="AT14" i="14"/>
  <c r="AT11" i="14"/>
  <c r="AV8" i="14"/>
  <c r="BA39" i="14"/>
  <c r="BA32" i="14"/>
  <c r="BA12" i="14"/>
  <c r="AV39" i="14"/>
  <c r="BA35" i="14"/>
  <c r="BA33" i="14"/>
  <c r="AV33" i="14"/>
  <c r="BG27" i="14"/>
  <c r="BC27" i="14"/>
  <c r="BA28" i="14"/>
  <c r="AV28" i="14"/>
  <c r="AW27" i="14"/>
  <c r="BA17" i="14"/>
  <c r="BC14" i="14"/>
  <c r="AU14" i="14"/>
  <c r="BI11" i="14"/>
  <c r="BE11" i="14"/>
  <c r="AU11" i="14"/>
  <c r="BI8" i="14"/>
  <c r="BE8" i="14"/>
  <c r="BB8" i="14"/>
  <c r="AV35" i="14"/>
  <c r="BA29" i="14"/>
  <c r="AV29" i="14"/>
  <c r="BA16" i="14"/>
  <c r="BB14" i="14"/>
  <c r="BA13" i="14"/>
  <c r="BB11" i="14"/>
  <c r="AV40" i="14"/>
  <c r="BA40" i="14"/>
  <c r="BA46" i="14"/>
  <c r="AV36" i="14"/>
  <c r="BA36" i="14"/>
  <c r="AV34" i="14"/>
  <c r="BA34" i="14"/>
  <c r="AV32" i="14"/>
  <c r="BI27" i="14"/>
  <c r="BE27" i="14"/>
  <c r="BB27" i="14"/>
  <c r="BA18" i="14"/>
  <c r="BE14" i="14"/>
  <c r="AV12" i="14"/>
  <c r="BG47" i="14"/>
  <c r="AW8" i="14"/>
  <c r="AV37" i="14"/>
  <c r="BA37" i="14"/>
  <c r="BA30" i="14"/>
  <c r="AV30" i="14"/>
  <c r="AV17" i="14"/>
  <c r="AW14" i="14"/>
  <c r="BA15" i="14"/>
  <c r="BA14" i="14" s="1"/>
  <c r="AW11" i="14"/>
  <c r="BJ46" i="13"/>
  <c r="BF46" i="13"/>
  <c r="AY46" i="13"/>
  <c r="BJ44" i="13"/>
  <c r="BF44" i="13"/>
  <c r="BJ40" i="13"/>
  <c r="BF40" i="13"/>
  <c r="BJ43" i="13"/>
  <c r="BF43" i="13"/>
  <c r="AY43" i="13"/>
  <c r="BJ38" i="13"/>
  <c r="BF38" i="13"/>
  <c r="AY38" i="13"/>
  <c r="BJ39" i="13"/>
  <c r="BF39" i="13"/>
  <c r="BJ37" i="13"/>
  <c r="BF37" i="13"/>
  <c r="AY37" i="13"/>
  <c r="BJ36" i="13"/>
  <c r="BF36" i="13"/>
  <c r="AY36" i="13"/>
  <c r="BJ35" i="13"/>
  <c r="BF35" i="13"/>
  <c r="AY35" i="13"/>
  <c r="BJ34" i="13"/>
  <c r="BF34" i="13"/>
  <c r="AY34" i="13"/>
  <c r="BJ33" i="13"/>
  <c r="BF33" i="13"/>
  <c r="AY33" i="13"/>
  <c r="BJ32" i="13"/>
  <c r="BF32" i="13"/>
  <c r="AY32" i="13"/>
  <c r="BJ31" i="13"/>
  <c r="BF31" i="13"/>
  <c r="AY31" i="13"/>
  <c r="BJ30" i="13"/>
  <c r="BF30" i="13"/>
  <c r="AY30" i="13"/>
  <c r="BJ29" i="13"/>
  <c r="BF29" i="13"/>
  <c r="AY29" i="13"/>
  <c r="BJ28" i="13"/>
  <c r="BF28" i="13"/>
  <c r="AY28" i="13"/>
  <c r="BF26" i="13"/>
  <c r="AY26" i="13"/>
  <c r="BF24" i="13"/>
  <c r="AY24" i="13"/>
  <c r="BF23" i="13"/>
  <c r="AY23" i="13"/>
  <c r="BF22" i="13"/>
  <c r="AY22" i="13"/>
  <c r="BF21" i="13"/>
  <c r="AY21" i="13"/>
  <c r="BF20" i="13"/>
  <c r="AY20" i="13"/>
  <c r="BJ18" i="13"/>
  <c r="BF18" i="13"/>
  <c r="AY18" i="13"/>
  <c r="BJ17" i="13"/>
  <c r="BF17" i="13"/>
  <c r="AY17" i="13"/>
  <c r="BJ16" i="13"/>
  <c r="BF16" i="13"/>
  <c r="AY16" i="13"/>
  <c r="BJ15" i="13"/>
  <c r="BF15" i="13"/>
  <c r="AY15" i="13"/>
  <c r="BJ13" i="13"/>
  <c r="BJ11" i="13" s="1"/>
  <c r="BF13" i="13"/>
  <c r="AY13" i="13"/>
  <c r="BF12" i="13"/>
  <c r="AY12" i="13"/>
  <c r="BJ10" i="13"/>
  <c r="BF10" i="13"/>
  <c r="AY10" i="13"/>
  <c r="BJ9" i="13"/>
  <c r="BJ8" i="13" s="1"/>
  <c r="BF9" i="13"/>
  <c r="AY9" i="13"/>
  <c r="BF11" i="13" l="1"/>
  <c r="AY8" i="13"/>
  <c r="BF8" i="13"/>
  <c r="AY14" i="13"/>
  <c r="BF14" i="13"/>
  <c r="BJ14" i="13"/>
  <c r="BJ20" i="13"/>
  <c r="BJ22" i="13"/>
  <c r="BJ24" i="13"/>
  <c r="BJ26" i="13"/>
  <c r="AY44" i="13"/>
  <c r="AY42" i="13"/>
  <c r="BF42" i="13"/>
  <c r="BJ42" i="13"/>
  <c r="BI47" i="14"/>
  <c r="BJ21" i="13"/>
  <c r="BJ19" i="13" s="1"/>
  <c r="BJ23" i="13"/>
  <c r="BJ25" i="13"/>
  <c r="AT47" i="14"/>
  <c r="AV14" i="14"/>
  <c r="AV11" i="14"/>
  <c r="BA22" i="13"/>
  <c r="BA16" i="13"/>
  <c r="BA39" i="13"/>
  <c r="AV39" i="13"/>
  <c r="AT9" i="13"/>
  <c r="AU9" i="13"/>
  <c r="BB10" i="13"/>
  <c r="AW10" i="13"/>
  <c r="AT13" i="13"/>
  <c r="AU13" i="13"/>
  <c r="BE13" i="13"/>
  <c r="BC13" i="13"/>
  <c r="BI16" i="13"/>
  <c r="BG16" i="13"/>
  <c r="AT17" i="13"/>
  <c r="AU17" i="13"/>
  <c r="BB18" i="13"/>
  <c r="AW18" i="13"/>
  <c r="BB20" i="13"/>
  <c r="AW20" i="13"/>
  <c r="BI20" i="13"/>
  <c r="BG20" i="13"/>
  <c r="BI22" i="13"/>
  <c r="BG22" i="13"/>
  <c r="AT23" i="13"/>
  <c r="AU23" i="13"/>
  <c r="BE23" i="13"/>
  <c r="BC23" i="13"/>
  <c r="BB25" i="13"/>
  <c r="AW25" i="13"/>
  <c r="AT26" i="13"/>
  <c r="AU26" i="13"/>
  <c r="BB28" i="13"/>
  <c r="AW28" i="13"/>
  <c r="BI28" i="13"/>
  <c r="BG28" i="13"/>
  <c r="AT29" i="13"/>
  <c r="AU29" i="13"/>
  <c r="BB30" i="13"/>
  <c r="AW30" i="13"/>
  <c r="BE30" i="13"/>
  <c r="BC30" i="13"/>
  <c r="AT31" i="13"/>
  <c r="AU31" i="13"/>
  <c r="BB32" i="13"/>
  <c r="AW32" i="13"/>
  <c r="BB33" i="13"/>
  <c r="AW33" i="13"/>
  <c r="BE33" i="13"/>
  <c r="BC33" i="13"/>
  <c r="BB35" i="13"/>
  <c r="AW35" i="13"/>
  <c r="BE36" i="13"/>
  <c r="BC36" i="13"/>
  <c r="BB9" i="13"/>
  <c r="BB8" i="13" s="1"/>
  <c r="AW9" i="13"/>
  <c r="AW8" i="13" s="1"/>
  <c r="BE9" i="13"/>
  <c r="BC9" i="13"/>
  <c r="BI9" i="13"/>
  <c r="BG9" i="13"/>
  <c r="AT10" i="13"/>
  <c r="AU10" i="13"/>
  <c r="BE10" i="13"/>
  <c r="BC10" i="13"/>
  <c r="BI10" i="13"/>
  <c r="BG10" i="13"/>
  <c r="AT12" i="13"/>
  <c r="AT11" i="13" s="1"/>
  <c r="AU12" i="13"/>
  <c r="AU11" i="13" s="1"/>
  <c r="AY11" i="13"/>
  <c r="BE12" i="13"/>
  <c r="BC12" i="13"/>
  <c r="BI12" i="13"/>
  <c r="BG12" i="13"/>
  <c r="BB13" i="13"/>
  <c r="AW13" i="13"/>
  <c r="BB15" i="13"/>
  <c r="AW15" i="13"/>
  <c r="BE15" i="13"/>
  <c r="BC15" i="13"/>
  <c r="BI15" i="13"/>
  <c r="BG15" i="13"/>
  <c r="AT16" i="13"/>
  <c r="AU16" i="13"/>
  <c r="AV16" i="13"/>
  <c r="BB17" i="13"/>
  <c r="AW17" i="13"/>
  <c r="BE17" i="13"/>
  <c r="BC17" i="13"/>
  <c r="BI17" i="13"/>
  <c r="BG17" i="13"/>
  <c r="AT18" i="13"/>
  <c r="AU18" i="13"/>
  <c r="BE18" i="13"/>
  <c r="BC18" i="13"/>
  <c r="BI18" i="13"/>
  <c r="BG18" i="13"/>
  <c r="AT20" i="13"/>
  <c r="AU20" i="13"/>
  <c r="AY19" i="13"/>
  <c r="BF19" i="13"/>
  <c r="BB21" i="13"/>
  <c r="AW21" i="13"/>
  <c r="BE21" i="13"/>
  <c r="BC21" i="13"/>
  <c r="BI21" i="13"/>
  <c r="BG21" i="13"/>
  <c r="AT22" i="13"/>
  <c r="AU22" i="13"/>
  <c r="AV22" i="13"/>
  <c r="BB23" i="13"/>
  <c r="AW23" i="13"/>
  <c r="BB24" i="13"/>
  <c r="AW24" i="13"/>
  <c r="BE24" i="13"/>
  <c r="BC24" i="13"/>
  <c r="BI24" i="13"/>
  <c r="BG24" i="13"/>
  <c r="AT25" i="13"/>
  <c r="AU25" i="13"/>
  <c r="BE25" i="13"/>
  <c r="BC25" i="13"/>
  <c r="BB26" i="13"/>
  <c r="AW26" i="13"/>
  <c r="BE26" i="13"/>
  <c r="BC26" i="13"/>
  <c r="BI26" i="13"/>
  <c r="BG26" i="13"/>
  <c r="AT28" i="13"/>
  <c r="AU28" i="13"/>
  <c r="AY27" i="13"/>
  <c r="BF27" i="13"/>
  <c r="BJ27" i="13"/>
  <c r="BB29" i="13"/>
  <c r="AW29" i="13"/>
  <c r="BE29" i="13"/>
  <c r="BC29" i="13"/>
  <c r="BI29" i="13"/>
  <c r="BG29" i="13"/>
  <c r="AT30" i="13"/>
  <c r="AU30" i="13"/>
  <c r="BB31" i="13"/>
  <c r="AW31" i="13"/>
  <c r="BE31" i="13"/>
  <c r="BC31" i="13"/>
  <c r="BI31" i="13"/>
  <c r="BG31" i="13"/>
  <c r="AT32" i="13"/>
  <c r="AU32" i="13"/>
  <c r="BE32" i="13"/>
  <c r="BC32" i="13"/>
  <c r="BI32" i="13"/>
  <c r="BG32" i="13"/>
  <c r="AT33" i="13"/>
  <c r="AU33" i="13"/>
  <c r="BB34" i="13"/>
  <c r="AW34" i="13"/>
  <c r="BE34" i="13"/>
  <c r="BC34" i="13"/>
  <c r="BI34" i="13"/>
  <c r="BG34" i="13"/>
  <c r="AT35" i="13"/>
  <c r="AU35" i="13"/>
  <c r="BE35" i="13"/>
  <c r="BC35" i="13"/>
  <c r="BI35" i="13"/>
  <c r="BG35" i="13"/>
  <c r="AT36" i="13"/>
  <c r="AU36" i="13"/>
  <c r="BB37" i="13"/>
  <c r="AW37" i="13"/>
  <c r="BE37" i="13"/>
  <c r="BC37" i="13"/>
  <c r="BI37" i="13"/>
  <c r="BG37" i="13"/>
  <c r="AT39" i="13"/>
  <c r="AU39" i="13"/>
  <c r="BE39" i="13"/>
  <c r="BC39" i="13"/>
  <c r="BI39" i="13"/>
  <c r="BG39" i="13"/>
  <c r="AT38" i="13"/>
  <c r="AU38" i="13"/>
  <c r="BE38" i="13"/>
  <c r="BC38" i="13"/>
  <c r="BI38" i="13"/>
  <c r="BG38" i="13"/>
  <c r="AT43" i="13"/>
  <c r="AU43" i="13"/>
  <c r="BB40" i="13"/>
  <c r="AY40" i="13"/>
  <c r="BB44" i="13"/>
  <c r="AW44" i="13"/>
  <c r="BE44" i="13"/>
  <c r="BC44" i="13"/>
  <c r="BI44" i="13"/>
  <c r="BG44" i="13"/>
  <c r="BB42" i="13"/>
  <c r="AW42" i="13"/>
  <c r="BE42" i="13"/>
  <c r="BC42" i="13"/>
  <c r="BI42" i="13"/>
  <c r="BG42" i="13"/>
  <c r="AT46" i="13"/>
  <c r="AU46" i="13"/>
  <c r="AV27" i="14"/>
  <c r="BA11" i="14"/>
  <c r="AV10" i="13"/>
  <c r="BB12" i="13"/>
  <c r="BB11" i="13" s="1"/>
  <c r="AW12" i="13"/>
  <c r="BI13" i="13"/>
  <c r="BG13" i="13"/>
  <c r="AT15" i="13"/>
  <c r="AT14" i="13" s="1"/>
  <c r="AU15" i="13"/>
  <c r="BB16" i="13"/>
  <c r="AW16" i="13"/>
  <c r="BE16" i="13"/>
  <c r="BC16" i="13"/>
  <c r="BE20" i="13"/>
  <c r="BC20" i="13"/>
  <c r="AT21" i="13"/>
  <c r="AU21" i="13"/>
  <c r="BB22" i="13"/>
  <c r="AW22" i="13"/>
  <c r="BE22" i="13"/>
  <c r="BC22" i="13"/>
  <c r="BI23" i="13"/>
  <c r="BG23" i="13"/>
  <c r="AT24" i="13"/>
  <c r="AU24" i="13"/>
  <c r="BI25" i="13"/>
  <c r="BG25" i="13"/>
  <c r="BE28" i="13"/>
  <c r="BC28" i="13"/>
  <c r="BI30" i="13"/>
  <c r="BG30" i="13"/>
  <c r="BI33" i="13"/>
  <c r="BG33" i="13"/>
  <c r="AT34" i="13"/>
  <c r="AU34" i="13"/>
  <c r="BB36" i="13"/>
  <c r="AW36" i="13"/>
  <c r="BI36" i="13"/>
  <c r="BG36" i="13"/>
  <c r="AT37" i="13"/>
  <c r="AU37" i="13"/>
  <c r="BB39" i="13"/>
  <c r="AY39" i="13"/>
  <c r="BB38" i="13"/>
  <c r="AW38" i="13"/>
  <c r="BB43" i="13"/>
  <c r="AW43" i="13"/>
  <c r="BE43" i="13"/>
  <c r="BC43" i="13"/>
  <c r="BI43" i="13"/>
  <c r="BG43" i="13"/>
  <c r="AT40" i="13"/>
  <c r="AU40" i="13"/>
  <c r="AV40" i="13"/>
  <c r="BA40" i="13"/>
  <c r="BE40" i="13"/>
  <c r="BC40" i="13"/>
  <c r="BI40" i="13"/>
  <c r="BG40" i="13"/>
  <c r="AT44" i="13"/>
  <c r="AU44" i="13"/>
  <c r="BB46" i="13"/>
  <c r="AW46" i="13"/>
  <c r="BE46" i="13"/>
  <c r="BC46" i="13"/>
  <c r="BI46" i="13"/>
  <c r="BG46" i="13"/>
  <c r="BA27" i="14"/>
  <c r="BC27" i="13" l="1"/>
  <c r="BJ47" i="13"/>
  <c r="BI8" i="13"/>
  <c r="BE8" i="13"/>
  <c r="BF47" i="13"/>
  <c r="AT27" i="13"/>
  <c r="BG14" i="13"/>
  <c r="BB14" i="13"/>
  <c r="BC11" i="13"/>
  <c r="AY47" i="13"/>
  <c r="AU14" i="13"/>
  <c r="AV35" i="13"/>
  <c r="BA35" i="13"/>
  <c r="AV18" i="13"/>
  <c r="BA18" i="13"/>
  <c r="BA12" i="13"/>
  <c r="BA44" i="13"/>
  <c r="AV44" i="13"/>
  <c r="BA43" i="13"/>
  <c r="AV36" i="13"/>
  <c r="BA36" i="13"/>
  <c r="AV32" i="13"/>
  <c r="BA32" i="13"/>
  <c r="BE27" i="13"/>
  <c r="BE19" i="13"/>
  <c r="AW11" i="13"/>
  <c r="BA10" i="13"/>
  <c r="BA42" i="13"/>
  <c r="AV43" i="13"/>
  <c r="AV37" i="13"/>
  <c r="BA37" i="13"/>
  <c r="AV31" i="13"/>
  <c r="BA31" i="13"/>
  <c r="AV29" i="13"/>
  <c r="BA29" i="13"/>
  <c r="AU27" i="13"/>
  <c r="AV26" i="13"/>
  <c r="BA26" i="13"/>
  <c r="BA23" i="13"/>
  <c r="AV21" i="13"/>
  <c r="BA21" i="13"/>
  <c r="AT19" i="13"/>
  <c r="BI14" i="13"/>
  <c r="BE14" i="13"/>
  <c r="AW14" i="13"/>
  <c r="BA13" i="13"/>
  <c r="BI11" i="13"/>
  <c r="BE11" i="13"/>
  <c r="AV12" i="13"/>
  <c r="BG8" i="13"/>
  <c r="BC8" i="13"/>
  <c r="BA9" i="13"/>
  <c r="BA8" i="13" s="1"/>
  <c r="BG27" i="13"/>
  <c r="AW27" i="13"/>
  <c r="AV28" i="13"/>
  <c r="BA28" i="13"/>
  <c r="AV23" i="13"/>
  <c r="BI19" i="13"/>
  <c r="AW19" i="13"/>
  <c r="AV13" i="13"/>
  <c r="AT8" i="13"/>
  <c r="AV46" i="13"/>
  <c r="BA46" i="13"/>
  <c r="AV38" i="13"/>
  <c r="BA38" i="13"/>
  <c r="AV33" i="13"/>
  <c r="BA33" i="13"/>
  <c r="BC19" i="13"/>
  <c r="AV34" i="13"/>
  <c r="BA34" i="13"/>
  <c r="AV24" i="13"/>
  <c r="BA24" i="13"/>
  <c r="AU19" i="13"/>
  <c r="AV17" i="13"/>
  <c r="BA17" i="13"/>
  <c r="BC14" i="13"/>
  <c r="AV15" i="13"/>
  <c r="AV14" i="13" s="1"/>
  <c r="BA15" i="13"/>
  <c r="BA14" i="13" s="1"/>
  <c r="BG11" i="13"/>
  <c r="AV30" i="13"/>
  <c r="BA30" i="13"/>
  <c r="BI27" i="13"/>
  <c r="BI47" i="13" s="1"/>
  <c r="BB27" i="13"/>
  <c r="AV25" i="13"/>
  <c r="BA25" i="13"/>
  <c r="BG19" i="13"/>
  <c r="AV20" i="13"/>
  <c r="BA20" i="13"/>
  <c r="BB19" i="13"/>
  <c r="BB47" i="13" s="1"/>
  <c r="AU8" i="13"/>
  <c r="AY46" i="12"/>
  <c r="AY37" i="12"/>
  <c r="AY36" i="12"/>
  <c r="AY35" i="12"/>
  <c r="AY34" i="12"/>
  <c r="AY33" i="12"/>
  <c r="AY32" i="12"/>
  <c r="AY31" i="12"/>
  <c r="AY30" i="12"/>
  <c r="AY29" i="12"/>
  <c r="AY28" i="12"/>
  <c r="AY18" i="12"/>
  <c r="AY17" i="12"/>
  <c r="AY16" i="12"/>
  <c r="AY15" i="12"/>
  <c r="AY14" i="12" s="1"/>
  <c r="AY13" i="12"/>
  <c r="AY12" i="12"/>
  <c r="AY10" i="12"/>
  <c r="AY9" i="12"/>
  <c r="AY11" i="12" l="1"/>
  <c r="AY27" i="12"/>
  <c r="AY8" i="12"/>
  <c r="AU47" i="13"/>
  <c r="AT47" i="13"/>
  <c r="AW47" i="13"/>
  <c r="AV27" i="13"/>
  <c r="AV19" i="13"/>
  <c r="BE47" i="13"/>
  <c r="AV42" i="13"/>
  <c r="AV9" i="13"/>
  <c r="AV8" i="13" s="1"/>
  <c r="AV11" i="13"/>
  <c r="AU9" i="12"/>
  <c r="AT9" i="12"/>
  <c r="BE9" i="12"/>
  <c r="BC9" i="12"/>
  <c r="BE10" i="12"/>
  <c r="BC10" i="12"/>
  <c r="AU12" i="12"/>
  <c r="AT12" i="12"/>
  <c r="BE13" i="12"/>
  <c r="BE11" i="12" s="1"/>
  <c r="BC13" i="12"/>
  <c r="BC11" i="12" s="1"/>
  <c r="AU15" i="12"/>
  <c r="AT15" i="12"/>
  <c r="BE15" i="12"/>
  <c r="BC15" i="12"/>
  <c r="BE29" i="12"/>
  <c r="BC29" i="12"/>
  <c r="AT30" i="12"/>
  <c r="AU30" i="12"/>
  <c r="BE30" i="12"/>
  <c r="BC30" i="12"/>
  <c r="AT31" i="12"/>
  <c r="AU31" i="12"/>
  <c r="BE31" i="12"/>
  <c r="BC31" i="12"/>
  <c r="AT32" i="12"/>
  <c r="AU32" i="12"/>
  <c r="BE32" i="12"/>
  <c r="BC32" i="12"/>
  <c r="AT34" i="12"/>
  <c r="AU34" i="12"/>
  <c r="BE34" i="12"/>
  <c r="BC34" i="12"/>
  <c r="AT35" i="12"/>
  <c r="AU35" i="12"/>
  <c r="BE35" i="12"/>
  <c r="BC35" i="12"/>
  <c r="AT36" i="12"/>
  <c r="AU36" i="12"/>
  <c r="BE36" i="12"/>
  <c r="BC36" i="12"/>
  <c r="AV9" i="12"/>
  <c r="AW9" i="12"/>
  <c r="BB9" i="12"/>
  <c r="BI9" i="12"/>
  <c r="BG9" i="12"/>
  <c r="AV10" i="12"/>
  <c r="AW10" i="12"/>
  <c r="BB10" i="12"/>
  <c r="BI10" i="12"/>
  <c r="BG10" i="12"/>
  <c r="AW12" i="12"/>
  <c r="BB12" i="12"/>
  <c r="AV12" i="12"/>
  <c r="BI12" i="12"/>
  <c r="BG12" i="12"/>
  <c r="AW13" i="12"/>
  <c r="BB13" i="12"/>
  <c r="BI13" i="12"/>
  <c r="BG13" i="12"/>
  <c r="AV15" i="12"/>
  <c r="AW15" i="12"/>
  <c r="BB15" i="12"/>
  <c r="BI15" i="12"/>
  <c r="BG15" i="12"/>
  <c r="AV16" i="12"/>
  <c r="AW16" i="12"/>
  <c r="BB16" i="12"/>
  <c r="BI16" i="12"/>
  <c r="BG16" i="12"/>
  <c r="AV17" i="12"/>
  <c r="AW17" i="12"/>
  <c r="BB17" i="12"/>
  <c r="BI17" i="12"/>
  <c r="BG17" i="12"/>
  <c r="AW18" i="12"/>
  <c r="BB18" i="12"/>
  <c r="BI18" i="12"/>
  <c r="BG18" i="12"/>
  <c r="BB28" i="12"/>
  <c r="AW28" i="12"/>
  <c r="BI28" i="12"/>
  <c r="BG28" i="12"/>
  <c r="BB29" i="12"/>
  <c r="AW29" i="12"/>
  <c r="BI29" i="12"/>
  <c r="BG29" i="12"/>
  <c r="BB30" i="12"/>
  <c r="AW30" i="12"/>
  <c r="BI30" i="12"/>
  <c r="BG30" i="12"/>
  <c r="BB31" i="12"/>
  <c r="AW31" i="12"/>
  <c r="BI31" i="12"/>
  <c r="BG31" i="12"/>
  <c r="BB32" i="12"/>
  <c r="AW32" i="12"/>
  <c r="BI32" i="12"/>
  <c r="BG32" i="12"/>
  <c r="BB33" i="12"/>
  <c r="AW33" i="12"/>
  <c r="BI33" i="12"/>
  <c r="BG33" i="12"/>
  <c r="BB34" i="12"/>
  <c r="AW34" i="12"/>
  <c r="BI34" i="12"/>
  <c r="BG34" i="12"/>
  <c r="BB35" i="12"/>
  <c r="AW35" i="12"/>
  <c r="BI35" i="12"/>
  <c r="BG35" i="12"/>
  <c r="BB36" i="12"/>
  <c r="AW36" i="12"/>
  <c r="BI36" i="12"/>
  <c r="BG36" i="12"/>
  <c r="BB37" i="12"/>
  <c r="AW37" i="12"/>
  <c r="BI37" i="12"/>
  <c r="BG37" i="12"/>
  <c r="BB46" i="12"/>
  <c r="AW46" i="12"/>
  <c r="BE46" i="12"/>
  <c r="BC46" i="12"/>
  <c r="BA19" i="13"/>
  <c r="BG47" i="13"/>
  <c r="BA11" i="13"/>
  <c r="AU10" i="12"/>
  <c r="AT10" i="12"/>
  <c r="AU13" i="12"/>
  <c r="AT13" i="12"/>
  <c r="AU16" i="12"/>
  <c r="AT16" i="12"/>
  <c r="BE16" i="12"/>
  <c r="BC16" i="12"/>
  <c r="AU17" i="12"/>
  <c r="AT17" i="12"/>
  <c r="BE17" i="12"/>
  <c r="BC17" i="12"/>
  <c r="AU18" i="12"/>
  <c r="AT18" i="12"/>
  <c r="BE18" i="12"/>
  <c r="BC18" i="12"/>
  <c r="AT28" i="12"/>
  <c r="AU28" i="12"/>
  <c r="BE28" i="12"/>
  <c r="BE27" i="12" s="1"/>
  <c r="BC28" i="12"/>
  <c r="AT29" i="12"/>
  <c r="AU29" i="12"/>
  <c r="AT33" i="12"/>
  <c r="AU33" i="12"/>
  <c r="BE33" i="12"/>
  <c r="BC33" i="12"/>
  <c r="AT37" i="12"/>
  <c r="AU37" i="12"/>
  <c r="BE37" i="12"/>
  <c r="BC37" i="12"/>
  <c r="AT46" i="12"/>
  <c r="AU46" i="12"/>
  <c r="BI46" i="12"/>
  <c r="BG46" i="12"/>
  <c r="BA27" i="13"/>
  <c r="BA47" i="13" s="1"/>
  <c r="BC47" i="13"/>
  <c r="BC27" i="12" l="1"/>
  <c r="BG8" i="12"/>
  <c r="BB8" i="12"/>
  <c r="BG11" i="12"/>
  <c r="BG14" i="12"/>
  <c r="BB14" i="12"/>
  <c r="AU27" i="12"/>
  <c r="AV18" i="12"/>
  <c r="AV46" i="12"/>
  <c r="BA46" i="12"/>
  <c r="AT27" i="12"/>
  <c r="AV37" i="12"/>
  <c r="BA37" i="12"/>
  <c r="AV35" i="12"/>
  <c r="BA35" i="12"/>
  <c r="AV33" i="12"/>
  <c r="BA33" i="12"/>
  <c r="AV31" i="12"/>
  <c r="BA31" i="12"/>
  <c r="AV29" i="12"/>
  <c r="BA29" i="12"/>
  <c r="BI27" i="12"/>
  <c r="BB27" i="12"/>
  <c r="BA18" i="12"/>
  <c r="BA16" i="12"/>
  <c r="BI14" i="12"/>
  <c r="AW14" i="12"/>
  <c r="BA13" i="12"/>
  <c r="AV13" i="12"/>
  <c r="BI11" i="12"/>
  <c r="BB11" i="12"/>
  <c r="BA10" i="12"/>
  <c r="BI8" i="12"/>
  <c r="AW8" i="12"/>
  <c r="BC14" i="12"/>
  <c r="AT14" i="12"/>
  <c r="AT11" i="12"/>
  <c r="BE8" i="12"/>
  <c r="AU8" i="12"/>
  <c r="AV36" i="12"/>
  <c r="BA36" i="12"/>
  <c r="AV34" i="12"/>
  <c r="BA34" i="12"/>
  <c r="AV32" i="12"/>
  <c r="BA32" i="12"/>
  <c r="AV30" i="12"/>
  <c r="BA30" i="12"/>
  <c r="BG27" i="12"/>
  <c r="AW27" i="12"/>
  <c r="AV28" i="12"/>
  <c r="BA28" i="12"/>
  <c r="BA27" i="12" s="1"/>
  <c r="BA17" i="12"/>
  <c r="BA15" i="12"/>
  <c r="BA14" i="12" s="1"/>
  <c r="BA12" i="12"/>
  <c r="AW11" i="12"/>
  <c r="BG47" i="12"/>
  <c r="BA9" i="12"/>
  <c r="BE14" i="12"/>
  <c r="AU14" i="12"/>
  <c r="AU11" i="12"/>
  <c r="BC8" i="12"/>
  <c r="AT8" i="12"/>
  <c r="BA11" i="12" l="1"/>
  <c r="BA8" i="12"/>
  <c r="AV27" i="12"/>
  <c r="BI47" i="12"/>
  <c r="AV14" i="12"/>
  <c r="AV11" i="12"/>
  <c r="AV8" i="12"/>
  <c r="AY26" i="15" l="1"/>
  <c r="AY25" i="15"/>
  <c r="AT25" i="15"/>
  <c r="AY24" i="15"/>
  <c r="AT24" i="15"/>
  <c r="AY23" i="15"/>
  <c r="AT23" i="15"/>
  <c r="AY22" i="15"/>
  <c r="AT22" i="15"/>
  <c r="AY21" i="15"/>
  <c r="AT21" i="15"/>
  <c r="AY20" i="15"/>
  <c r="AT20" i="15"/>
  <c r="AY19" i="15" l="1"/>
  <c r="AY47" i="15" s="1"/>
  <c r="BB21" i="15"/>
  <c r="AW21" i="15"/>
  <c r="BB23" i="15"/>
  <c r="AW23" i="15"/>
  <c r="BB25" i="15"/>
  <c r="AW25" i="15"/>
  <c r="BB26" i="15"/>
  <c r="AW26" i="15"/>
  <c r="BB20" i="15"/>
  <c r="AW20" i="15"/>
  <c r="BB22" i="15"/>
  <c r="AW22" i="15"/>
  <c r="BB24" i="15"/>
  <c r="AW24" i="15"/>
  <c r="AT26" i="15"/>
  <c r="AT19" i="15" s="1"/>
  <c r="AT47" i="15" s="1"/>
  <c r="BA24" i="15" l="1"/>
  <c r="BA26" i="15"/>
  <c r="BA21" i="15"/>
  <c r="BA23" i="15"/>
  <c r="AW19" i="15"/>
  <c r="AW47" i="15" s="1"/>
  <c r="BA25" i="15"/>
  <c r="BA22" i="15"/>
  <c r="BA20" i="15"/>
  <c r="BB19" i="15"/>
  <c r="BB47" i="15" s="1"/>
  <c r="BA19" i="15" l="1"/>
  <c r="BA47" i="15" s="1"/>
  <c r="AY26" i="14" l="1"/>
  <c r="AY25" i="14"/>
  <c r="AY24" i="14"/>
  <c r="AY23" i="14"/>
  <c r="AY22" i="14"/>
  <c r="AY21" i="14"/>
  <c r="AY20" i="14"/>
  <c r="AY19" i="14" l="1"/>
  <c r="AY47" i="14" s="1"/>
  <c r="AS20" i="14"/>
  <c r="AS21" i="14"/>
  <c r="AS22" i="14"/>
  <c r="AS23" i="14"/>
  <c r="AS24" i="14"/>
  <c r="AS25" i="14"/>
  <c r="AS26" i="14"/>
  <c r="AW20" i="14"/>
  <c r="BB20" i="14"/>
  <c r="BE20" i="14"/>
  <c r="BC20" i="14"/>
  <c r="AW21" i="14"/>
  <c r="BB21" i="14"/>
  <c r="BE21" i="14"/>
  <c r="BC21" i="14"/>
  <c r="AW22" i="14"/>
  <c r="BB22" i="14"/>
  <c r="BE22" i="14"/>
  <c r="BC22" i="14"/>
  <c r="AW23" i="14"/>
  <c r="BB23" i="14"/>
  <c r="BE23" i="14"/>
  <c r="BC23" i="14"/>
  <c r="AW24" i="14"/>
  <c r="BB24" i="14"/>
  <c r="BE24" i="14"/>
  <c r="BC24" i="14"/>
  <c r="AW25" i="14"/>
  <c r="BB25" i="14"/>
  <c r="BE25" i="14"/>
  <c r="BC25" i="14"/>
  <c r="AW26" i="14"/>
  <c r="BB26" i="14"/>
  <c r="BE26" i="14"/>
  <c r="BC26" i="14"/>
  <c r="AS19" i="14" l="1"/>
  <c r="AS47" i="14" s="1"/>
  <c r="BA23" i="14"/>
  <c r="BC19" i="14"/>
  <c r="BC47" i="14" s="1"/>
  <c r="BB19" i="14"/>
  <c r="BB47" i="14" s="1"/>
  <c r="BA25" i="14"/>
  <c r="BA21" i="14"/>
  <c r="BA20" i="14"/>
  <c r="BA26" i="14"/>
  <c r="BA24" i="14"/>
  <c r="BA22" i="14"/>
  <c r="BE19" i="14"/>
  <c r="BE47" i="14" s="1"/>
  <c r="AW19" i="14"/>
  <c r="AW47" i="14" s="1"/>
  <c r="BA19" i="14" l="1"/>
  <c r="BA47" i="14" s="1"/>
  <c r="AV47" i="13" l="1"/>
  <c r="AR47" i="13" l="1"/>
  <c r="AY26" i="12"/>
  <c r="AY25" i="12"/>
  <c r="AY24" i="12"/>
  <c r="AY23" i="12"/>
  <c r="AY22" i="12"/>
  <c r="AT22" i="12"/>
  <c r="AY20" i="12"/>
  <c r="AT20" i="12" l="1"/>
  <c r="AT21" i="12"/>
  <c r="AY21" i="12"/>
  <c r="AY19" i="12" s="1"/>
  <c r="AY47" i="12" s="1"/>
  <c r="AT23" i="12"/>
  <c r="AT24" i="12"/>
  <c r="AT25" i="12"/>
  <c r="AT26" i="12"/>
  <c r="AW20" i="12"/>
  <c r="BB20" i="12"/>
  <c r="BE20" i="12"/>
  <c r="BC20" i="12"/>
  <c r="BB21" i="12"/>
  <c r="AW21" i="12"/>
  <c r="BE21" i="12"/>
  <c r="BC21" i="12"/>
  <c r="BB22" i="12"/>
  <c r="AW22" i="12"/>
  <c r="BE22" i="12"/>
  <c r="BC22" i="12"/>
  <c r="BB23" i="12"/>
  <c r="AW23" i="12"/>
  <c r="BE23" i="12"/>
  <c r="BC23" i="12"/>
  <c r="BB24" i="12"/>
  <c r="AW24" i="12"/>
  <c r="BE24" i="12"/>
  <c r="BC24" i="12"/>
  <c r="BB25" i="12"/>
  <c r="AW25" i="12"/>
  <c r="BE25" i="12"/>
  <c r="BC25" i="12"/>
  <c r="BB26" i="12"/>
  <c r="AW26" i="12"/>
  <c r="BE26" i="12"/>
  <c r="BC26" i="12"/>
  <c r="BA26" i="12" l="1"/>
  <c r="BA25" i="12"/>
  <c r="BE19" i="12"/>
  <c r="BE47" i="12" s="1"/>
  <c r="AW19" i="12"/>
  <c r="AW47" i="12" s="1"/>
  <c r="BA24" i="12"/>
  <c r="BA23" i="12"/>
  <c r="BA20" i="12"/>
  <c r="BA22" i="12"/>
  <c r="AV25" i="12"/>
  <c r="BC19" i="12"/>
  <c r="BC47" i="12" s="1"/>
  <c r="BB19" i="12"/>
  <c r="BB47" i="12" s="1"/>
  <c r="BA21" i="12"/>
  <c r="AT19" i="12"/>
  <c r="AT47" i="12" s="1"/>
  <c r="AV21" i="12"/>
  <c r="AV23" i="12"/>
  <c r="AV26" i="12"/>
  <c r="AV22" i="12" l="1"/>
  <c r="BA19" i="12"/>
  <c r="BA47" i="12" s="1"/>
  <c r="AV20" i="12"/>
  <c r="AV24" i="12"/>
  <c r="AV47" i="12"/>
  <c r="AV19" i="12" l="1"/>
  <c r="E19" i="7" l="1"/>
  <c r="E47" i="7" s="1"/>
  <c r="AR47" i="7" s="1"/>
  <c r="Y19" i="7" l="1"/>
  <c r="Y20" i="8"/>
  <c r="AV20" i="8" s="1"/>
  <c r="Y23" i="8"/>
  <c r="AV23" i="8" s="1"/>
  <c r="Y24" i="8"/>
  <c r="AV24" i="8" s="1"/>
  <c r="Y38" i="8"/>
  <c r="AV38" i="8" s="1"/>
  <c r="Y42" i="8"/>
  <c r="AV42" i="8" s="1"/>
  <c r="Y16" i="8"/>
  <c r="AV16" i="8" s="1"/>
  <c r="Y13" i="8"/>
  <c r="AV13" i="8" s="1"/>
  <c r="Y10" i="8"/>
  <c r="AV10" i="8" s="1"/>
  <c r="AV19" i="7" l="1"/>
  <c r="AV47" i="7" s="1"/>
  <c r="Y47" i="7"/>
  <c r="Y9" i="8"/>
  <c r="Y12" i="8"/>
  <c r="Y25" i="8"/>
  <c r="AV25" i="8" s="1"/>
  <c r="Y26" i="8"/>
  <c r="AV26" i="8" s="1"/>
  <c r="Y39" i="8"/>
  <c r="AV39" i="8" s="1"/>
  <c r="Y40" i="8"/>
  <c r="AV40" i="8" s="1"/>
  <c r="Y41" i="8"/>
  <c r="AV41" i="8" s="1"/>
  <c r="Y45" i="8"/>
  <c r="AV45" i="8" s="1"/>
  <c r="Y17" i="8"/>
  <c r="AV17" i="8" s="1"/>
  <c r="Y22" i="8"/>
  <c r="AV22" i="8" s="1"/>
  <c r="Y43" i="8"/>
  <c r="Y46" i="8"/>
  <c r="AV46" i="8" s="1"/>
  <c r="Y44" i="8"/>
  <c r="AV44" i="8" s="1"/>
  <c r="Y21" i="8"/>
  <c r="Y18" i="8"/>
  <c r="AV18" i="8" s="1"/>
  <c r="Y15" i="8"/>
  <c r="Y11" i="8" l="1"/>
  <c r="AV11" i="8" s="1"/>
  <c r="AV12" i="8"/>
  <c r="Y14" i="8"/>
  <c r="AV14" i="8" s="1"/>
  <c r="AV15" i="8"/>
  <c r="Y19" i="8"/>
  <c r="AV19" i="8" s="1"/>
  <c r="AV21" i="8"/>
  <c r="AV43" i="8"/>
  <c r="Y8" i="8"/>
  <c r="AV9" i="8"/>
  <c r="AV8" i="8" s="1"/>
  <c r="AQ26" i="12"/>
  <c r="AR26" i="12"/>
  <c r="AQ24" i="12"/>
  <c r="AR24" i="12"/>
  <c r="AQ23" i="12"/>
  <c r="AU23" i="12"/>
  <c r="AQ22" i="12"/>
  <c r="AQ19" i="12" s="1"/>
  <c r="AQ47" i="12" s="1"/>
  <c r="AU22" i="12"/>
  <c r="AU21" i="12"/>
  <c r="AQ21" i="12"/>
  <c r="AQ25" i="12"/>
  <c r="AR25" i="12"/>
  <c r="AQ20" i="12"/>
  <c r="AR20" i="12"/>
  <c r="AU20" i="12" l="1"/>
  <c r="AR47" i="12"/>
  <c r="AR22" i="12"/>
  <c r="AU25" i="12"/>
  <c r="AR23" i="12"/>
  <c r="AU24" i="12"/>
  <c r="AU26" i="12"/>
  <c r="AR21" i="12"/>
  <c r="AR19" i="12" s="1"/>
  <c r="AU19" i="12" l="1"/>
  <c r="AU47" i="12" s="1"/>
  <c r="E21" i="11"/>
  <c r="Y21" i="11" s="1"/>
  <c r="AV21" i="11" s="1"/>
  <c r="E19" i="11"/>
  <c r="E24" i="11"/>
  <c r="E25" i="11"/>
  <c r="Y26" i="11"/>
  <c r="AV26" i="11" s="1"/>
  <c r="E26" i="11"/>
  <c r="Y22" i="11"/>
  <c r="AV22" i="11" s="1"/>
  <c r="E22" i="11"/>
  <c r="E23" i="11"/>
  <c r="E20" i="11"/>
  <c r="E47" i="11" l="1"/>
  <c r="AR47" i="11" s="1"/>
  <c r="AR23" i="11"/>
  <c r="AU23" i="11"/>
  <c r="AR24" i="11"/>
  <c r="AU24" i="11"/>
  <c r="AR20" i="11"/>
  <c r="AU20" i="11"/>
  <c r="AR22" i="11"/>
  <c r="AU22" i="11"/>
  <c r="AR26" i="11"/>
  <c r="AU26" i="11"/>
  <c r="AR25" i="11"/>
  <c r="AU25" i="11"/>
  <c r="AR21" i="11"/>
  <c r="AU21" i="11"/>
  <c r="Y20" i="11"/>
  <c r="AV20" i="11" s="1"/>
  <c r="Y23" i="11"/>
  <c r="AV23" i="11" s="1"/>
  <c r="Y25" i="11"/>
  <c r="AV25" i="11" s="1"/>
  <c r="Y24" i="11"/>
  <c r="AV24" i="11" s="1"/>
  <c r="AR19" i="11" l="1"/>
  <c r="AU19" i="11"/>
  <c r="AU47" i="11" s="1"/>
  <c r="Y19" i="11"/>
  <c r="Y47" i="11" s="1"/>
  <c r="Y37" i="8"/>
  <c r="AV37" i="8" s="1"/>
  <c r="Y33" i="8"/>
  <c r="AV33" i="8" s="1"/>
  <c r="Y32" i="8"/>
  <c r="AV32" i="8" s="1"/>
  <c r="Y35" i="8"/>
  <c r="AV35" i="8" s="1"/>
  <c r="AV19" i="11" l="1"/>
  <c r="AV47" i="11" s="1"/>
  <c r="Y36" i="8"/>
  <c r="AV36" i="8" s="1"/>
  <c r="Y34" i="8"/>
  <c r="AV34" i="8" s="1"/>
  <c r="Y29" i="8"/>
  <c r="AV29" i="8" s="1"/>
  <c r="Y28" i="8" l="1"/>
  <c r="Y30" i="8"/>
  <c r="AV30" i="8" s="1"/>
  <c r="Y31" i="8"/>
  <c r="AV31" i="8" s="1"/>
  <c r="Y27" i="8" l="1"/>
  <c r="AV28" i="8"/>
  <c r="E26" i="14"/>
  <c r="AQ26" i="14"/>
  <c r="E24" i="14"/>
  <c r="AQ24" i="14"/>
  <c r="AQ22" i="14"/>
  <c r="E22" i="14"/>
  <c r="AQ23" i="14"/>
  <c r="E23" i="14"/>
  <c r="AQ25" i="14"/>
  <c r="E25" i="14"/>
  <c r="E21" i="14"/>
  <c r="AQ21" i="14"/>
  <c r="E20" i="14"/>
  <c r="AQ20" i="14"/>
  <c r="AQ19" i="14" s="1"/>
  <c r="AQ47" i="14" s="1"/>
  <c r="AU22" i="14" l="1"/>
  <c r="Y22" i="14"/>
  <c r="AV22" i="14" s="1"/>
  <c r="AR25" i="14"/>
  <c r="Y25" i="14"/>
  <c r="AV25" i="14" s="1"/>
  <c r="AR26" i="14"/>
  <c r="Y26" i="14"/>
  <c r="AV26" i="14" s="1"/>
  <c r="AU23" i="14"/>
  <c r="Y23" i="14"/>
  <c r="AV23" i="14" s="1"/>
  <c r="AR20" i="14"/>
  <c r="Y20" i="14"/>
  <c r="AU21" i="14"/>
  <c r="Y21" i="14"/>
  <c r="AV21" i="14" s="1"/>
  <c r="AR24" i="14"/>
  <c r="Y24" i="14"/>
  <c r="AV24" i="14" s="1"/>
  <c r="AV27" i="8"/>
  <c r="AV47" i="8" s="1"/>
  <c r="Y47" i="8"/>
  <c r="E19" i="14"/>
  <c r="AU20" i="14"/>
  <c r="AU25" i="14"/>
  <c r="AR23" i="14"/>
  <c r="AR21" i="14"/>
  <c r="AU26" i="14"/>
  <c r="AU24" i="14"/>
  <c r="AR22" i="14"/>
  <c r="Y19" i="14" l="1"/>
  <c r="Y47" i="14" s="1"/>
  <c r="AV47" i="14" s="1"/>
  <c r="AV20" i="14"/>
  <c r="AV19" i="14" s="1"/>
  <c r="AR19" i="14"/>
  <c r="E47" i="14"/>
  <c r="AR47" i="14" s="1"/>
  <c r="AU19" i="14"/>
  <c r="AU47" i="14" s="1"/>
  <c r="AQ21" i="15"/>
  <c r="AQ23" i="15"/>
  <c r="AQ22" i="15"/>
  <c r="AQ25" i="15"/>
  <c r="AQ24" i="15"/>
  <c r="AQ26" i="15"/>
  <c r="AR26" i="15"/>
  <c r="AV26" i="15"/>
  <c r="Y23" i="15"/>
  <c r="AV23" i="15" s="1"/>
  <c r="AV24" i="15"/>
  <c r="Y22" i="15"/>
  <c r="AV22" i="15" s="1"/>
  <c r="Y21" i="15"/>
  <c r="AV21" i="15" s="1"/>
  <c r="AQ20" i="15"/>
  <c r="AQ19" i="15" l="1"/>
  <c r="AQ47" i="15" s="1"/>
  <c r="AR20" i="15"/>
  <c r="Y20" i="15"/>
  <c r="AU20" i="15"/>
  <c r="AR21" i="15"/>
  <c r="AU21" i="15"/>
  <c r="AR22" i="15"/>
  <c r="AU22" i="15"/>
  <c r="AU24" i="15"/>
  <c r="AR24" i="15"/>
  <c r="AU23" i="15"/>
  <c r="AR23" i="15"/>
  <c r="AU26" i="15"/>
  <c r="AV20" i="15" l="1"/>
  <c r="Y25" i="15"/>
  <c r="Y19" i="15" s="1"/>
  <c r="Y47" i="15" s="1"/>
  <c r="AU25" i="15"/>
  <c r="AU19" i="15" s="1"/>
  <c r="AU47" i="15" s="1"/>
  <c r="AV25" i="15" l="1"/>
  <c r="AV19" i="15" s="1"/>
  <c r="AV47" i="15"/>
  <c r="AR25" i="15"/>
  <c r="AR19" i="15" s="1"/>
  <c r="AR47" i="15"/>
  <c r="E21" i="16"/>
  <c r="E23" i="16"/>
  <c r="E26" i="16"/>
  <c r="E22" i="16"/>
  <c r="E24" i="16"/>
  <c r="E25" i="16"/>
  <c r="E20" i="16"/>
  <c r="E19" i="16"/>
  <c r="Y19" i="16" l="1"/>
  <c r="E47" i="16"/>
  <c r="AR47" i="16" s="1"/>
  <c r="AR20" i="16"/>
  <c r="Y20" i="16"/>
  <c r="AV20" i="16" s="1"/>
  <c r="AU20" i="16"/>
  <c r="Y26" i="16"/>
  <c r="AV26" i="16" s="1"/>
  <c r="AU26" i="16"/>
  <c r="AR26" i="16"/>
  <c r="Y22" i="16"/>
  <c r="AV22" i="16" s="1"/>
  <c r="AR22" i="16"/>
  <c r="AU22" i="16"/>
  <c r="AU25" i="16"/>
  <c r="Y25" i="16"/>
  <c r="AV25" i="16" s="1"/>
  <c r="AR25" i="16"/>
  <c r="Y23" i="16"/>
  <c r="AV23" i="16" s="1"/>
  <c r="AR23" i="16"/>
  <c r="AU23" i="16"/>
  <c r="Y24" i="16"/>
  <c r="AV24" i="16" s="1"/>
  <c r="AR24" i="16"/>
  <c r="AU24" i="16"/>
  <c r="AR21" i="16"/>
  <c r="AU21" i="16"/>
  <c r="Y21" i="16"/>
  <c r="AV21" i="16" s="1"/>
  <c r="AQ22" i="33"/>
  <c r="E22" i="33"/>
  <c r="AR22" i="33" s="1"/>
  <c r="E23" i="33"/>
  <c r="AR23" i="33" s="1"/>
  <c r="AQ23" i="33"/>
  <c r="AQ20" i="33"/>
  <c r="AQ26" i="33"/>
  <c r="E26" i="33"/>
  <c r="AR26" i="33" s="1"/>
  <c r="C47" i="33"/>
  <c r="E25" i="33"/>
  <c r="AR25" i="33" s="1"/>
  <c r="AQ25" i="33"/>
  <c r="AQ21" i="33"/>
  <c r="E21" i="33"/>
  <c r="AR21" i="33" s="1"/>
  <c r="E24" i="33"/>
  <c r="AR24" i="33" s="1"/>
  <c r="AQ24" i="33"/>
  <c r="E20" i="33"/>
  <c r="AR20" i="33" s="1"/>
  <c r="AU20" i="33"/>
  <c r="Y20" i="33" l="1"/>
  <c r="AV20" i="33" s="1"/>
  <c r="AQ19" i="33"/>
  <c r="AQ47" i="33" s="1"/>
  <c r="Y26" i="33"/>
  <c r="AV26" i="33" s="1"/>
  <c r="AR19" i="16"/>
  <c r="AU19" i="16"/>
  <c r="AU47" i="16" s="1"/>
  <c r="AV19" i="16"/>
  <c r="AV47" i="16" s="1"/>
  <c r="Y47" i="16"/>
  <c r="AR19" i="33"/>
  <c r="Y24" i="33"/>
  <c r="AV24" i="33" s="1"/>
  <c r="E19" i="33"/>
  <c r="AU25" i="33"/>
  <c r="AU23" i="33"/>
  <c r="AU21" i="33"/>
  <c r="AU26" i="33"/>
  <c r="AU24" i="33"/>
  <c r="AU22" i="33"/>
  <c r="Y21" i="33"/>
  <c r="AV21" i="33" s="1"/>
  <c r="Y25" i="33"/>
  <c r="AV25" i="33" s="1"/>
  <c r="Y23" i="33"/>
  <c r="AV23" i="33" s="1"/>
  <c r="Y22" i="33"/>
  <c r="AV22" i="33" s="1"/>
  <c r="E47" i="33" l="1"/>
  <c r="AR47" i="33" s="1"/>
  <c r="AV19" i="33"/>
  <c r="AU19" i="33"/>
  <c r="AU47" i="33" s="1"/>
  <c r="Y19" i="33"/>
  <c r="Y47" i="33" l="1"/>
  <c r="AV47" i="33" s="1"/>
  <c r="AQ23" i="37"/>
  <c r="AQ22" i="37"/>
  <c r="E22" i="37"/>
  <c r="AU22" i="37" s="1"/>
  <c r="AQ21" i="37"/>
  <c r="E21" i="37"/>
  <c r="AU21" i="37" s="1"/>
  <c r="E23" i="37"/>
  <c r="AR23" i="37" s="1"/>
  <c r="AQ20" i="37"/>
  <c r="AQ25" i="37"/>
  <c r="AQ34" i="37"/>
  <c r="E34" i="37"/>
  <c r="Y34" i="37" s="1"/>
  <c r="AV34" i="37" s="1"/>
  <c r="AQ24" i="37"/>
  <c r="AQ26" i="37"/>
  <c r="E26" i="37"/>
  <c r="E24" i="37"/>
  <c r="Y24" i="37" s="1"/>
  <c r="AV24" i="37" s="1"/>
  <c r="E25" i="37"/>
  <c r="E20" i="37"/>
  <c r="AQ19" i="37" l="1"/>
  <c r="AQ47" i="37" s="1"/>
  <c r="Y23" i="37"/>
  <c r="AV23" i="37" s="1"/>
  <c r="Y22" i="37"/>
  <c r="AV22" i="37" s="1"/>
  <c r="AR20" i="37"/>
  <c r="E19" i="37"/>
  <c r="AU20" i="37"/>
  <c r="Y20" i="37"/>
  <c r="AU25" i="37"/>
  <c r="AR25" i="37"/>
  <c r="AU26" i="37"/>
  <c r="AR26" i="37"/>
  <c r="Y25" i="37"/>
  <c r="AV25" i="37" s="1"/>
  <c r="AU24" i="37"/>
  <c r="AR24" i="37"/>
  <c r="AU34" i="37"/>
  <c r="AR34" i="37"/>
  <c r="Y26" i="37"/>
  <c r="AV26" i="37" s="1"/>
  <c r="AR22" i="37"/>
  <c r="AU23" i="37"/>
  <c r="AR21" i="37"/>
  <c r="Y21" i="37"/>
  <c r="AV21" i="37" s="1"/>
  <c r="E47" i="37" l="1"/>
  <c r="AR47" i="37" s="1"/>
  <c r="AV20" i="37"/>
  <c r="AV19" i="37" s="1"/>
  <c r="Y19" i="37"/>
  <c r="AU19" i="37"/>
  <c r="AU47" i="37" s="1"/>
  <c r="AR19" i="37"/>
  <c r="E25" i="38"/>
  <c r="E22" i="38"/>
  <c r="E23" i="38"/>
  <c r="E24" i="38"/>
  <c r="E26" i="38"/>
  <c r="Y26" i="38"/>
  <c r="AV26" i="38" s="1"/>
  <c r="E21" i="38"/>
  <c r="Y21" i="38" s="1"/>
  <c r="AV21" i="38" s="1"/>
  <c r="E20" i="38"/>
  <c r="AU20" i="38" l="1"/>
  <c r="AR20" i="38"/>
  <c r="Y22" i="38"/>
  <c r="AV22" i="38" s="1"/>
  <c r="AU22" i="38"/>
  <c r="AR22" i="38"/>
  <c r="AU26" i="38"/>
  <c r="AR26" i="38"/>
  <c r="Y24" i="38"/>
  <c r="AV24" i="38" s="1"/>
  <c r="AU24" i="38"/>
  <c r="AR24" i="38"/>
  <c r="AU25" i="38"/>
  <c r="AR25" i="38"/>
  <c r="AU23" i="38"/>
  <c r="AR23" i="38"/>
  <c r="AU21" i="38"/>
  <c r="AR21" i="38"/>
  <c r="Y23" i="38"/>
  <c r="AV23" i="38" s="1"/>
  <c r="Y47" i="37"/>
  <c r="AV47" i="37" s="1"/>
  <c r="E19" i="38"/>
  <c r="E47" i="38" s="1"/>
  <c r="AR47" i="38" s="1"/>
  <c r="Y20" i="38"/>
  <c r="AV20" i="38" s="1"/>
  <c r="Y25" i="38"/>
  <c r="AV25" i="38" s="1"/>
  <c r="AR19" i="38" l="1"/>
  <c r="AU19" i="38"/>
  <c r="AU47" i="38" s="1"/>
  <c r="Y19" i="38"/>
  <c r="AQ23" i="39"/>
  <c r="AQ26" i="39"/>
  <c r="E26" i="39"/>
  <c r="AU26" i="39" s="1"/>
  <c r="AQ22" i="39"/>
  <c r="AQ24" i="39"/>
  <c r="E24" i="39"/>
  <c r="AR24" i="39" s="1"/>
  <c r="Y24" i="39"/>
  <c r="AV24" i="39" s="1"/>
  <c r="AQ25" i="39"/>
  <c r="E25" i="39"/>
  <c r="AU25" i="39" s="1"/>
  <c r="AQ21" i="39"/>
  <c r="E21" i="39"/>
  <c r="AR21" i="39" s="1"/>
  <c r="Y21" i="39"/>
  <c r="AV21" i="39" s="1"/>
  <c r="E23" i="39"/>
  <c r="AR23" i="39" s="1"/>
  <c r="Y23" i="39"/>
  <c r="AV23" i="39" s="1"/>
  <c r="AQ20" i="39"/>
  <c r="E22" i="39"/>
  <c r="E20" i="39"/>
  <c r="AQ19" i="39" l="1"/>
  <c r="AQ47" i="39" s="1"/>
  <c r="AV19" i="38"/>
  <c r="AV47" i="38" s="1"/>
  <c r="Y47" i="38"/>
  <c r="Y25" i="39"/>
  <c r="AV25" i="39" s="1"/>
  <c r="E19" i="39"/>
  <c r="AR20" i="39"/>
  <c r="AR22" i="39"/>
  <c r="AU22" i="39"/>
  <c r="Y20" i="39"/>
  <c r="AU20" i="39"/>
  <c r="Y22" i="39"/>
  <c r="AV22" i="39" s="1"/>
  <c r="AR26" i="39"/>
  <c r="AU24" i="39"/>
  <c r="AR25" i="39"/>
  <c r="AU23" i="39"/>
  <c r="AU21" i="39"/>
  <c r="Y26" i="39"/>
  <c r="AV26" i="39" s="1"/>
  <c r="E47" i="39" l="1"/>
  <c r="AR47" i="39" s="1"/>
  <c r="AU19" i="39"/>
  <c r="AU47" i="39" s="1"/>
  <c r="AR19" i="39"/>
  <c r="AV20" i="39"/>
  <c r="AV19" i="39" s="1"/>
  <c r="Y19" i="39"/>
  <c r="AQ37" i="40"/>
  <c r="E37" i="40"/>
  <c r="AU37" i="40" s="1"/>
  <c r="AQ30" i="40"/>
  <c r="E22" i="40"/>
  <c r="AU22" i="40" s="1"/>
  <c r="AQ22" i="40"/>
  <c r="AQ28" i="40"/>
  <c r="AQ23" i="40"/>
  <c r="AQ20" i="40"/>
  <c r="AQ21" i="40"/>
  <c r="AQ24" i="40"/>
  <c r="AQ19" i="40" s="1"/>
  <c r="E24" i="40"/>
  <c r="AU24" i="40" s="1"/>
  <c r="Y24" i="40"/>
  <c r="AV24" i="40" s="1"/>
  <c r="AQ34" i="40"/>
  <c r="E34" i="40"/>
  <c r="AU34" i="40" s="1"/>
  <c r="AQ26" i="40"/>
  <c r="AQ46" i="40"/>
  <c r="AQ36" i="40"/>
  <c r="E36" i="40"/>
  <c r="AR36" i="40" s="1"/>
  <c r="Y36" i="40"/>
  <c r="AV36" i="40" s="1"/>
  <c r="AQ33" i="40"/>
  <c r="AQ32" i="40"/>
  <c r="AQ35" i="40"/>
  <c r="E35" i="40"/>
  <c r="AU35" i="40" s="1"/>
  <c r="AQ40" i="40"/>
  <c r="E40" i="40"/>
  <c r="AR40" i="40" s="1"/>
  <c r="E33" i="40"/>
  <c r="AU33" i="40" s="1"/>
  <c r="Y33" i="40"/>
  <c r="AV33" i="40" s="1"/>
  <c r="E32" i="40"/>
  <c r="AR32" i="40" s="1"/>
  <c r="AQ29" i="40"/>
  <c r="E29" i="40"/>
  <c r="AR29" i="40" s="1"/>
  <c r="E30" i="40"/>
  <c r="AR30" i="40" s="1"/>
  <c r="AQ31" i="40"/>
  <c r="E31" i="40"/>
  <c r="AU31" i="40" s="1"/>
  <c r="E46" i="40"/>
  <c r="AU46" i="40" s="1"/>
  <c r="E20" i="40"/>
  <c r="E23" i="40"/>
  <c r="E26" i="40"/>
  <c r="Y26" i="40"/>
  <c r="AV26" i="40" s="1"/>
  <c r="E28" i="40"/>
  <c r="Y28" i="40"/>
  <c r="AV28" i="40" s="1"/>
  <c r="E18" i="40"/>
  <c r="AQ18" i="40"/>
  <c r="E21" i="40"/>
  <c r="AQ27" i="40" l="1"/>
  <c r="Y30" i="40"/>
  <c r="AV30" i="40" s="1"/>
  <c r="Y47" i="39"/>
  <c r="AV47" i="39" s="1"/>
  <c r="AQ47" i="40"/>
  <c r="AU18" i="40"/>
  <c r="Y34" i="40"/>
  <c r="AV34" i="40" s="1"/>
  <c r="AR21" i="40"/>
  <c r="AU21" i="40"/>
  <c r="AR23" i="40"/>
  <c r="AU23" i="40"/>
  <c r="Y20" i="40"/>
  <c r="E19" i="40"/>
  <c r="AU20" i="40"/>
  <c r="Y21" i="40"/>
  <c r="AV21" i="40" s="1"/>
  <c r="AR18" i="40"/>
  <c r="Y18" i="40"/>
  <c r="AR28" i="40"/>
  <c r="E27" i="40"/>
  <c r="E47" i="40" s="1"/>
  <c r="AR47" i="40" s="1"/>
  <c r="AU28" i="40"/>
  <c r="AR26" i="40"/>
  <c r="AU26" i="40"/>
  <c r="Y23" i="40"/>
  <c r="AV23" i="40" s="1"/>
  <c r="AR20" i="40"/>
  <c r="Y31" i="40"/>
  <c r="AV31" i="40" s="1"/>
  <c r="Y37" i="40"/>
  <c r="AV37" i="40" s="1"/>
  <c r="AR46" i="40"/>
  <c r="AR37" i="40"/>
  <c r="AR35" i="40"/>
  <c r="AR33" i="40"/>
  <c r="AR31" i="40"/>
  <c r="AU29" i="40"/>
  <c r="AR24" i="40"/>
  <c r="AR22" i="40"/>
  <c r="AU40" i="40"/>
  <c r="AU36" i="40"/>
  <c r="AR34" i="40"/>
  <c r="AU32" i="40"/>
  <c r="AU30" i="40"/>
  <c r="Y46" i="40"/>
  <c r="AV46" i="40" s="1"/>
  <c r="Y32" i="40"/>
  <c r="AV32" i="40" s="1"/>
  <c r="Y35" i="40"/>
  <c r="AV35" i="40" s="1"/>
  <c r="Y29" i="40"/>
  <c r="AV29" i="40" s="1"/>
  <c r="AV27" i="40" s="1"/>
  <c r="Y40" i="40"/>
  <c r="AV40" i="40" s="1"/>
  <c r="Y22" i="40"/>
  <c r="AV22" i="40" s="1"/>
  <c r="AV18" i="40" l="1"/>
  <c r="AU19" i="40"/>
  <c r="Y19" i="40"/>
  <c r="Y47" i="40" s="1"/>
  <c r="AV20" i="40"/>
  <c r="AV19" i="40" s="1"/>
  <c r="AR19" i="40"/>
  <c r="AU27" i="40"/>
  <c r="AR27" i="40"/>
  <c r="Y27" i="40"/>
  <c r="AV47" i="40" l="1"/>
  <c r="AU47" i="40"/>
  <c r="E38" i="41"/>
  <c r="E47" i="41" s="1"/>
  <c r="AQ38" i="41"/>
  <c r="AQ47" i="41" s="1"/>
  <c r="AU38" i="41" l="1"/>
  <c r="AU47" i="41" s="1"/>
  <c r="AR38" i="41"/>
  <c r="AR47" i="41"/>
  <c r="Y38" i="41"/>
  <c r="Y47" i="41" s="1"/>
  <c r="AV38" i="41" l="1"/>
  <c r="AV47" i="41"/>
  <c r="AQ26" i="44"/>
  <c r="AQ25" i="44"/>
  <c r="E25" i="44"/>
  <c r="AR25" i="44" s="1"/>
  <c r="AQ24" i="44"/>
  <c r="E24" i="44"/>
  <c r="AR24" i="44" s="1"/>
  <c r="Y24" i="44"/>
  <c r="AV24" i="44" s="1"/>
  <c r="AQ21" i="44"/>
  <c r="E21" i="44"/>
  <c r="AR21" i="44" s="1"/>
  <c r="AQ23" i="44"/>
  <c r="E23" i="44"/>
  <c r="AR23" i="44" s="1"/>
  <c r="E26" i="44"/>
  <c r="AR26" i="44" s="1"/>
  <c r="AQ22" i="44"/>
  <c r="E22" i="44"/>
  <c r="Y22" i="44" s="1"/>
  <c r="AV22" i="44" s="1"/>
  <c r="E20" i="44"/>
  <c r="AQ20" i="44"/>
  <c r="AQ19" i="44" l="1"/>
  <c r="AQ47" i="44" s="1"/>
  <c r="Y26" i="44"/>
  <c r="AV26" i="44" s="1"/>
  <c r="Y23" i="44"/>
  <c r="AV23" i="44" s="1"/>
  <c r="E19" i="44"/>
  <c r="AR20" i="44"/>
  <c r="AU20" i="44"/>
  <c r="Y20" i="44"/>
  <c r="AR22" i="44"/>
  <c r="AU22" i="44"/>
  <c r="Y21" i="44"/>
  <c r="AV21" i="44" s="1"/>
  <c r="AU25" i="44"/>
  <c r="AU23" i="44"/>
  <c r="AU21" i="44"/>
  <c r="AU26" i="44"/>
  <c r="AU24" i="44"/>
  <c r="Y25" i="44"/>
  <c r="AV25" i="44" s="1"/>
  <c r="E47" i="44" l="1"/>
  <c r="AR47" i="44" s="1"/>
  <c r="Y19" i="44"/>
  <c r="AV20" i="44"/>
  <c r="AV19" i="44" s="1"/>
  <c r="AR19" i="44"/>
  <c r="AU19" i="44"/>
  <c r="AU47" i="44" s="1"/>
  <c r="Y47" i="44" l="1"/>
  <c r="AV47" i="44" s="1"/>
  <c r="Y47" i="45"/>
  <c r="E36" i="6" l="1"/>
  <c r="E27" i="6"/>
  <c r="E37" i="6"/>
  <c r="E33" i="6"/>
  <c r="E34" i="6"/>
  <c r="E35" i="6"/>
  <c r="E32" i="6"/>
  <c r="E29" i="6"/>
  <c r="E30" i="6"/>
  <c r="Y30" i="6" s="1"/>
  <c r="AV30" i="6" s="1"/>
  <c r="E28" i="6"/>
  <c r="AR28" i="6" l="1"/>
  <c r="AU28" i="6"/>
  <c r="AR37" i="6"/>
  <c r="AU37" i="6"/>
  <c r="AR29" i="6"/>
  <c r="AU29" i="6"/>
  <c r="AR32" i="6"/>
  <c r="AU32" i="6"/>
  <c r="AR35" i="6"/>
  <c r="AU35" i="6"/>
  <c r="Y27" i="6"/>
  <c r="E47" i="6"/>
  <c r="AR47" i="6" s="1"/>
  <c r="AR33" i="6"/>
  <c r="AU33" i="6"/>
  <c r="AR30" i="6"/>
  <c r="AU30" i="6"/>
  <c r="AR34" i="6"/>
  <c r="AU34" i="6"/>
  <c r="AR36" i="6"/>
  <c r="AU36" i="6"/>
  <c r="Y28" i="6"/>
  <c r="AV28" i="6" s="1"/>
  <c r="Y29" i="6"/>
  <c r="AV29" i="6" s="1"/>
  <c r="Y32" i="6"/>
  <c r="AV32" i="6" s="1"/>
  <c r="Y35" i="6"/>
  <c r="AV35" i="6" s="1"/>
  <c r="Y34" i="6"/>
  <c r="AV34" i="6" s="1"/>
  <c r="Y33" i="6"/>
  <c r="AV33" i="6" s="1"/>
  <c r="Y37" i="6"/>
  <c r="AV37" i="6" s="1"/>
  <c r="Y36" i="6"/>
  <c r="AV36" i="6" s="1"/>
  <c r="AV27" i="6" l="1"/>
  <c r="AV47" i="6" s="1"/>
  <c r="Y47" i="6"/>
  <c r="AU27" i="6"/>
  <c r="AU47" i="6" s="1"/>
  <c r="AR27" i="6"/>
  <c r="AX47" i="10"/>
  <c r="AR24" i="36"/>
  <c r="AU24" i="36"/>
  <c r="AU26" i="36"/>
  <c r="AR26" i="36"/>
  <c r="E19" i="18"/>
  <c r="AR21" i="18"/>
  <c r="AU24" i="18"/>
  <c r="AQ26" i="18"/>
  <c r="AU19" i="36"/>
  <c r="AQ19" i="36"/>
  <c r="AZ47" i="10"/>
  <c r="AR23" i="36"/>
  <c r="AU23" i="36"/>
  <c r="AQ46" i="36"/>
  <c r="AQ23" i="18"/>
  <c r="AU21" i="18"/>
  <c r="AR25" i="36"/>
  <c r="AU25" i="36"/>
  <c r="AV24" i="18"/>
  <c r="Y24" i="18"/>
  <c r="D24" i="18"/>
  <c r="AQ24" i="18"/>
  <c r="AR26" i="18"/>
  <c r="E26" i="18"/>
  <c r="C26" i="18"/>
  <c r="AU22" i="18"/>
  <c r="AV25" i="18"/>
  <c r="AU47" i="18"/>
  <c r="C24" i="18"/>
  <c r="E24" i="18"/>
  <c r="AR24" i="18"/>
  <c r="D22" i="18"/>
  <c r="Y22" i="18"/>
  <c r="AV22" i="18"/>
  <c r="AW47" i="10"/>
  <c r="Y25" i="18"/>
  <c r="D25" i="18"/>
  <c r="AU25" i="18"/>
  <c r="AZ19" i="10"/>
  <c r="BF47" i="10"/>
  <c r="AQ21" i="36"/>
  <c r="AL20" i="10"/>
  <c r="AV20" i="18"/>
  <c r="AU21" i="36"/>
  <c r="AV19" i="36"/>
  <c r="AV46" i="36"/>
  <c r="C19" i="18"/>
  <c r="AU22" i="36"/>
  <c r="AR22" i="36"/>
  <c r="AQ22" i="18"/>
  <c r="AX20" i="10"/>
  <c r="AX19" i="10"/>
  <c r="C22" i="18"/>
  <c r="E22" i="18"/>
  <c r="AR22" i="18"/>
  <c r="AQ24" i="36"/>
  <c r="AU23" i="18"/>
  <c r="AQ22" i="36"/>
  <c r="BA47" i="10"/>
  <c r="BH47" i="10"/>
  <c r="AQ21" i="18"/>
  <c r="C21" i="18"/>
  <c r="E21" i="18"/>
  <c r="C23" i="18"/>
  <c r="E23" i="18"/>
  <c r="AR23" i="18"/>
  <c r="D21" i="18"/>
  <c r="Y21" i="18"/>
  <c r="AV21" i="18"/>
  <c r="Y25" i="36"/>
  <c r="AV25" i="36"/>
  <c r="D23" i="18"/>
  <c r="Y23" i="18"/>
  <c r="AV23" i="18"/>
  <c r="AQ25" i="18"/>
  <c r="AU26" i="18"/>
  <c r="AV20" i="10"/>
  <c r="D19" i="18"/>
  <c r="AR25" i="18"/>
  <c r="E25" i="18"/>
  <c r="C25" i="18"/>
  <c r="BJ19" i="10"/>
  <c r="BJ47" i="10"/>
  <c r="AQ26" i="36"/>
  <c r="AU20" i="10"/>
  <c r="AU19" i="10"/>
  <c r="BD19" i="10"/>
  <c r="BD47" i="10"/>
  <c r="AQ25" i="36"/>
  <c r="C25" i="36"/>
  <c r="E25" i="36"/>
  <c r="C19" i="36"/>
  <c r="E19" i="36"/>
  <c r="BB19" i="10"/>
  <c r="BB47" i="10"/>
  <c r="AY47" i="10"/>
  <c r="AV47" i="18"/>
  <c r="AU46" i="36"/>
  <c r="AR46" i="36"/>
  <c r="Y46" i="36"/>
  <c r="E46" i="36"/>
  <c r="C46" i="36"/>
  <c r="C26" i="36"/>
  <c r="E26" i="36"/>
  <c r="Y26" i="36"/>
  <c r="AV26" i="36"/>
  <c r="AY19" i="10"/>
  <c r="AY20" i="10"/>
  <c r="D26" i="18"/>
  <c r="Y26" i="18"/>
  <c r="AV26" i="18"/>
  <c r="BB20" i="10"/>
  <c r="AR19" i="10"/>
  <c r="AR20" i="18"/>
  <c r="AR19" i="18"/>
  <c r="BH19" i="10"/>
  <c r="AZ20" i="10"/>
  <c r="BH20" i="10"/>
  <c r="C24" i="36"/>
  <c r="E24" i="36"/>
  <c r="Y24" i="36"/>
  <c r="AV24" i="36"/>
  <c r="AR21" i="36"/>
  <c r="AR19" i="36"/>
  <c r="AV21" i="36"/>
  <c r="C21" i="36"/>
  <c r="E21" i="36"/>
  <c r="Y21" i="36"/>
  <c r="Y19" i="36"/>
  <c r="AQ23" i="36"/>
  <c r="AU20" i="18"/>
  <c r="AU19" i="18"/>
  <c r="BJ20" i="10"/>
  <c r="AW20" i="10"/>
  <c r="AW19" i="10"/>
  <c r="AS20" i="10"/>
  <c r="AS19" i="10"/>
  <c r="AS47" i="10"/>
  <c r="AA20" i="10"/>
  <c r="BD20" i="10"/>
  <c r="BF20" i="10"/>
  <c r="BF19" i="10"/>
  <c r="AP20" i="10"/>
  <c r="AN20" i="10"/>
  <c r="BA20" i="10"/>
  <c r="BA19" i="10"/>
  <c r="D20" i="18"/>
  <c r="Y20" i="18"/>
  <c r="Y19" i="18"/>
  <c r="AV19" i="18"/>
  <c r="E20" i="18"/>
  <c r="C20" i="18"/>
  <c r="AQ20" i="18"/>
  <c r="AQ19" i="18"/>
  <c r="C22" i="36"/>
  <c r="E22" i="36"/>
  <c r="Y22" i="36"/>
  <c r="AV22" i="36"/>
  <c r="AI20" i="10"/>
  <c r="AG20" i="10"/>
  <c r="AE20" i="10"/>
  <c r="Y20" i="10"/>
  <c r="W20" i="10"/>
  <c r="U20" i="10"/>
  <c r="S20" i="10"/>
  <c r="Q20" i="10"/>
  <c r="O20" i="10"/>
  <c r="M20" i="10"/>
  <c r="K20" i="10"/>
  <c r="I20" i="10"/>
  <c r="AT20" i="10"/>
  <c r="AT19" i="10"/>
  <c r="AT47" i="10"/>
  <c r="C23" i="36"/>
  <c r="E23" i="36"/>
  <c r="Y23" i="36"/>
  <c r="AV23" i="36"/>
  <c r="T20" i="10"/>
  <c r="R20" i="10"/>
  <c r="P20" i="10"/>
  <c r="N20" i="10"/>
  <c r="L20" i="10"/>
  <c r="J20" i="10"/>
  <c r="H20" i="10"/>
  <c r="F20" i="10"/>
  <c r="E20" i="10"/>
  <c r="AR20" i="10"/>
  <c r="AO20" i="10"/>
  <c r="AM20" i="10"/>
  <c r="AK20" i="10"/>
  <c r="AH20" i="10"/>
  <c r="AF20" i="10"/>
  <c r="AD20" i="10"/>
  <c r="AB20" i="10"/>
  <c r="Z20" i="10"/>
  <c r="X20" i="10"/>
  <c r="V20" i="10"/>
</calcChain>
</file>

<file path=xl/sharedStrings.xml><?xml version="1.0" encoding="utf-8"?>
<sst xmlns="http://schemas.openxmlformats.org/spreadsheetml/2006/main" count="4669" uniqueCount="224">
  <si>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</si>
  <si>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</si>
  <si>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</si>
  <si>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²ÛÉ í»×»ñ</t>
  </si>
  <si>
    <t>2.1</t>
  </si>
  <si>
    <t>2.2</t>
  </si>
  <si>
    <t>3.1</t>
  </si>
  <si>
    <t>3.2</t>
  </si>
  <si>
    <t>6.1</t>
  </si>
  <si>
    <t>6.2</t>
  </si>
  <si>
    <t>6.3</t>
  </si>
  <si>
    <t>6.4</t>
  </si>
  <si>
    <t>6.5</t>
  </si>
  <si>
    <t>6.6</t>
  </si>
  <si>
    <t>7.1</t>
  </si>
  <si>
    <t>7.2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</si>
  <si>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</si>
  <si>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</si>
  <si>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</si>
  <si>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</si>
  <si>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</si>
  <si>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</si>
  <si>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</si>
  <si>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</si>
  <si>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</si>
  <si>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</si>
  <si>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</si>
  <si>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</si>
  <si>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</si>
  <si>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</si>
  <si>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</si>
  <si>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</si>
  <si>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</si>
  <si>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</si>
  <si>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</si>
  <si>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</si>
  <si>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</si>
  <si>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</si>
  <si>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</si>
  <si>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</si>
  <si>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</si>
  <si>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</si>
  <si>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</si>
  <si>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</si>
  <si>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</si>
  <si>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>1.1</t>
  </si>
  <si>
    <t>1.2</t>
  </si>
  <si>
    <t>3</t>
  </si>
  <si>
    <t>6.7</t>
  </si>
  <si>
    <t>7.3</t>
  </si>
  <si>
    <t>7.4</t>
  </si>
  <si>
    <t>7.5</t>
  </si>
  <si>
    <t>8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</si>
  <si>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</si>
  <si>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</si>
  <si>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</si>
  <si>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</si>
  <si>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</si>
  <si>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</si>
  <si>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</si>
  <si>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</si>
  <si>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¸ñ³Ù³Ï³Ý å³ñï³íáñáõÃÛáõÝÝ»ñÁ Ï³ï³ñ»ÉáõÝ å³ñï³íáñ»óÝ»Éáõ Ñ»ï Ï³åí³Í Çñ³í³Ñ³ñ³µ»ñáõÃÛáõÝÝ»ñÇ í»ñ³µ»ñÛ³É ¹³ï³Ï³Ý ·áñÍ»ñ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</si>
  <si>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</si>
  <si>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</si>
  <si>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</si>
  <si>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ì³ñã³ñ³ñáõÃÛ³Ùµ å³ï×³éí³Í íÝ³ëÇ å³ï³ëË³Ý³ïíáõÃÛ³Ý Ñ»ï Ï³åí³Í Çñ³í³Ñ³ñ³µ»ñáõÃÛáõÝÝ»ñÇ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</si>
  <si>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</si>
  <si>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</si>
  <si>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 xml:space="preserve">¶»ñ³ï»ëã³Ï³Ý ÝáñÙ³ïÇí Çñ³í³Ï³Ý ³Ïï»ñÇª ÐÐ ê³ÑÙ³Ý³¹ñáõÃÛ³ÝÁ Ñ³Ù³å³ï³ëË³ÝáõÃÛáõÝÁ íÇ×³ñÏ»Éáõ í»ñ³µ»ñÛ³É 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</si>
  <si>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</si>
  <si>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</si>
  <si>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</si>
  <si>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</si>
  <si>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</si>
  <si>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</si>
  <si>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</si>
  <si>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Ü³Ë³·³ÑÇ ÁÝïñáõÃÛáõÝÝ»ñÇ Ñ»ï Ï³åí³Í</t>
  </si>
  <si>
    <t>²½·³ÛÇÝ ÅáÕáíÇ ÁÝïñáõÃÛáõÝÝ»ñÇ Ñ»ï Ï³åí³Í</t>
  </si>
  <si>
    <t>î»Õ³Ï³Ý ÇÝùÝ³Ï³é³í³ñÙ³Ý Ù³ñÙÇÝÝ»ñÇ ÁÝïñáõÃÛáõÝÝ»ñÇ Ñ»ï Ï³åí³Í</t>
  </si>
  <si>
    <t>Ð³Ýñ³ùí»Ç Ï³½Ù³Ï»ñåÙ³Ý ¨ ³ÝóÏ³óÙ³Ý Ñ»ï Ï³åí³Í</t>
  </si>
  <si>
    <t>ì³ñã³Ï³Ý ·áñÍ»ñÇ ¹³ë³Ï³ñ·áõÙÁ</t>
  </si>
  <si>
    <t>9</t>
  </si>
  <si>
    <t>10</t>
  </si>
  <si>
    <t>11</t>
  </si>
  <si>
    <t>12</t>
  </si>
  <si>
    <t>ì×³ñÙ³Ý Ï³ñ·³¹ñáõÃÛáõÝÇó Ñ³Ûó³ÛÇÝ í³ñáõÛÃÇ ³ÝóÝ»Éáõ í»ñ³µ»ñÛ³É ¹³ï³Ï³Ý ·áñÍ»ñ</t>
  </si>
  <si>
    <t>²Û¹ ÃíáõÙ` Ï³ë»óí³Í</t>
  </si>
  <si>
    <t xml:space="preserve"> Ð³ßí»ïáõ Å³Ù³Ý³Ï³Ñ³ïí³ÍáõÙ ëï³óí³Í ·áñÍ»ñÇ (³Û¹ ÃíáõÙ` Ñ³Ûó³¹ÇÙáõÙÝ»ñÇ, ¹ÇÙáõÙÝ»ñÇ) ÁÝ¹Ñ³Ýáõñ ÃÇíÁ</t>
  </si>
  <si>
    <t>²Û¹ ÃíáõÙ` Ù³ëÝ³ÏÇ Ù»ñÅí»É ¿, Ù³ëÝ³ÏÇ Ï³ñ×í»É</t>
  </si>
  <si>
    <t xml:space="preserve">µ»Ï³ÝáõÙÝ»ñÇ ïáÏáëÁ ³í³ñïí³Í ·áñÍ»ñÇó (Ñ³ßí»ïáõ Å³Ù³Ý³Ï³Ñ³ïí³ÍáõÙ) </t>
  </si>
  <si>
    <t xml:space="preserve">Î³ÛáõÝáõÃÛ³Ý ïáÏáëÁ ³í³ñïí³Í ·áñÍ»ñÇó (Ñ³ßí»ïáõ Å³Ù³Ý³Ï³Ñ³ïí³ÍáõÙ) </t>
  </si>
  <si>
    <t xml:space="preserve">µ»Ï³ÝáõÙÝ»ñÇ ïáÏáëÁ µáÕáù³ñÏí³Í ·áñÍ»ñÇó(Ñ³ßí»ïáõ Å³Ù³Ý³Ï³Ñ³ïí³ÍáõÙ) 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</si>
  <si>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</si>
  <si>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13</t>
  </si>
  <si>
    <t xml:space="preserve">²í³ñïí³Í ¹³ï³Ï³Ý ·áñÍ»ñÇ µáÕáù³ñÏÙ³Ý ïáÏáëÁ (Ñ³ßí»ïáõ Å³Ù³Ý³Ï³Ñ³ïí³ÍáõÙ) </t>
  </si>
  <si>
    <t xml:space="preserve">Ï³ÛáõÝáõÃÛ³Ý ïáÏáëÁ(Ñ³ßí»ïáõ Å³Ù³Ý³Ñ³ïí³ÍáõÙ) </t>
  </si>
  <si>
    <t>ÐÐ í³ñã³Ï³Ý ¹³ï³ñ³ÝÇ ¹³ï³íáñÝ»ñÇ Ñ³ëïÇùÝ»ñÇ ÃÇíÁ` 26</t>
  </si>
  <si>
    <t xml:space="preserve">ÐÐ ì²ðâ²Î²Ü ¸²î²ð²ÜÆ ¸²î²ìàð  ԱԼԵՔՍԱՆԴՐԱ ՀԱՐՈՒԹՅՈՒՆՅԱՆԻ  ¶àðÌàôÜºàôÂÚ²Ü ìºð²´ºðÚ²È </t>
  </si>
  <si>
    <t>9.15</t>
  </si>
  <si>
    <t>9.19</t>
  </si>
  <si>
    <t>9.31</t>
  </si>
  <si>
    <t>9.33</t>
  </si>
  <si>
    <t>1</t>
  </si>
  <si>
    <t>2</t>
  </si>
  <si>
    <t>4</t>
  </si>
  <si>
    <t>5</t>
  </si>
  <si>
    <t>6</t>
  </si>
  <si>
    <t>7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</si>
  <si>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</si>
  <si>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</si>
  <si>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</si>
  <si>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</si>
  <si>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</si>
  <si>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</si>
  <si>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</si>
  <si>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</si>
  <si>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</si>
  <si>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</si>
  <si>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</si>
  <si>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</si>
  <si>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</si>
  <si>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</si>
  <si>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</si>
  <si>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</si>
  <si>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</si>
  <si>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</si>
  <si>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</si>
  <si>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</si>
  <si>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</si>
  <si>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</si>
  <si>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</si>
  <si>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</si>
  <si>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</si>
  <si>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</si>
  <si>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</si>
  <si>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</si>
  <si>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Զինծառայողների կամ ոստիկ. ծառայողի օրին. պահանջը չկատարելը</t>
  </si>
  <si>
    <t>Հարկադիր կատարողի որոշումը դիտավորյալ չկատարելը կամ կատարմանը խոչընդոտելը</t>
  </si>
  <si>
    <t>Այլ իրավախախտումներ</t>
  </si>
  <si>
    <t>6=7+8+9</t>
  </si>
  <si>
    <t>2+3+7=10+20+21+23</t>
  </si>
  <si>
    <t>16=17+18+19</t>
  </si>
  <si>
    <t>20=11+16</t>
  </si>
  <si>
    <t>27=25+26</t>
  </si>
  <si>
    <t>27=28+29</t>
  </si>
  <si>
    <t>34=32+33</t>
  </si>
  <si>
    <t>34=35+36</t>
  </si>
  <si>
    <t>11=12+13+14+15</t>
  </si>
  <si>
    <t>êïáõ·Çã Ñ³í³ë³ñáõÙÝ»ñª 1=3+4+5, 6=7+8+9, 2+3+7=10+20+21+23, 11=12+13+14+15, 16=17+18+19, 20=11+16, 27=25+26, 27=28+29, 34=32+33, 34=35+36</t>
  </si>
  <si>
    <t xml:space="preserve">ÐÐ ì²ðâ²Î²Ü ¸²î²ð²ÜÆ ¸²î²ìàð  ԱՂԱՍԻ ԴԱՐԲԻՆՅԱՆԻ  ¶àðÌàôÜºàôÂÚ²Ü ìºð²´ºðÚ²È </t>
  </si>
  <si>
    <t xml:space="preserve">                                                ÐÐ í³ñã³Ï³Ý ¹³ï³ñ³ÝÇ ¹³ï³íáñÝ»ñÇ Ñ³ëïÇùÝ»ñÇ ÃÇíÁ` 26</t>
  </si>
  <si>
    <t>9.14</t>
  </si>
  <si>
    <t>Ժողովներ, հանրահավաքներ, երթեր և ցույցեր անցկացնելու կարգը խախտելը</t>
  </si>
  <si>
    <t xml:space="preserve">ÐÐ ì²ðâ²Î²Ü ¸²î²ð²ÜÆ ¸²î²ìàð  ԱՆԻ ՀԱՐՈՒԹՅՈՒՆՅԱՆԻ  ¶àðÌàôÜºàôÂÚ²Ü ìºð²´ºðÚ²È </t>
  </si>
  <si>
    <t xml:space="preserve">ÐÐ ì²ðâ²Î²Ü ¸²î²ð²ÜÆ ¸²î²ìàð  ԱՐԳԻՇՏԻ ՂԱԶԱՐՅԱՆԻ  ¶àðÌàôÜºàôÂÚ²Ü ìºð²´ºðÚ²È </t>
  </si>
  <si>
    <t>Այլ վեճեր</t>
  </si>
  <si>
    <t xml:space="preserve">ÐÐ ì²ðâ²Î²Ü ¸²î²ð²ÜÆ ¸²î²ìàð  ԱՐԹՈՒՐ ԱՎԱԳՅԱՆԻ  ¶àðÌàôÜºàôÂÚ²Ü ìºð²´ºðÚ²È </t>
  </si>
  <si>
    <t xml:space="preserve">   ÐÐ í³ñã³Ï³Ý ¹³ï³ñ³ÝÇ ¹³ï³íáñÝ»ñÇ Ñ³ëïÇùÝ»ñÇ ÃÇíÁ` 26</t>
  </si>
  <si>
    <t xml:space="preserve">ÐÐ ì²ðâ²Î²Ü ¸²î²ð²ÜÆ ¸²î²ìàð  ԱՐԹՈՒՐ ԾԱՏՈՒՐՅԱՆԻ  ¶àðÌàôÜºàôÂÚ²Ü ìºð²´ºðÚ²È </t>
  </si>
  <si>
    <t xml:space="preserve">ÐÐ ì²ðâ²Î²Ü ¸²î²ð²ÜÆ ¸²î²ìàð  ԱՐԹՈՒՐ ՊՈՂՈՍՅԱՆԻ  ¶àðÌàôÜºàôÂÚ²Ü ìºð²´ºðÚ²È </t>
  </si>
  <si>
    <t xml:space="preserve">ÐÐ ì²ðâ²Î²Ü ¸²î²ð²ÜÆ ¸²î²ìàð ԱՐԾՐՈՒՆ ՄԻՐԶՈՅԱՆԻ  ¶àðÌàôÜºàôÂÚ²Ü ìºð²´ºðÚ²È </t>
  </si>
  <si>
    <t xml:space="preserve">ÐÐ ì²ðâ²Î²Ü ¸²î²ð²ÜÆ ¸²î²ìàð  ԱՐԿԱԴԻԿ ՄԿՐՏՉՅԱՆԻ  ¶àðÌàôÜºàôÂÚ²Ü ìºð²´ºðÚ²È </t>
  </si>
  <si>
    <t xml:space="preserve">ÐÐ ì²ðâ²Î²Ü ¸²î²ð²ÜÆ ¸²î²ìàð  ԱՐՄԱՆ ԴԻԼԱՆՅԱՆԻ  ¶àðÌàôÜºàôÂÚ²Ü ìºð²´ºðÚ²È </t>
  </si>
  <si>
    <t>9.26</t>
  </si>
  <si>
    <t>Տեղեկություն (տվյալ) չտրամադրելը կամ կեղծ տեղեկություն (տվյալ) ներկայացնելը</t>
  </si>
  <si>
    <t xml:space="preserve">ÐÐ ì²ðâ²Î²Ü ¸²î²ð²ÜÆ ¸²î²ìàð  ԱՐՄԱՆ ԹՈՎՄԱՍՅԱՆԻ  ¶àðÌàôÜºàôÂÚ²Ü ìºð²´ºðÚ²È </t>
  </si>
  <si>
    <t xml:space="preserve">ÐÐ ì²ðâ²Î²Ü ¸²î²ð²ÜÆ ¸²î²ìàð  ԱՐՇԱԿ ԱԼԱՎԵՐԴՅԱՆԻ  ¶àðÌàôÜºàôÂÚ²Ü ìºð²´ºðÚ²È </t>
  </si>
  <si>
    <t>9.7</t>
  </si>
  <si>
    <t>Գույքի մանր հափշտակում</t>
  </si>
  <si>
    <t xml:space="preserve">ÐÐ ì²ðâ²Î²Ü ¸²î²ð²ÜÆ ¸²î²ìàð  ԳԵՎՈՐԳ ՍՈՍՅԱՆԻ  ¶àðÌàôÜºàôÂÚ²Ü ìºð²´ºðÚ²È </t>
  </si>
  <si>
    <t xml:space="preserve">ÐÐ ì²ðâ²Î²Ü ¸²î²ð²ÜÆ ¸²î²ìàð  ԳՐԻԳՈՐ ԱՌԱՔԵԼՅԱՆԻ  ¶àðÌàôÜºàôÂÚ²Ü ìºð²´ºðÚ²È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</si>
  <si>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ÐÐ í³ñã³Ï³Ý ¹³ï³ñ³ÝÇ ¹³ï³íáñÝ»ñÇ Ñ³ëïÇùÝ»ñÇ ÃÇíÁ` 26</t>
  </si>
  <si>
    <t xml:space="preserve">ÐÐ ì²ðâ²Î²Ü ¸²î²ð²ÜÆ ¸²î²ìàð  ԷԴՎԱՐԴ ՆԱՀԱՊԵՏՅԱՆԻ  ¶àðÌàôÜºàôÂÚ²Ü ìºð²´ºðÚ²È </t>
  </si>
  <si>
    <t xml:space="preserve">ÐÐ ì²ðâ²Î²Ü ¸²î²ð²ÜÆ ¸²î²ìàð  ԼԻԱՆԱ ՀԱԿՈԲՅԱՆԻ  ¶àðÌàôÜºàôÂÚ²Ü ìºð²´ºðÚ²È </t>
  </si>
  <si>
    <t xml:space="preserve">ÐÐ ì²ðâ²Î²Ü ¸²î²ð²ÜÆ ¸²î²ìàð ԿԱՐԵՆ ԱՎԵՏԻՍՅԱՆԻ  ¶àðÌàôÜºàôÂÚ²Ü ìºð²´ºðÚ²È </t>
  </si>
  <si>
    <t xml:space="preserve">                                                                                          ÐÐ í³ñã³Ï³Ý ¹³ï³ñ³ÝÇ ¹³ï³íáñÝ»ñÇ Ñ³ëïÇùÝ»ñÇ ÃÇíÁ` 26</t>
  </si>
  <si>
    <t xml:space="preserve">ÐÐ ì²ðâ²Î²Ü ¸²î²ð²ÜÆ ¸²î²ìàð  ԿԱՐԵՆ ԶԱՐԻԿՅԱՆԻ  ¶àðÌàôÜºàôÂÚ²Ü ìºð²´ºðÚ²È </t>
  </si>
  <si>
    <t xml:space="preserve">ÐÐ ì²ðâ²Î²Ü ¸²î²ð²ÜÆ ¸²î²ìàð  ԿԱՐԵՆ ՄԱԹԵՎՈՍՅԱՆԻ  ¶àðÌàôÜºàôÂÚ²Ü ìºð²´ºðÚ²È </t>
  </si>
  <si>
    <t xml:space="preserve">ÐÐ ì²ðâ²Î²Ü ¸²î²ð²ÜÆ ¸²î²ìàð  ԿԱՐԻՆԵ ԲԱՂԴԱՍԱՐՅԱՆԻ  ¶àðÌàôÜºàôÂÚ²Ü ìºð²´ºðÚ²È </t>
  </si>
  <si>
    <t xml:space="preserve">ÐÐ ì²ðâ²Î²Ü ¸²î²ð²ÜÆ ¸²î²ìàð ՀԱՍՄԻԿ ՀՈՎՀԱՆՆԻՍՅԱՆԻ  ¶àðÌàôÜºàôÂÚ²Ü ìºð²´ºðÚ²È </t>
  </si>
  <si>
    <t xml:space="preserve">ÐÐ ì²ðâ²Î²Ü ¸²î²ð²ÜÆ ¸²î²ìàð  ՀՐԱՉ ԱՅՎԱԶՅԱՆԻ  ¶àðÌàôÜºàôÂÚ²Ü ìºð²´ºðÚ²È </t>
  </si>
  <si>
    <t xml:space="preserve">ÐÐ ì²ðâ²Î²Ü ¸²î²ð²ÜÆ ¸²î²ìàð  ՄԵՐԻ ՀԱՄԲԱՐՁՈՒՄՅԱՆԻ  ¶àðÌàôÜºàôÂÚ²Ü ìºð²´ºðÚ²È </t>
  </si>
  <si>
    <t xml:space="preserve">ÐÐ ì²ðâ²Î²Ü ¸²î²ð²ÜÆ ¸²î²ìàð  ՄԻՔԱՅԵԼ ՄԵԼՔՈՒՄՅԱՆԻ  ¶àðÌàôÜºàôÂÚ²Ü ìºð²´ºðÚ²È </t>
  </si>
  <si>
    <t xml:space="preserve">ÐÐ ì²ðâ²Î²Ü ¸²î²ð²ÜÆ ¸²î²ìàð  ՌԱՖԻԿ ԽԱՆԴԱՆՅԱՆԻ  ¶àðÌàôÜºàôÂÚ²Ü ìºð²´ºðÚ²È </t>
  </si>
  <si>
    <t xml:space="preserve">ÐÐ ì²ðâ²Î²Ü ¸²î²ð²ÜÆ ¸²î²ìàð  ՍԱՄՎԵԼ ՀՈՎԱԿԻՄՅԱՆԻ  ¶àðÌàôÜºàôÂÚ²Ü ìºð²´ºðÚ²È </t>
  </si>
  <si>
    <t>9.23</t>
  </si>
  <si>
    <t>Տեղեկություն տալու պարտականությունը չկատարելը</t>
  </si>
  <si>
    <t>1=2+3+4+5</t>
  </si>
  <si>
    <t>êïáõ·Çã Ñ³í³ë³ñáõÙÝ»ñª 1=2+3+4+5, 6=7+8+9, 2+3+7=10+20+21+23, 11=12+13+14+15, 16=17+18+19, 20=11+16, 27=25+26, 27=28+29, 34=32+33, 34=35+36</t>
  </si>
  <si>
    <t>27=25+26=28+29</t>
  </si>
  <si>
    <t>34=32+33=35+36</t>
  </si>
  <si>
    <t>ԱՆԻ ՀԱՐՈՒԹՅՈՒՆՅԱՆԻ</t>
  </si>
  <si>
    <t>ԱԼԵՔՍԱՆԴՐԱ ՀԱՐՈՒԹՅՈՒՆՅԱՆ</t>
  </si>
  <si>
    <t>ԱՂԱՍԻ ԴԱՐԲԻՆՅԱՆ</t>
  </si>
  <si>
    <t>ԱՐԹՈՒՐ ԾԱՏՈՒՐՅԱՆ</t>
  </si>
  <si>
    <t>ԱՐԹՈՒՐ ՊՈՂՈՍՅԱՆ</t>
  </si>
  <si>
    <t>ԱՐԳԻՇՏԻ ՂԱԶԱՐՅԱՆ</t>
  </si>
  <si>
    <t xml:space="preserve"> ԱՐԹՈՒՐ ԱՎԱԳՅԱՆ</t>
  </si>
  <si>
    <t>ԱՐԾՐՈՒՆ ՄԻՐԶՈՅԱՆ</t>
  </si>
  <si>
    <t>ԱՐԿԱԴԻԿ ՄԿՐՏՉՅԱՆ</t>
  </si>
  <si>
    <t>ԱՐՄԱՆ ԴԻԼԱՆՅԱՆ</t>
  </si>
  <si>
    <t>ԱՐՄԱՆ ԹՈՎՄԱՍՅԱՆ</t>
  </si>
  <si>
    <t>ԱՐՇԱԿ ԱԼԱՎԵՐԴՅԱՆ</t>
  </si>
  <si>
    <t>ԳԵՎՈՐԳ ՍՈՍՅԱՆ</t>
  </si>
  <si>
    <t>ԳՐԻԳՈՐ ԱՌԱՔԵԼՅԱՆ</t>
  </si>
  <si>
    <t>ԷԴՎԱՐԴ ՆԱՀԱՊԵՏՅԱՆ</t>
  </si>
  <si>
    <t>ԼԻԱՆԱ ՀԱԿՈԲՅԱՆ</t>
  </si>
  <si>
    <t>ԿԱՐԵՆ ԱՎԵՏԻՍՅԱՆ</t>
  </si>
  <si>
    <t>ԿԱՐԵՆ ԶԱՐԻԿՅԱՆ</t>
  </si>
  <si>
    <t xml:space="preserve"> ԿԱՐԵՆ ՄԱԹԵՎՈՍՅԱՆ</t>
  </si>
  <si>
    <t>ԿԱՐԻՆԵ ԲԱՂԴԱՍԱՐՅԱՆ</t>
  </si>
  <si>
    <t>ՀԱՍՄԻԿ ՀՈՎՀԱՆՆԻՍՅԱՆ</t>
  </si>
  <si>
    <t>ՀՐԱՉ ԱՅՎԱԶՅԱՆ</t>
  </si>
  <si>
    <t>ՄԵՐԻ ՀԱՄԲԱՐՁՈՒՄՅԱՆ</t>
  </si>
  <si>
    <t>ՄԻՔԱՅԵԼ ՄԵԼՔՈՒՄՅԱՆ</t>
  </si>
  <si>
    <t>ՌԱՖԻԿ ԽԱՆԴԱՆՅԱՆ</t>
  </si>
  <si>
    <t>ՍԱՄՎԵԼ ՀՈՎԱԿԻՄՅԱՆ</t>
  </si>
  <si>
    <t xml:space="preserve">ÐÐ ì²ðâ²Î²Ü ¸²î²ð²ÜÆ  ¶àðÌàôÜºàôÂÚ²Ü ìºð²´ºðÚ²È </t>
  </si>
  <si>
    <t>2016Ã. 1-ին կիսամյակ</t>
  </si>
  <si>
    <r>
      <t>êïáõ·Çã Ñ³í³ë³ñáõÙÝ»ñª 1=</t>
    </r>
    <r>
      <rPr>
        <b/>
        <sz val="10"/>
        <color rgb="FFFF0000"/>
        <rFont val="Arial Armenian"/>
        <family val="2"/>
      </rPr>
      <t>2</t>
    </r>
    <r>
      <rPr>
        <b/>
        <sz val="10"/>
        <rFont val="Arial Armenian"/>
        <family val="2"/>
      </rPr>
      <t>+3+4+5, 6=7+8+9, 2+3+7=10+20+21+23, 11=12+13+14+15, 16=17+18+19, 20=11+16, 27=25+26, 27=28+29, 34=32+33, 34=35+36</t>
    </r>
  </si>
  <si>
    <t>Ռ.Հակոբյան</t>
  </si>
  <si>
    <t>2016թ. 1-ին կիսամյակ</t>
  </si>
  <si>
    <t>24 տողում 425 թվի մեջ մտնում են  այլ դատարան տեղափոխված դատավորների կողմից կասեցված գործերը: Անավարտների մեջ ներառված չեն կասեցվածները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</si>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</sst>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5">
    <font>
      <sz val="11"/>
      <color theme="1"/>
      <name val="Calibri"/>
      <family val="2"/>
      <scheme val="minor"/>
    </font>
    <font>
      <b/>
      <sz val="10"/>
      <name val="Times Armenian"/>
      <family val="1"/>
    </font>
    <font>
      <sz val="10"/>
      <name val="Times Armenian"/>
      <family val="1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Times Armenian"/>
      <family val="1"/>
    </font>
    <font>
      <b/>
      <i/>
      <sz val="10"/>
      <name val="Arial LatArm"/>
      <family val="2"/>
    </font>
    <font>
      <i/>
      <sz val="10"/>
      <name val="Arial LatArm"/>
      <family val="2"/>
    </font>
    <font>
      <sz val="10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scheme val="minor"/>
    </font>
    <font>
      <b/>
      <sz val="14"/>
      <name val="Times Armenian"/>
      <family val="1"/>
    </font>
    <font>
      <sz val="14"/>
      <name val="Times Armenian"/>
      <family val="1"/>
    </font>
    <font>
      <b/>
      <sz val="14"/>
      <name val="Arial LatArm"/>
      <family val="2"/>
    </font>
    <font>
      <sz val="14"/>
      <name val="Arial LatArm"/>
      <family val="2"/>
    </font>
    <font>
      <b/>
      <i/>
      <sz val="14"/>
      <name val="Arial LatArm"/>
      <family val="2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2"/>
      <name val="Times Armenian"/>
      <family val="1"/>
    </font>
    <font>
      <sz val="12"/>
      <name val="Arial LatArm"/>
      <family val="2"/>
    </font>
    <font>
      <sz val="9"/>
      <name val="Arial LatArm"/>
      <family val="2"/>
    </font>
    <font>
      <b/>
      <sz val="10"/>
      <name val="Times LatArm"/>
    </font>
    <font>
      <b/>
      <i/>
      <sz val="11"/>
      <name val="Times Armenian"/>
      <family val="1"/>
    </font>
    <font>
      <b/>
      <i/>
      <sz val="11"/>
      <name val="Arial LatArm"/>
      <family val="2"/>
    </font>
    <font>
      <sz val="11"/>
      <name val="Times Armenian"/>
      <family val="1"/>
    </font>
    <font>
      <sz val="11"/>
      <name val="Arial LatArm"/>
      <family val="2"/>
    </font>
    <font>
      <i/>
      <sz val="14"/>
      <name val="Arial LatArm"/>
      <family val="2"/>
    </font>
    <font>
      <b/>
      <sz val="10"/>
      <name val="Arial Armenian"/>
      <family val="2"/>
    </font>
    <font>
      <sz val="10"/>
      <name val="Arial Armenian"/>
      <family val="2"/>
    </font>
    <font>
      <b/>
      <i/>
      <sz val="10"/>
      <name val="Arial Armenian"/>
      <family val="2"/>
    </font>
    <font>
      <i/>
      <sz val="10"/>
      <name val="Arial Armenian"/>
      <family val="2"/>
    </font>
    <font>
      <b/>
      <sz val="11"/>
      <name val="Arial Armenian"/>
      <family val="2"/>
    </font>
    <font>
      <b/>
      <sz val="14"/>
      <name val="Arial Armenian"/>
      <family val="2"/>
    </font>
    <font>
      <sz val="14"/>
      <name val="Arial Armenian"/>
      <family val="2"/>
    </font>
    <font>
      <b/>
      <i/>
      <sz val="14"/>
      <name val="Arial Armenian"/>
      <family val="2"/>
    </font>
    <font>
      <sz val="12"/>
      <name val="Arial Armenian"/>
      <family val="2"/>
    </font>
    <font>
      <b/>
      <i/>
      <sz val="12"/>
      <name val="Arial Armenian"/>
      <family val="2"/>
    </font>
    <font>
      <sz val="12"/>
      <name val="Calibri"/>
      <family val="2"/>
      <scheme val="minor"/>
    </font>
    <font>
      <sz val="11"/>
      <name val="Arial Armenian"/>
      <family val="2"/>
    </font>
    <font>
      <i/>
      <sz val="10"/>
      <name val="Times Armenian"/>
      <family val="1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Arial Armenian"/>
      <family val="2"/>
    </font>
    <font>
      <sz val="10"/>
      <color theme="0"/>
      <name val="Calibri"/>
      <family val="2"/>
      <scheme val="minor"/>
    </font>
    <font>
      <b/>
      <sz val="9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3">
    <xf numFmtId="0" fontId="0" fillId="0" borderId="0" xfId="0"/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49" fontId="5" fillId="2" borderId="9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49" fontId="5" fillId="2" borderId="9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49" fontId="6" fillId="2" borderId="0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28" fillId="2" borderId="3" xfId="0" applyFont="1" applyFill="1" applyBorder="1" applyAlignment="1" applyProtection="1">
      <alignment horizontal="center" vertical="center" wrapText="1"/>
      <protection locked="0"/>
    </xf>
    <xf numFmtId="0" fontId="28" fillId="2" borderId="5" xfId="0" applyFont="1" applyFill="1" applyBorder="1" applyAlignment="1" applyProtection="1">
      <alignment horizontal="center" vertical="center" wrapText="1"/>
      <protection locked="0"/>
    </xf>
    <xf numFmtId="0" fontId="28" fillId="2" borderId="9" xfId="0" applyFont="1" applyFill="1" applyBorder="1" applyAlignment="1" applyProtection="1">
      <alignment horizontal="center" vertical="center" wrapText="1"/>
      <protection locked="0"/>
    </xf>
    <xf numFmtId="0" fontId="30" fillId="2" borderId="9" xfId="0" applyFont="1" applyFill="1" applyBorder="1" applyAlignment="1" applyProtection="1">
      <alignment horizontal="center" vertical="center" wrapText="1"/>
      <protection locked="0"/>
    </xf>
    <xf numFmtId="0" fontId="28" fillId="2" borderId="9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9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19" fillId="2" borderId="9" xfId="0" applyFont="1" applyFill="1" applyBorder="1" applyAlignment="1" applyProtection="1">
      <alignment horizontal="center" vertical="center" wrapText="1"/>
      <protection locked="0"/>
    </xf>
    <xf numFmtId="0" fontId="37" fillId="2" borderId="9" xfId="0" applyFont="1" applyFill="1" applyBorder="1" applyAlignment="1" applyProtection="1">
      <alignment horizontal="center" vertical="center"/>
      <protection locked="0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0" fontId="37" fillId="2" borderId="3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top" wrapText="1"/>
      <protection locked="0"/>
    </xf>
    <xf numFmtId="0" fontId="4" fillId="2" borderId="3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2" fillId="2" borderId="5" xfId="0" applyFont="1" applyFill="1" applyBorder="1" applyAlignment="1" applyProtection="1">
      <alignment horizontal="left" vertical="center" wrapText="1"/>
      <protection locked="0"/>
    </xf>
    <xf numFmtId="0" fontId="4" fillId="2" borderId="9" xfId="0" applyFont="1" applyFill="1" applyBorder="1" applyAlignment="1" applyProtection="1">
      <alignment horizontal="left" vertical="center" wrapText="1"/>
      <protection locked="0"/>
    </xf>
    <xf numFmtId="0" fontId="8" fillId="2" borderId="9" xfId="0" applyFont="1" applyFill="1" applyBorder="1" applyAlignment="1" applyProtection="1">
      <alignment horizontal="left" vertical="center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25" fillId="2" borderId="9" xfId="0" applyFont="1" applyFill="1" applyBorder="1" applyAlignment="1" applyProtection="1">
      <alignment horizontal="center" vertical="center" wrapText="1"/>
      <protection locked="0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0" fontId="24" fillId="2" borderId="9" xfId="0" applyFont="1" applyFill="1" applyBorder="1" applyAlignment="1" applyProtection="1">
      <alignment horizontal="center" vertical="center" wrapText="1"/>
      <protection locked="0"/>
    </xf>
    <xf numFmtId="0" fontId="17" fillId="2" borderId="9" xfId="0" applyFont="1" applyFill="1" applyBorder="1" applyAlignment="1" applyProtection="1">
      <alignment horizontal="center" vertical="center"/>
      <protection locked="0"/>
    </xf>
    <xf numFmtId="0" fontId="4" fillId="2" borderId="9" xfId="0" applyNumberFormat="1" applyFont="1" applyFill="1" applyBorder="1" applyAlignment="1" applyProtection="1">
      <alignment horizontal="center" vertical="center" textRotation="90" wrapText="1"/>
    </xf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7" fillId="2" borderId="3" xfId="0" applyNumberFormat="1" applyFont="1" applyFill="1" applyBorder="1" applyAlignment="1" applyProtection="1">
      <alignment horizontal="center" vertical="center" wrapText="1"/>
    </xf>
    <xf numFmtId="0" fontId="6" fillId="2" borderId="9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" xfId="0" applyNumberFormat="1" applyFont="1" applyFill="1" applyBorder="1" applyAlignment="1" applyProtection="1">
      <alignment horizontal="center" wrapText="1"/>
      <protection locked="0"/>
    </xf>
    <xf numFmtId="0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9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top" wrapText="1"/>
      <protection locked="0"/>
    </xf>
    <xf numFmtId="0" fontId="2" fillId="2" borderId="5" xfId="0" applyFont="1" applyFill="1" applyBorder="1" applyAlignment="1" applyProtection="1">
      <alignment horizontal="center" vertical="top" wrapText="1"/>
      <protection locked="0"/>
    </xf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8" fillId="2" borderId="9" xfId="0" applyFont="1" applyFill="1" applyBorder="1" applyAlignment="1" applyProtection="1">
      <alignment horizontal="center" vertical="top"/>
      <protection locked="0"/>
    </xf>
    <xf numFmtId="0" fontId="5" fillId="2" borderId="9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/>
    </xf>
    <xf numFmtId="49" fontId="29" fillId="2" borderId="9" xfId="0" applyNumberFormat="1" applyFont="1" applyFill="1" applyBorder="1" applyAlignment="1" applyProtection="1">
      <alignment horizontal="center" vertical="center"/>
    </xf>
    <xf numFmtId="0" fontId="29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8" fillId="2" borderId="0" xfId="0" applyFont="1" applyFill="1" applyAlignment="1" applyProtection="1">
      <alignment horizontal="center" vertical="center"/>
      <protection locked="0"/>
    </xf>
    <xf numFmtId="0" fontId="28" fillId="2" borderId="9" xfId="0" applyFont="1" applyFill="1" applyBorder="1" applyAlignment="1" applyProtection="1">
      <alignment horizontal="center" vertical="center" textRotation="90" wrapText="1"/>
    </xf>
    <xf numFmtId="0" fontId="28" fillId="2" borderId="9" xfId="0" applyFont="1" applyFill="1" applyBorder="1" applyAlignment="1" applyProtection="1">
      <alignment horizontal="center" vertical="center"/>
    </xf>
    <xf numFmtId="0" fontId="29" fillId="2" borderId="0" xfId="0" applyFont="1" applyFill="1" applyAlignment="1" applyProtection="1">
      <alignment horizontal="center" vertical="center"/>
    </xf>
    <xf numFmtId="0" fontId="29" fillId="2" borderId="9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29" fillId="2" borderId="9" xfId="0" applyNumberFormat="1" applyFont="1" applyFill="1" applyBorder="1" applyAlignment="1" applyProtection="1">
      <alignment horizontal="center" vertical="center" wrapText="1"/>
    </xf>
    <xf numFmtId="49" fontId="29" fillId="2" borderId="9" xfId="0" applyNumberFormat="1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 vertical="center" wrapText="1"/>
    </xf>
    <xf numFmtId="0" fontId="38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49" fontId="28" fillId="2" borderId="0" xfId="0" applyNumberFormat="1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center" vertical="center" wrapText="1"/>
      <protection locked="0"/>
    </xf>
    <xf numFmtId="0" fontId="27" fillId="2" borderId="0" xfId="0" applyFont="1" applyFill="1" applyBorder="1" applyAlignment="1" applyProtection="1">
      <alignment horizontal="center" vertical="center" wrapText="1"/>
      <protection locked="0"/>
    </xf>
    <xf numFmtId="49" fontId="29" fillId="2" borderId="0" xfId="0" applyNumberFormat="1" applyFont="1" applyFill="1" applyBorder="1" applyAlignment="1" applyProtection="1">
      <alignment horizontal="center" vertical="center"/>
      <protection locked="0"/>
    </xf>
    <xf numFmtId="0" fontId="29" fillId="2" borderId="0" xfId="0" applyFont="1" applyFill="1" applyBorder="1" applyAlignment="1" applyProtection="1">
      <alignment horizontal="center" vertical="center" wrapText="1"/>
      <protection locked="0"/>
    </xf>
    <xf numFmtId="0" fontId="30" fillId="2" borderId="0" xfId="0" applyFont="1" applyFill="1" applyBorder="1" applyAlignment="1" applyProtection="1">
      <alignment horizontal="center" vertical="center" wrapText="1"/>
      <protection locked="0"/>
    </xf>
    <xf numFmtId="49" fontId="27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 textRotation="90" wrapText="1"/>
    </xf>
    <xf numFmtId="0" fontId="8" fillId="2" borderId="9" xfId="0" applyFont="1" applyFill="1" applyBorder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left"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49" fontId="5" fillId="2" borderId="9" xfId="0" applyNumberFormat="1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 wrapText="1"/>
    </xf>
    <xf numFmtId="0" fontId="10" fillId="2" borderId="0" xfId="0" applyFont="1" applyFill="1" applyAlignment="1" applyProtection="1">
      <alignment horizontal="center"/>
      <protection locked="0"/>
    </xf>
    <xf numFmtId="0" fontId="8" fillId="2" borderId="0" xfId="0" applyNumberFormat="1" applyFont="1" applyFill="1" applyAlignment="1" applyProtection="1">
      <alignment horizontal="center"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16" fillId="2" borderId="9" xfId="0" applyFont="1" applyFill="1" applyBorder="1" applyAlignment="1" applyProtection="1">
      <alignment horizontal="center" vertical="center"/>
    </xf>
    <xf numFmtId="0" fontId="22" fillId="2" borderId="0" xfId="0" applyFont="1" applyFill="1" applyAlignment="1" applyProtection="1">
      <alignment horizontal="center" vertical="center"/>
    </xf>
    <xf numFmtId="0" fontId="22" fillId="2" borderId="9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49" fontId="6" fillId="2" borderId="9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49" fontId="14" fillId="2" borderId="0" xfId="0" applyNumberFormat="1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49" fontId="15" fillId="2" borderId="0" xfId="0" applyNumberFormat="1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26" fillId="2" borderId="0" xfId="0" applyFont="1" applyFill="1" applyBorder="1" applyAlignment="1" applyProtection="1">
      <alignment horizontal="center" vertical="center" wrapText="1"/>
      <protection locked="0"/>
    </xf>
    <xf numFmtId="49" fontId="13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 wrapText="1"/>
    </xf>
    <xf numFmtId="0" fontId="30" fillId="2" borderId="9" xfId="0" applyFont="1" applyFill="1" applyBorder="1" applyAlignment="1" applyProtection="1">
      <alignment horizontal="center" vertical="center" wrapText="1"/>
    </xf>
    <xf numFmtId="0" fontId="27" fillId="2" borderId="3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3" fillId="2" borderId="0" xfId="0" applyFont="1" applyFill="1" applyBorder="1" applyAlignment="1" applyProtection="1">
      <alignment horizontal="center" vertical="center"/>
      <protection locked="0"/>
    </xf>
    <xf numFmtId="0" fontId="33" fillId="2" borderId="9" xfId="0" applyFont="1" applyFill="1" applyBorder="1" applyAlignment="1" applyProtection="1">
      <alignment horizontal="center" vertical="center" textRotation="90" wrapText="1"/>
    </xf>
    <xf numFmtId="0" fontId="33" fillId="2" borderId="9" xfId="0" applyFont="1" applyFill="1" applyBorder="1" applyAlignment="1" applyProtection="1">
      <alignment horizontal="center" vertical="center"/>
    </xf>
    <xf numFmtId="0" fontId="34" fillId="2" borderId="9" xfId="0" applyFont="1" applyFill="1" applyBorder="1" applyAlignment="1" applyProtection="1">
      <alignment horizontal="center" vertical="center"/>
    </xf>
    <xf numFmtId="0" fontId="35" fillId="2" borderId="9" xfId="0" applyFont="1" applyFill="1" applyBorder="1" applyAlignment="1" applyProtection="1">
      <alignment horizontal="center" vertical="center" wrapText="1"/>
    </xf>
    <xf numFmtId="0" fontId="36" fillId="2" borderId="9" xfId="0" applyFont="1" applyFill="1" applyBorder="1" applyAlignment="1" applyProtection="1">
      <alignment horizontal="center" vertical="center" wrapText="1"/>
    </xf>
    <xf numFmtId="0" fontId="34" fillId="2" borderId="9" xfId="0" applyNumberFormat="1" applyFont="1" applyFill="1" applyBorder="1" applyAlignment="1" applyProtection="1">
      <alignment horizontal="center" vertical="center" wrapText="1"/>
    </xf>
    <xf numFmtId="0" fontId="34" fillId="2" borderId="9" xfId="0" applyFont="1" applyFill="1" applyBorder="1" applyAlignment="1" applyProtection="1">
      <alignment horizontal="center" vertical="center" wrapText="1"/>
    </xf>
    <xf numFmtId="49" fontId="34" fillId="2" borderId="9" xfId="0" applyNumberFormat="1" applyFont="1" applyFill="1" applyBorder="1" applyAlignment="1" applyProtection="1">
      <alignment horizontal="center" vertical="center" wrapText="1"/>
    </xf>
    <xf numFmtId="0" fontId="33" fillId="2" borderId="9" xfId="0" applyFont="1" applyFill="1" applyBorder="1" applyAlignment="1" applyProtection="1">
      <alignment horizontal="center" vertical="center" wrapText="1"/>
    </xf>
    <xf numFmtId="0" fontId="33" fillId="2" borderId="9" xfId="0" applyFont="1" applyFill="1" applyBorder="1" applyAlignment="1" applyProtection="1">
      <alignment horizontal="center" vertical="center"/>
      <protection locked="0"/>
    </xf>
    <xf numFmtId="49" fontId="34" fillId="2" borderId="9" xfId="0" applyNumberFormat="1" applyFont="1" applyFill="1" applyBorder="1" applyAlignment="1" applyProtection="1">
      <alignment horizontal="center" vertical="center"/>
    </xf>
    <xf numFmtId="49" fontId="34" fillId="2" borderId="9" xfId="0" applyNumberFormat="1" applyFont="1" applyFill="1" applyBorder="1" applyAlignment="1" applyProtection="1">
      <alignment vertical="center"/>
    </xf>
    <xf numFmtId="0" fontId="34" fillId="2" borderId="9" xfId="0" applyFont="1" applyFill="1" applyBorder="1" applyAlignment="1" applyProtection="1">
      <alignment vertical="center" wrapText="1"/>
    </xf>
    <xf numFmtId="0" fontId="33" fillId="2" borderId="0" xfId="0" applyFont="1" applyFill="1" applyBorder="1" applyAlignment="1" applyProtection="1">
      <alignment vertical="center"/>
      <protection locked="0"/>
    </xf>
    <xf numFmtId="0" fontId="32" fillId="2" borderId="0" xfId="0" applyFont="1" applyFill="1" applyBorder="1" applyAlignment="1" applyProtection="1">
      <alignment horizontal="center" vertical="center"/>
      <protection locked="0"/>
    </xf>
    <xf numFmtId="49" fontId="34" fillId="2" borderId="0" xfId="0" applyNumberFormat="1" applyFont="1" applyFill="1" applyBorder="1" applyAlignment="1" applyProtection="1">
      <alignment horizontal="center" vertical="center"/>
    </xf>
    <xf numFmtId="49" fontId="33" fillId="2" borderId="0" xfId="0" applyNumberFormat="1" applyFont="1" applyFill="1" applyBorder="1" applyAlignment="1" applyProtection="1">
      <alignment horizontal="center" vertical="center"/>
      <protection locked="0"/>
    </xf>
    <xf numFmtId="0" fontId="33" fillId="2" borderId="0" xfId="0" applyFont="1" applyFill="1" applyBorder="1" applyAlignment="1" applyProtection="1">
      <alignment horizontal="center" vertical="center" wrapText="1"/>
    </xf>
    <xf numFmtId="0" fontId="17" fillId="2" borderId="9" xfId="0" applyFont="1" applyFill="1" applyBorder="1" applyAlignment="1">
      <alignment horizontal="left" vertical="center"/>
    </xf>
    <xf numFmtId="0" fontId="17" fillId="2" borderId="9" xfId="0" applyFont="1" applyFill="1" applyBorder="1" applyAlignment="1">
      <alignment horizontal="left"/>
    </xf>
    <xf numFmtId="0" fontId="8" fillId="2" borderId="0" xfId="0" applyFont="1" applyFill="1" applyAlignment="1" applyProtection="1">
      <alignment horizontal="left" vertical="center"/>
      <protection locked="0"/>
    </xf>
    <xf numFmtId="0" fontId="17" fillId="2" borderId="9" xfId="0" applyFont="1" applyFill="1" applyBorder="1" applyAlignment="1">
      <alignment horizontal="center" vertical="center"/>
    </xf>
    <xf numFmtId="0" fontId="17" fillId="2" borderId="9" xfId="0" applyFont="1" applyFill="1" applyBorder="1"/>
    <xf numFmtId="49" fontId="1" fillId="2" borderId="9" xfId="0" applyNumberFormat="1" applyFont="1" applyFill="1" applyBorder="1" applyAlignment="1" applyProtection="1">
      <alignment horizontal="center" vertical="center"/>
    </xf>
    <xf numFmtId="0" fontId="17" fillId="2" borderId="9" xfId="0" applyFont="1" applyFill="1" applyBorder="1" applyAlignment="1">
      <alignment vertical="center"/>
    </xf>
    <xf numFmtId="0" fontId="39" fillId="2" borderId="0" xfId="0" applyFont="1" applyFill="1" applyAlignment="1" applyProtection="1">
      <alignment horizontal="center" vertical="center"/>
    </xf>
    <xf numFmtId="0" fontId="39" fillId="2" borderId="9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39" fillId="2" borderId="9" xfId="0" applyNumberFormat="1" applyFont="1" applyFill="1" applyBorder="1" applyAlignment="1" applyProtection="1">
      <alignment horizontal="center" vertical="center" wrapText="1"/>
    </xf>
    <xf numFmtId="0" fontId="39" fillId="2" borderId="3" xfId="0" applyFont="1" applyFill="1" applyBorder="1" applyAlignment="1" applyProtection="1">
      <alignment horizontal="center" vertical="center" wrapText="1"/>
    </xf>
    <xf numFmtId="49" fontId="39" fillId="2" borderId="9" xfId="0" applyNumberFormat="1" applyFont="1" applyFill="1" applyBorder="1" applyAlignment="1" applyProtection="1">
      <alignment horizontal="center" vertical="center" wrapText="1"/>
    </xf>
    <xf numFmtId="49" fontId="39" fillId="2" borderId="9" xfId="0" applyNumberFormat="1" applyFont="1" applyFill="1" applyBorder="1" applyAlignment="1" applyProtection="1">
      <alignment horizontal="center" vertical="center"/>
    </xf>
    <xf numFmtId="0" fontId="17" fillId="2" borderId="12" xfId="0" applyFont="1" applyFill="1" applyBorder="1" applyAlignment="1">
      <alignment horizontal="left"/>
    </xf>
    <xf numFmtId="0" fontId="17" fillId="2" borderId="9" xfId="0" applyFont="1" applyFill="1" applyBorder="1" applyAlignment="1">
      <alignment horizontal="center" vertical="top"/>
    </xf>
    <xf numFmtId="0" fontId="17" fillId="2" borderId="9" xfId="0" applyFont="1" applyFill="1" applyBorder="1" applyAlignment="1">
      <alignment vertical="top"/>
    </xf>
    <xf numFmtId="0" fontId="17" fillId="2" borderId="2" xfId="0" applyFont="1" applyFill="1" applyBorder="1" applyAlignment="1">
      <alignment horizontal="left"/>
    </xf>
    <xf numFmtId="0" fontId="8" fillId="2" borderId="9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/>
    </xf>
    <xf numFmtId="0" fontId="2" fillId="2" borderId="9" xfId="0" applyNumberFormat="1" applyFont="1" applyFill="1" applyBorder="1" applyAlignment="1" applyProtection="1">
      <alignment horizontal="center" wrapText="1"/>
      <protection locked="0"/>
    </xf>
    <xf numFmtId="0" fontId="17" fillId="2" borderId="0" xfId="0" applyFont="1" applyFill="1" applyAlignment="1">
      <alignment horizontal="left"/>
    </xf>
    <xf numFmtId="0" fontId="17" fillId="2" borderId="12" xfId="0" applyFont="1" applyFill="1" applyBorder="1" applyAlignment="1">
      <alignment horizontal="center" vertical="center"/>
    </xf>
    <xf numFmtId="0" fontId="37" fillId="2" borderId="9" xfId="0" applyFont="1" applyFill="1" applyBorder="1" applyAlignment="1">
      <alignment horizontal="center" vertical="center"/>
    </xf>
    <xf numFmtId="0" fontId="37" fillId="2" borderId="9" xfId="0" applyFont="1" applyFill="1" applyBorder="1"/>
    <xf numFmtId="0" fontId="40" fillId="0" borderId="0" xfId="0" applyFont="1"/>
    <xf numFmtId="0" fontId="0" fillId="0" borderId="9" xfId="0" applyBorder="1"/>
    <xf numFmtId="0" fontId="0" fillId="0" borderId="2" xfId="0" applyBorder="1"/>
    <xf numFmtId="0" fontId="0" fillId="0" borderId="15" xfId="0" applyBorder="1"/>
    <xf numFmtId="0" fontId="0" fillId="0" borderId="16" xfId="0" applyBorder="1"/>
    <xf numFmtId="0" fontId="28" fillId="2" borderId="3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1" fontId="5" fillId="2" borderId="9" xfId="0" applyNumberFormat="1" applyFont="1" applyFill="1" applyBorder="1" applyAlignment="1" applyProtection="1">
      <alignment horizontal="center" vertical="center" wrapText="1"/>
    </xf>
    <xf numFmtId="1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0" xfId="0" applyNumberFormat="1" applyFont="1" applyFill="1" applyBorder="1" applyAlignment="1" applyProtection="1">
      <alignment horizontal="center" vertical="center"/>
      <protection locked="0"/>
    </xf>
    <xf numFmtId="1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1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1" fontId="0" fillId="0" borderId="14" xfId="0" applyNumberFormat="1" applyBorder="1"/>
    <xf numFmtId="0" fontId="5" fillId="2" borderId="9" xfId="0" applyNumberFormat="1" applyFont="1" applyFill="1" applyBorder="1" applyAlignment="1" applyProtection="1">
      <alignment horizontal="center" vertical="center" wrapText="1"/>
    </xf>
    <xf numFmtId="1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0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28" fillId="2" borderId="9" xfId="0" applyFont="1" applyFill="1" applyBorder="1" applyAlignment="1" applyProtection="1">
      <alignment horizontal="center" vertical="center" wrapText="1"/>
      <protection locked="0"/>
    </xf>
    <xf numFmtId="0" fontId="29" fillId="2" borderId="9" xfId="0" applyFont="1" applyFill="1" applyBorder="1" applyAlignment="1" applyProtection="1">
      <alignment horizontal="center" vertical="center" wrapText="1"/>
    </xf>
    <xf numFmtId="0" fontId="29" fillId="2" borderId="9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 wrapText="1"/>
    </xf>
    <xf numFmtId="1" fontId="5" fillId="2" borderId="9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9" xfId="0" applyNumberFormat="1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top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17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0" fillId="0" borderId="17" xfId="0" applyBorder="1"/>
    <xf numFmtId="0" fontId="0" fillId="0" borderId="12" xfId="0" applyBorder="1"/>
    <xf numFmtId="0" fontId="0" fillId="0" borderId="11" xfId="0" applyBorder="1"/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1" fontId="0" fillId="2" borderId="14" xfId="0" applyNumberFormat="1" applyFill="1" applyBorder="1"/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1" fontId="5" fillId="2" borderId="4" xfId="0" applyNumberFormat="1" applyFont="1" applyFill="1" applyBorder="1" applyAlignment="1" applyProtection="1">
      <alignment horizontal="center" vertical="center" wrapText="1"/>
    </xf>
    <xf numFmtId="1" fontId="0" fillId="0" borderId="18" xfId="0" applyNumberFormat="1" applyBorder="1"/>
    <xf numFmtId="0" fontId="41" fillId="0" borderId="9" xfId="0" applyFont="1" applyBorder="1"/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0" fillId="2" borderId="14" xfId="0" applyFill="1" applyBorder="1"/>
    <xf numFmtId="0" fontId="0" fillId="2" borderId="15" xfId="0" applyFill="1" applyBorder="1"/>
    <xf numFmtId="49" fontId="2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3" fillId="2" borderId="0" xfId="0" applyFont="1" applyFill="1" applyAlignment="1" applyProtection="1">
      <alignment horizontal="center" vertical="center"/>
      <protection locked="0"/>
    </xf>
    <xf numFmtId="0" fontId="27" fillId="2" borderId="5" xfId="0" applyFont="1" applyFill="1" applyBorder="1" applyAlignment="1" applyProtection="1">
      <alignment horizontal="center" vertical="center" wrapText="1"/>
    </xf>
    <xf numFmtId="0" fontId="27" fillId="2" borderId="6" xfId="0" applyFont="1" applyFill="1" applyBorder="1" applyAlignment="1" applyProtection="1">
      <alignment horizontal="center" vertical="center" wrapText="1"/>
    </xf>
    <xf numFmtId="0" fontId="27" fillId="2" borderId="11" xfId="0" applyFont="1" applyFill="1" applyBorder="1" applyAlignment="1" applyProtection="1">
      <alignment horizontal="center" vertical="center" wrapText="1"/>
    </xf>
    <xf numFmtId="0" fontId="27" fillId="2" borderId="0" xfId="0" applyFont="1" applyFill="1" applyBorder="1" applyAlignment="1" applyProtection="1">
      <alignment horizontal="center" vertical="center" wrapText="1"/>
    </xf>
    <xf numFmtId="0" fontId="27" fillId="2" borderId="8" xfId="0" applyFont="1" applyFill="1" applyBorder="1" applyAlignment="1" applyProtection="1">
      <alignment horizontal="center" vertical="center" wrapText="1"/>
    </xf>
    <xf numFmtId="0" fontId="27" fillId="2" borderId="1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</xf>
    <xf numFmtId="0" fontId="28" fillId="2" borderId="4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center" vertical="center" textRotation="90" wrapText="1"/>
    </xf>
    <xf numFmtId="0" fontId="28" fillId="2" borderId="12" xfId="0" applyFont="1" applyFill="1" applyBorder="1" applyAlignment="1" applyProtection="1">
      <alignment horizontal="center" vertical="center" textRotation="90" wrapText="1"/>
    </xf>
    <xf numFmtId="0" fontId="28" fillId="2" borderId="7" xfId="0" applyFont="1" applyFill="1" applyBorder="1" applyAlignment="1" applyProtection="1">
      <alignment horizontal="center" vertical="center" textRotation="90" wrapText="1"/>
    </xf>
    <xf numFmtId="0" fontId="27" fillId="2" borderId="3" xfId="0" applyFont="1" applyFill="1" applyBorder="1" applyAlignment="1" applyProtection="1">
      <alignment horizontal="center" vertical="center"/>
    </xf>
    <xf numFmtId="0" fontId="27" fillId="2" borderId="10" xfId="0" applyFont="1" applyFill="1" applyBorder="1" applyAlignment="1" applyProtection="1">
      <alignment horizontal="center" vertical="center"/>
    </xf>
    <xf numFmtId="0" fontId="27" fillId="2" borderId="10" xfId="0" applyFont="1" applyFill="1" applyBorder="1" applyAlignment="1" applyProtection="1">
      <alignment horizontal="center" vertical="center" wrapText="1"/>
    </xf>
    <xf numFmtId="0" fontId="27" fillId="2" borderId="4" xfId="0" applyFont="1" applyFill="1" applyBorder="1" applyAlignment="1" applyProtection="1">
      <alignment horizontal="center" vertical="center" wrapText="1"/>
    </xf>
    <xf numFmtId="0" fontId="27" fillId="2" borderId="13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0" fontId="0" fillId="0" borderId="9" xfId="0" applyBorder="1" applyAlignment="1">
      <alignment horizontal="center"/>
    </xf>
    <xf numFmtId="0" fontId="44" fillId="2" borderId="10" xfId="0" applyFont="1" applyFill="1" applyBorder="1" applyAlignment="1" applyProtection="1">
      <alignment horizontal="center" vertical="center" wrapText="1"/>
    </xf>
    <xf numFmtId="0" fontId="44" fillId="2" borderId="4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textRotation="90" wrapText="1"/>
    </xf>
    <xf numFmtId="0" fontId="4" fillId="2" borderId="12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33" fillId="2" borderId="9" xfId="0" applyFont="1" applyFill="1" applyBorder="1" applyAlignment="1" applyProtection="1">
      <alignment horizontal="center" vertical="center" textRotation="90" wrapText="1"/>
    </xf>
    <xf numFmtId="0" fontId="33" fillId="2" borderId="9" xfId="0" applyFont="1" applyFill="1" applyBorder="1" applyAlignment="1" applyProtection="1">
      <alignment horizontal="center" vertical="center" wrapText="1"/>
    </xf>
    <xf numFmtId="0" fontId="32" fillId="2" borderId="9" xfId="0" applyFont="1" applyFill="1" applyBorder="1" applyAlignment="1" applyProtection="1">
      <alignment horizontal="center" vertical="center" wrapText="1"/>
    </xf>
    <xf numFmtId="0" fontId="31" fillId="2" borderId="9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left" vertical="center" textRotation="90" wrapText="1"/>
    </xf>
    <xf numFmtId="0" fontId="28" fillId="2" borderId="7" xfId="0" applyFont="1" applyFill="1" applyBorder="1" applyAlignment="1" applyProtection="1">
      <alignment horizontal="left" vertical="center" textRotation="90" wrapText="1"/>
    </xf>
    <xf numFmtId="0" fontId="20" fillId="2" borderId="2" xfId="0" applyFont="1" applyFill="1" applyBorder="1" applyAlignment="1" applyProtection="1">
      <alignment horizontal="center" vertical="center" textRotation="90" wrapText="1"/>
    </xf>
    <xf numFmtId="0" fontId="20" fillId="2" borderId="7" xfId="0" applyFont="1" applyFill="1" applyBorder="1" applyAlignment="1" applyProtection="1">
      <alignment horizontal="center" vertical="center" textRotation="90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textRotation="90" wrapText="1"/>
    </xf>
    <xf numFmtId="0" fontId="4" fillId="2" borderId="7" xfId="0" applyNumberFormat="1" applyFont="1" applyFill="1" applyBorder="1" applyAlignment="1" applyProtection="1">
      <alignment horizontal="center" vertical="center" textRotation="90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10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12" xfId="0" applyNumberFormat="1" applyFont="1" applyFill="1" applyBorder="1" applyAlignment="1" applyProtection="1">
      <alignment horizontal="center" vertical="center" textRotation="90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textRotation="90" wrapText="1"/>
    </xf>
    <xf numFmtId="0" fontId="4" fillId="2" borderId="7" xfId="0" applyFont="1" applyFill="1" applyBorder="1" applyAlignment="1" applyProtection="1">
      <alignment horizont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zoomScale="85" zoomScaleNormal="85" workbookViewId="0">
      <selection activeCell="AQ1" sqref="AQ1:BJ1048576"/>
    </sheetView>
  </sheetViews>
  <sheetFormatPr defaultRowHeight="12.75"/>
  <cols>
    <col min="1" max="1" width="9.28515625" style="73" customWidth="1"/>
    <col min="2" max="2" width="55.28515625" style="73" customWidth="1"/>
    <col min="3" max="3" width="7.140625" style="73" customWidth="1"/>
    <col min="4" max="4" width="8.7109375" style="73" customWidth="1"/>
    <col min="5" max="5" width="7.5703125" style="73" customWidth="1"/>
    <col min="6" max="6" width="7.42578125" style="73" customWidth="1"/>
    <col min="7" max="7" width="8" style="73" customWidth="1"/>
    <col min="8" max="8" width="7.140625" style="73" customWidth="1"/>
    <col min="9" max="9" width="8.42578125" style="73" customWidth="1"/>
    <col min="10" max="10" width="7.85546875" style="73" customWidth="1"/>
    <col min="11" max="11" width="8.28515625" style="73" customWidth="1"/>
    <col min="12" max="12" width="8.140625" style="73" customWidth="1"/>
    <col min="13" max="13" width="8.42578125" style="73" customWidth="1"/>
    <col min="14" max="14" width="7.85546875" style="73" customWidth="1"/>
    <col min="15" max="15" width="7.42578125" style="73" customWidth="1"/>
    <col min="16" max="17" width="6.85546875" style="73" customWidth="1"/>
    <col min="18" max="18" width="7" style="73" customWidth="1"/>
    <col min="19" max="19" width="9.28515625" style="73" customWidth="1"/>
    <col min="20" max="20" width="7.5703125" style="73" customWidth="1"/>
    <col min="21" max="21" width="7" style="73" customWidth="1"/>
    <col min="22" max="22" width="7.85546875" style="73" customWidth="1"/>
    <col min="23" max="23" width="7" style="73" customWidth="1"/>
    <col min="24" max="24" width="8.42578125" style="73" customWidth="1"/>
    <col min="25" max="26" width="8" style="73" customWidth="1"/>
    <col min="27" max="27" width="7" style="73" customWidth="1"/>
    <col min="28" max="28" width="6.85546875" style="73" customWidth="1"/>
    <col min="29" max="29" width="6.7109375" style="73" customWidth="1"/>
    <col min="30" max="30" width="7.28515625" style="73" customWidth="1"/>
    <col min="31" max="31" width="8" style="73" customWidth="1"/>
    <col min="32" max="32" width="8.28515625" style="73" customWidth="1"/>
    <col min="33" max="33" width="7.28515625" style="73" customWidth="1"/>
    <col min="34" max="34" width="7.5703125" style="73" customWidth="1"/>
    <col min="35" max="36" width="6.7109375" style="73" customWidth="1"/>
    <col min="37" max="37" width="8.42578125" style="73" customWidth="1"/>
    <col min="38" max="38" width="7.28515625" style="73" customWidth="1"/>
    <col min="39" max="39" width="9.42578125" style="73" customWidth="1"/>
    <col min="40" max="40" width="8.5703125" style="73" customWidth="1"/>
    <col min="41" max="41" width="8.28515625" style="73" customWidth="1"/>
    <col min="42" max="42" width="7" style="73" customWidth="1"/>
    <col min="43" max="46" width="0" style="73" hidden="1" customWidth="1"/>
    <col min="47" max="48" width="10" style="73" hidden="1" customWidth="1"/>
    <col min="49" max="62" width="0" style="73" hidden="1" customWidth="1"/>
    <col min="63" max="16384" width="9.140625" style="73"/>
  </cols>
  <sheetData>
    <row r="1" spans="1:62" ht="45.75" customHeight="1">
      <c r="A1" s="283" t="s">
        <v>218</v>
      </c>
      <c r="B1" s="284"/>
      <c r="C1" s="285" t="s">
        <v>2</v>
      </c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5"/>
      <c r="AH1" s="285"/>
      <c r="AI1" s="285"/>
      <c r="AJ1" s="285"/>
      <c r="AK1" s="285"/>
      <c r="AL1" s="285"/>
      <c r="AM1" s="285" t="s">
        <v>44</v>
      </c>
      <c r="AN1" s="285"/>
      <c r="AO1" s="285"/>
      <c r="AP1" s="286"/>
    </row>
    <row r="2" spans="1:62" ht="23.25" customHeight="1">
      <c r="A2" s="275" t="s">
        <v>217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  <c r="AJ2" s="276"/>
      <c r="AK2" s="276"/>
      <c r="AL2" s="276"/>
      <c r="AM2" s="276"/>
      <c r="AN2" s="276"/>
      <c r="AO2" s="276"/>
      <c r="AP2" s="287"/>
    </row>
    <row r="3" spans="1:62" ht="36" customHeight="1">
      <c r="A3" s="277" t="s">
        <v>96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278"/>
      <c r="AG3" s="278"/>
      <c r="AH3" s="278"/>
      <c r="AI3" s="278"/>
      <c r="AJ3" s="278"/>
      <c r="AK3" s="278"/>
      <c r="AL3" s="278"/>
      <c r="AM3" s="278"/>
      <c r="AN3" s="278"/>
      <c r="AO3" s="278"/>
      <c r="AP3" s="279"/>
    </row>
    <row r="4" spans="1:62" ht="74.25" customHeight="1">
      <c r="A4" s="271" t="s">
        <v>219</v>
      </c>
      <c r="B4" s="272"/>
      <c r="C4" s="277" t="s">
        <v>17</v>
      </c>
      <c r="D4" s="278"/>
      <c r="E4" s="278"/>
      <c r="F4" s="278"/>
      <c r="G4" s="279"/>
      <c r="H4" s="277" t="s">
        <v>87</v>
      </c>
      <c r="I4" s="278"/>
      <c r="J4" s="278"/>
      <c r="K4" s="279"/>
      <c r="L4" s="280" t="s">
        <v>22</v>
      </c>
      <c r="M4" s="277" t="s">
        <v>1</v>
      </c>
      <c r="N4" s="278"/>
      <c r="O4" s="278"/>
      <c r="P4" s="278"/>
      <c r="Q4" s="278"/>
      <c r="R4" s="278"/>
      <c r="S4" s="278"/>
      <c r="T4" s="278"/>
      <c r="U4" s="278"/>
      <c r="V4" s="279"/>
      <c r="W4" s="280" t="s">
        <v>31</v>
      </c>
      <c r="X4" s="280" t="s">
        <v>32</v>
      </c>
      <c r="Y4" s="280" t="s">
        <v>42</v>
      </c>
      <c r="Z4" s="280" t="s">
        <v>86</v>
      </c>
      <c r="AA4" s="277" t="s">
        <v>40</v>
      </c>
      <c r="AB4" s="278"/>
      <c r="AC4" s="278"/>
      <c r="AD4" s="278"/>
      <c r="AE4" s="279"/>
      <c r="AF4" s="280" t="s">
        <v>94</v>
      </c>
      <c r="AG4" s="280" t="s">
        <v>0</v>
      </c>
      <c r="AH4" s="277" t="s">
        <v>39</v>
      </c>
      <c r="AI4" s="278"/>
      <c r="AJ4" s="278"/>
      <c r="AK4" s="278"/>
      <c r="AL4" s="279"/>
      <c r="AM4" s="280" t="s">
        <v>89</v>
      </c>
      <c r="AN4" s="280" t="s">
        <v>90</v>
      </c>
      <c r="AO4" s="280" t="s">
        <v>91</v>
      </c>
      <c r="AP4" s="280" t="s">
        <v>95</v>
      </c>
    </row>
    <row r="5" spans="1:62">
      <c r="A5" s="273"/>
      <c r="B5" s="274"/>
      <c r="C5" s="280" t="s">
        <v>16</v>
      </c>
      <c r="D5" s="280" t="s">
        <v>18</v>
      </c>
      <c r="E5" s="280" t="s">
        <v>19</v>
      </c>
      <c r="F5" s="280" t="s">
        <v>20</v>
      </c>
      <c r="G5" s="280" t="s">
        <v>21</v>
      </c>
      <c r="H5" s="280" t="s">
        <v>16</v>
      </c>
      <c r="I5" s="280" t="s">
        <v>19</v>
      </c>
      <c r="J5" s="280" t="s">
        <v>20</v>
      </c>
      <c r="K5" s="280" t="s">
        <v>21</v>
      </c>
      <c r="L5" s="281"/>
      <c r="M5" s="280" t="s">
        <v>43</v>
      </c>
      <c r="N5" s="280" t="s">
        <v>23</v>
      </c>
      <c r="O5" s="280" t="s">
        <v>24</v>
      </c>
      <c r="P5" s="280" t="s">
        <v>25</v>
      </c>
      <c r="Q5" s="280" t="s">
        <v>88</v>
      </c>
      <c r="R5" s="277" t="s">
        <v>29</v>
      </c>
      <c r="S5" s="278"/>
      <c r="T5" s="278"/>
      <c r="U5" s="279"/>
      <c r="V5" s="280" t="s">
        <v>30</v>
      </c>
      <c r="W5" s="281"/>
      <c r="X5" s="281"/>
      <c r="Y5" s="281"/>
      <c r="Z5" s="281"/>
      <c r="AA5" s="280" t="s">
        <v>33</v>
      </c>
      <c r="AB5" s="280" t="s">
        <v>34</v>
      </c>
      <c r="AC5" s="280" t="s">
        <v>16</v>
      </c>
      <c r="AD5" s="280" t="s">
        <v>37</v>
      </c>
      <c r="AE5" s="280" t="s">
        <v>38</v>
      </c>
      <c r="AF5" s="281"/>
      <c r="AG5" s="281"/>
      <c r="AH5" s="280" t="s">
        <v>33</v>
      </c>
      <c r="AI5" s="280" t="s">
        <v>34</v>
      </c>
      <c r="AJ5" s="280" t="s">
        <v>16</v>
      </c>
      <c r="AK5" s="280" t="s">
        <v>35</v>
      </c>
      <c r="AL5" s="280" t="s">
        <v>36</v>
      </c>
      <c r="AM5" s="281"/>
      <c r="AN5" s="281"/>
      <c r="AO5" s="281"/>
      <c r="AP5" s="281"/>
    </row>
    <row r="6" spans="1:62" ht="155.25">
      <c r="A6" s="275"/>
      <c r="B6" s="276"/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74" t="s">
        <v>26</v>
      </c>
      <c r="S6" s="74" t="s">
        <v>41</v>
      </c>
      <c r="T6" s="74" t="s">
        <v>27</v>
      </c>
      <c r="U6" s="74" t="s">
        <v>28</v>
      </c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  <c r="AH6" s="282"/>
      <c r="AI6" s="282"/>
      <c r="AJ6" s="282"/>
      <c r="AK6" s="282"/>
      <c r="AL6" s="282"/>
      <c r="AM6" s="282"/>
      <c r="AN6" s="282"/>
      <c r="AO6" s="282"/>
      <c r="AP6" s="282"/>
    </row>
    <row r="7" spans="1:62" ht="22.5" customHeight="1">
      <c r="A7" s="75"/>
      <c r="B7" s="76" t="s">
        <v>80</v>
      </c>
      <c r="C7" s="210">
        <v>1</v>
      </c>
      <c r="D7" s="78">
        <v>2</v>
      </c>
      <c r="E7" s="78">
        <v>3</v>
      </c>
      <c r="F7" s="78">
        <v>4</v>
      </c>
      <c r="G7" s="78">
        <v>5</v>
      </c>
      <c r="H7" s="78">
        <v>6</v>
      </c>
      <c r="I7" s="79">
        <v>7</v>
      </c>
      <c r="J7" s="78">
        <v>8</v>
      </c>
      <c r="K7" s="78">
        <v>9</v>
      </c>
      <c r="L7" s="78">
        <v>10</v>
      </c>
      <c r="M7" s="78">
        <v>11</v>
      </c>
      <c r="N7" s="78">
        <v>12</v>
      </c>
      <c r="O7" s="78">
        <v>13</v>
      </c>
      <c r="P7" s="78">
        <v>14</v>
      </c>
      <c r="Q7" s="210">
        <v>15</v>
      </c>
      <c r="R7" s="78">
        <v>16</v>
      </c>
      <c r="S7" s="78">
        <v>17</v>
      </c>
      <c r="T7" s="78">
        <v>18</v>
      </c>
      <c r="U7" s="78">
        <v>19</v>
      </c>
      <c r="V7" s="78">
        <v>20</v>
      </c>
      <c r="W7" s="78">
        <v>21</v>
      </c>
      <c r="X7" s="78">
        <v>22</v>
      </c>
      <c r="Y7" s="78">
        <v>23</v>
      </c>
      <c r="Z7" s="78">
        <v>24</v>
      </c>
      <c r="AA7" s="78">
        <v>25</v>
      </c>
      <c r="AB7" s="78">
        <v>26</v>
      </c>
      <c r="AC7" s="78">
        <v>27</v>
      </c>
      <c r="AD7" s="210">
        <v>28</v>
      </c>
      <c r="AE7" s="78">
        <v>29</v>
      </c>
      <c r="AF7" s="78">
        <v>30</v>
      </c>
      <c r="AG7" s="78">
        <v>31</v>
      </c>
      <c r="AH7" s="78">
        <v>32</v>
      </c>
      <c r="AI7" s="78">
        <v>33</v>
      </c>
      <c r="AJ7" s="78">
        <v>34</v>
      </c>
      <c r="AK7" s="78">
        <v>35</v>
      </c>
      <c r="AL7" s="78">
        <v>36</v>
      </c>
      <c r="AM7" s="78">
        <v>37</v>
      </c>
      <c r="AN7" s="78">
        <v>38</v>
      </c>
      <c r="AO7" s="78">
        <v>39</v>
      </c>
      <c r="AP7" s="210">
        <v>40</v>
      </c>
      <c r="AQ7" s="288" t="s">
        <v>187</v>
      </c>
      <c r="AR7" s="289"/>
      <c r="AS7" s="288" t="s">
        <v>139</v>
      </c>
      <c r="AT7" s="289"/>
      <c r="AU7" s="288" t="s">
        <v>140</v>
      </c>
      <c r="AV7" s="289"/>
      <c r="AW7" s="288" t="s">
        <v>147</v>
      </c>
      <c r="AX7" s="289"/>
      <c r="AY7" s="288" t="s">
        <v>141</v>
      </c>
      <c r="AZ7" s="289"/>
      <c r="BA7" s="288" t="s">
        <v>142</v>
      </c>
      <c r="BB7" s="289"/>
      <c r="BC7" s="288" t="s">
        <v>143</v>
      </c>
      <c r="BD7" s="289"/>
      <c r="BE7" s="288" t="s">
        <v>144</v>
      </c>
      <c r="BF7" s="289"/>
      <c r="BG7" s="288" t="s">
        <v>145</v>
      </c>
      <c r="BH7" s="289"/>
      <c r="BI7" s="288" t="s">
        <v>146</v>
      </c>
      <c r="BJ7" s="289"/>
    </row>
    <row r="8" spans="1:62" ht="76.5">
      <c r="A8" s="80">
        <v>1</v>
      </c>
      <c r="B8" s="78" t="s">
        <v>53</v>
      </c>
      <c r="C8" s="210">
        <f>C9+C10</f>
        <v>1753</v>
      </c>
      <c r="D8" s="210">
        <f t="shared" ref="D8:AP8" si="0">D9+D10</f>
        <v>140</v>
      </c>
      <c r="E8" s="210">
        <f t="shared" si="0"/>
        <v>1577</v>
      </c>
      <c r="F8" s="210">
        <f t="shared" si="0"/>
        <v>22</v>
      </c>
      <c r="G8" s="210">
        <f t="shared" si="0"/>
        <v>14</v>
      </c>
      <c r="H8" s="210">
        <f t="shared" si="0"/>
        <v>2642</v>
      </c>
      <c r="I8" s="210">
        <f t="shared" si="0"/>
        <v>2263</v>
      </c>
      <c r="J8" s="210">
        <f t="shared" si="0"/>
        <v>228</v>
      </c>
      <c r="K8" s="210">
        <f t="shared" si="0"/>
        <v>151</v>
      </c>
      <c r="L8" s="210">
        <f t="shared" si="0"/>
        <v>325</v>
      </c>
      <c r="M8" s="210">
        <f t="shared" si="0"/>
        <v>1586</v>
      </c>
      <c r="N8" s="210">
        <f t="shared" si="0"/>
        <v>978</v>
      </c>
      <c r="O8" s="210">
        <f t="shared" si="0"/>
        <v>38</v>
      </c>
      <c r="P8" s="210">
        <f t="shared" si="0"/>
        <v>568</v>
      </c>
      <c r="Q8" s="210">
        <f t="shared" si="0"/>
        <v>2</v>
      </c>
      <c r="R8" s="210">
        <f t="shared" si="0"/>
        <v>393</v>
      </c>
      <c r="S8" s="210">
        <f t="shared" si="0"/>
        <v>1</v>
      </c>
      <c r="T8" s="210">
        <f t="shared" si="0"/>
        <v>106</v>
      </c>
      <c r="U8" s="210">
        <f t="shared" si="0"/>
        <v>286</v>
      </c>
      <c r="V8" s="210">
        <f t="shared" si="0"/>
        <v>1979</v>
      </c>
      <c r="W8" s="210">
        <f t="shared" si="0"/>
        <v>8</v>
      </c>
      <c r="X8" s="210">
        <f t="shared" si="0"/>
        <v>51</v>
      </c>
      <c r="Y8" s="210">
        <f t="shared" si="0"/>
        <v>1668</v>
      </c>
      <c r="Z8" s="210">
        <f t="shared" si="0"/>
        <v>140</v>
      </c>
      <c r="AA8" s="210">
        <f t="shared" si="0"/>
        <v>550</v>
      </c>
      <c r="AB8" s="210">
        <f t="shared" si="0"/>
        <v>171</v>
      </c>
      <c r="AC8" s="210">
        <f t="shared" si="0"/>
        <v>721</v>
      </c>
      <c r="AD8" s="210">
        <f t="shared" si="0"/>
        <v>104</v>
      </c>
      <c r="AE8" s="210">
        <f t="shared" si="0"/>
        <v>617</v>
      </c>
      <c r="AF8" s="210">
        <f t="shared" si="0"/>
        <v>0</v>
      </c>
      <c r="AG8" s="210">
        <f t="shared" si="0"/>
        <v>638</v>
      </c>
      <c r="AH8" s="210">
        <f t="shared" si="0"/>
        <v>51</v>
      </c>
      <c r="AI8" s="210">
        <f t="shared" si="0"/>
        <v>19</v>
      </c>
      <c r="AJ8" s="210">
        <f t="shared" si="0"/>
        <v>70</v>
      </c>
      <c r="AK8" s="210">
        <f t="shared" si="0"/>
        <v>0</v>
      </c>
      <c r="AL8" s="210">
        <f t="shared" si="0"/>
        <v>70</v>
      </c>
      <c r="AM8" s="210">
        <f t="shared" si="0"/>
        <v>0</v>
      </c>
      <c r="AN8" s="210">
        <f t="shared" si="0"/>
        <v>0</v>
      </c>
      <c r="AO8" s="210">
        <f t="shared" si="0"/>
        <v>0</v>
      </c>
      <c r="AP8" s="210">
        <f t="shared" si="0"/>
        <v>0</v>
      </c>
      <c r="AQ8" s="232">
        <f t="shared" ref="AQ8:BJ8" si="1">SUM(AQ9:AQ10)</f>
        <v>1753</v>
      </c>
      <c r="AR8" s="232">
        <f t="shared" si="1"/>
        <v>1753</v>
      </c>
      <c r="AS8" s="232">
        <f t="shared" si="1"/>
        <v>2642</v>
      </c>
      <c r="AT8" s="232">
        <f t="shared" si="1"/>
        <v>2642</v>
      </c>
      <c r="AU8" s="232">
        <f>SUM(AU9:AU10)</f>
        <v>3980</v>
      </c>
      <c r="AV8" s="232">
        <f>SUM(AV9:AV10)</f>
        <v>3980</v>
      </c>
      <c r="AW8" s="232">
        <f t="shared" si="1"/>
        <v>1586</v>
      </c>
      <c r="AX8" s="232">
        <f t="shared" si="1"/>
        <v>1586</v>
      </c>
      <c r="AY8" s="232">
        <f t="shared" si="1"/>
        <v>393</v>
      </c>
      <c r="AZ8" s="232">
        <f t="shared" si="1"/>
        <v>393</v>
      </c>
      <c r="BA8" s="232">
        <f t="shared" si="1"/>
        <v>1979</v>
      </c>
      <c r="BB8" s="232">
        <f t="shared" si="1"/>
        <v>1979</v>
      </c>
      <c r="BC8" s="232">
        <f t="shared" si="1"/>
        <v>721</v>
      </c>
      <c r="BD8" s="232">
        <f t="shared" si="1"/>
        <v>721</v>
      </c>
      <c r="BE8" s="232">
        <f t="shared" si="1"/>
        <v>721</v>
      </c>
      <c r="BF8" s="232">
        <f t="shared" si="1"/>
        <v>721</v>
      </c>
      <c r="BG8" s="232">
        <f t="shared" si="1"/>
        <v>70</v>
      </c>
      <c r="BH8" s="232">
        <f t="shared" si="1"/>
        <v>70</v>
      </c>
      <c r="BI8" s="232">
        <f t="shared" si="1"/>
        <v>70</v>
      </c>
      <c r="BJ8" s="232">
        <f t="shared" si="1"/>
        <v>70</v>
      </c>
    </row>
    <row r="9" spans="1:62" ht="38.25">
      <c r="A9" s="81" t="s">
        <v>45</v>
      </c>
      <c r="B9" s="259" t="s">
        <v>54</v>
      </c>
      <c r="C9" s="210">
        <v>1203</v>
      </c>
      <c r="D9" s="210">
        <v>96</v>
      </c>
      <c r="E9" s="210">
        <v>1080</v>
      </c>
      <c r="F9" s="210">
        <v>17</v>
      </c>
      <c r="G9" s="210">
        <v>10</v>
      </c>
      <c r="H9" s="210">
        <v>2102</v>
      </c>
      <c r="I9" s="210">
        <f>H9-J9-K9</f>
        <v>1805</v>
      </c>
      <c r="J9" s="210">
        <v>194</v>
      </c>
      <c r="K9" s="210">
        <v>103</v>
      </c>
      <c r="L9" s="210">
        <v>224</v>
      </c>
      <c r="M9" s="210">
        <f>N9+O9+P9+Q9</f>
        <v>1357</v>
      </c>
      <c r="N9" s="210">
        <v>840</v>
      </c>
      <c r="O9" s="210">
        <v>21</v>
      </c>
      <c r="P9" s="210">
        <v>494</v>
      </c>
      <c r="Q9" s="210">
        <v>2</v>
      </c>
      <c r="R9" s="210">
        <f>S9+T9+U9</f>
        <v>168</v>
      </c>
      <c r="S9" s="210">
        <v>0</v>
      </c>
      <c r="T9" s="210">
        <v>92</v>
      </c>
      <c r="U9" s="210">
        <v>76</v>
      </c>
      <c r="V9" s="210">
        <f>M9+R9</f>
        <v>1525</v>
      </c>
      <c r="W9" s="210">
        <v>6</v>
      </c>
      <c r="X9" s="210">
        <v>36</v>
      </c>
      <c r="Y9" s="210">
        <f t="shared" ref="Y9:Y47" si="2">D9+E9+I9-L9-V9-W9</f>
        <v>1226</v>
      </c>
      <c r="Z9" s="210">
        <v>101</v>
      </c>
      <c r="AA9" s="210">
        <v>426</v>
      </c>
      <c r="AB9" s="210">
        <v>104</v>
      </c>
      <c r="AC9" s="210">
        <f>AA9+AB9</f>
        <v>530</v>
      </c>
      <c r="AD9" s="210">
        <v>82</v>
      </c>
      <c r="AE9" s="210">
        <v>448</v>
      </c>
      <c r="AF9" s="210"/>
      <c r="AG9" s="210">
        <v>462</v>
      </c>
      <c r="AH9" s="210">
        <v>43</v>
      </c>
      <c r="AI9" s="210">
        <v>17</v>
      </c>
      <c r="AJ9" s="210">
        <f>AH9+AI9</f>
        <v>60</v>
      </c>
      <c r="AK9" s="210">
        <v>0</v>
      </c>
      <c r="AL9" s="210">
        <v>60</v>
      </c>
      <c r="AM9" s="210"/>
      <c r="AN9" s="210"/>
      <c r="AO9" s="210"/>
      <c r="AP9" s="210"/>
      <c r="AQ9" s="66">
        <f>C9</f>
        <v>1203</v>
      </c>
      <c r="AR9" s="66">
        <f>E9+F9+G9+D9</f>
        <v>1203</v>
      </c>
      <c r="AS9" s="66">
        <f>H9</f>
        <v>2102</v>
      </c>
      <c r="AT9" s="66">
        <f>I9+J9+K9</f>
        <v>2102</v>
      </c>
      <c r="AU9" s="66">
        <f>D9+E9+I9</f>
        <v>2981</v>
      </c>
      <c r="AV9" s="66">
        <f>L9+V9+W9+Y9</f>
        <v>2981</v>
      </c>
      <c r="AW9" s="66">
        <f>M9</f>
        <v>1357</v>
      </c>
      <c r="AX9" s="66">
        <f>N9+O9+P9+Q9</f>
        <v>1357</v>
      </c>
      <c r="AY9" s="66">
        <f>R9</f>
        <v>168</v>
      </c>
      <c r="AZ9" s="66">
        <f>S9+T9+U9</f>
        <v>168</v>
      </c>
      <c r="BA9" s="66">
        <f>V9</f>
        <v>1525</v>
      </c>
      <c r="BB9" s="66">
        <f>M9+R9</f>
        <v>1525</v>
      </c>
      <c r="BC9" s="66">
        <f>AC9</f>
        <v>530</v>
      </c>
      <c r="BD9" s="66">
        <f>AA9+AB9</f>
        <v>530</v>
      </c>
      <c r="BE9" s="66">
        <f>AC9</f>
        <v>530</v>
      </c>
      <c r="BF9" s="66">
        <f>AD9+AE9</f>
        <v>530</v>
      </c>
      <c r="BG9" s="66">
        <f>AJ9</f>
        <v>60</v>
      </c>
      <c r="BH9" s="66">
        <f>AH9+AI9</f>
        <v>60</v>
      </c>
      <c r="BI9" s="66">
        <f>AJ9</f>
        <v>60</v>
      </c>
      <c r="BJ9" s="66">
        <f>AK9+AL9</f>
        <v>60</v>
      </c>
    </row>
    <row r="10" spans="1:62" ht="51">
      <c r="A10" s="81" t="s">
        <v>46</v>
      </c>
      <c r="B10" s="259" t="s">
        <v>55</v>
      </c>
      <c r="C10" s="210">
        <v>550</v>
      </c>
      <c r="D10" s="210">
        <v>44</v>
      </c>
      <c r="E10" s="210">
        <f t="shared" ref="E10:E46" si="3">C10-D10-F10-G10</f>
        <v>497</v>
      </c>
      <c r="F10" s="210">
        <v>5</v>
      </c>
      <c r="G10" s="210">
        <v>4</v>
      </c>
      <c r="H10" s="210">
        <v>540</v>
      </c>
      <c r="I10" s="210">
        <f t="shared" ref="I10:I46" si="4">H10-J10-K10</f>
        <v>458</v>
      </c>
      <c r="J10" s="210">
        <v>34</v>
      </c>
      <c r="K10" s="210">
        <v>48</v>
      </c>
      <c r="L10" s="210">
        <v>101</v>
      </c>
      <c r="M10" s="210">
        <f t="shared" ref="M10:M46" si="5">N10+O10+P10+Q10</f>
        <v>229</v>
      </c>
      <c r="N10" s="210">
        <v>138</v>
      </c>
      <c r="O10" s="210">
        <v>17</v>
      </c>
      <c r="P10" s="210">
        <v>74</v>
      </c>
      <c r="Q10" s="210">
        <v>0</v>
      </c>
      <c r="R10" s="210">
        <f t="shared" ref="R10:R46" si="6">S10+T10+U10</f>
        <v>225</v>
      </c>
      <c r="S10" s="210">
        <v>1</v>
      </c>
      <c r="T10" s="210">
        <v>14</v>
      </c>
      <c r="U10" s="210">
        <v>210</v>
      </c>
      <c r="V10" s="210">
        <f t="shared" ref="V10:V46" si="7">M10+R10</f>
        <v>454</v>
      </c>
      <c r="W10" s="210">
        <v>2</v>
      </c>
      <c r="X10" s="210">
        <v>15</v>
      </c>
      <c r="Y10" s="210">
        <f t="shared" si="2"/>
        <v>442</v>
      </c>
      <c r="Z10" s="210">
        <v>39</v>
      </c>
      <c r="AA10" s="210">
        <v>124</v>
      </c>
      <c r="AB10" s="210">
        <v>67</v>
      </c>
      <c r="AC10" s="210">
        <f t="shared" ref="AC10:AC46" si="8">AA10+AB10</f>
        <v>191</v>
      </c>
      <c r="AD10" s="210">
        <v>22</v>
      </c>
      <c r="AE10" s="210">
        <v>169</v>
      </c>
      <c r="AF10" s="210"/>
      <c r="AG10" s="210">
        <v>176</v>
      </c>
      <c r="AH10" s="210">
        <v>8</v>
      </c>
      <c r="AI10" s="210">
        <v>2</v>
      </c>
      <c r="AJ10" s="210">
        <f t="shared" ref="AJ10:AJ46" si="9">AH10+AI10</f>
        <v>10</v>
      </c>
      <c r="AK10" s="210">
        <v>0</v>
      </c>
      <c r="AL10" s="210">
        <v>10</v>
      </c>
      <c r="AM10" s="210"/>
      <c r="AN10" s="210"/>
      <c r="AO10" s="210"/>
      <c r="AP10" s="210"/>
      <c r="AQ10" s="66">
        <f t="shared" ref="AQ10:AQ46" si="10">C10</f>
        <v>550</v>
      </c>
      <c r="AR10" s="66">
        <f>E10+F10+G10+D10</f>
        <v>550</v>
      </c>
      <c r="AS10" s="66">
        <f t="shared" ref="AS10:AS46" si="11">H10</f>
        <v>540</v>
      </c>
      <c r="AT10" s="66">
        <f t="shared" ref="AT10:AT46" si="12">I10+J10+K10</f>
        <v>540</v>
      </c>
      <c r="AU10" s="66">
        <f t="shared" ref="AU10:AU46" si="13">D10+E10+I10</f>
        <v>999</v>
      </c>
      <c r="AV10" s="66">
        <f t="shared" ref="AV10:AV46" si="14">L10+V10+W10+Y10</f>
        <v>999</v>
      </c>
      <c r="AW10" s="66">
        <f t="shared" ref="AW10:AW46" si="15">M10</f>
        <v>229</v>
      </c>
      <c r="AX10" s="66">
        <f>N10+O10+P10+Q10</f>
        <v>229</v>
      </c>
      <c r="AY10" s="66">
        <f t="shared" ref="AY10:AY46" si="16">R10</f>
        <v>225</v>
      </c>
      <c r="AZ10" s="66">
        <f t="shared" ref="AZ10:AZ46" si="17">S10+T10+U10</f>
        <v>225</v>
      </c>
      <c r="BA10" s="66">
        <f t="shared" ref="BA10:BA46" si="18">V10</f>
        <v>454</v>
      </c>
      <c r="BB10" s="66">
        <f t="shared" ref="BB10:BB46" si="19">M10+R10</f>
        <v>454</v>
      </c>
      <c r="BC10" s="66">
        <f t="shared" ref="BC10:BC46" si="20">AC10</f>
        <v>191</v>
      </c>
      <c r="BD10" s="66">
        <f t="shared" ref="BD10:BD46" si="21">AA10+AB10</f>
        <v>191</v>
      </c>
      <c r="BE10" s="66">
        <f t="shared" ref="BE10:BE46" si="22">AC10</f>
        <v>191</v>
      </c>
      <c r="BF10" s="66">
        <f t="shared" ref="BF10:BF46" si="23">AD10+AE10</f>
        <v>191</v>
      </c>
      <c r="BG10" s="66">
        <f t="shared" ref="BG10:BG46" si="24">AJ10</f>
        <v>10</v>
      </c>
      <c r="BH10" s="66">
        <f t="shared" ref="BH10:BH46" si="25">AH10+AI10</f>
        <v>10</v>
      </c>
      <c r="BI10" s="66">
        <f t="shared" ref="BI10:BI46" si="26">AJ10</f>
        <v>10</v>
      </c>
      <c r="BJ10" s="66">
        <f t="shared" ref="BJ10:BJ46" si="27">AK10+AL10</f>
        <v>10</v>
      </c>
    </row>
    <row r="11" spans="1:62" ht="76.5">
      <c r="A11" s="80">
        <v>2</v>
      </c>
      <c r="B11" s="78" t="s">
        <v>56</v>
      </c>
      <c r="C11" s="210">
        <f>C12+C13</f>
        <v>496</v>
      </c>
      <c r="D11" s="210">
        <f t="shared" ref="D11:AP11" si="28">D12+D13</f>
        <v>52</v>
      </c>
      <c r="E11" s="210">
        <f t="shared" si="28"/>
        <v>434</v>
      </c>
      <c r="F11" s="210">
        <f t="shared" si="28"/>
        <v>5</v>
      </c>
      <c r="G11" s="210">
        <f t="shared" si="28"/>
        <v>5</v>
      </c>
      <c r="H11" s="210">
        <f t="shared" si="28"/>
        <v>471</v>
      </c>
      <c r="I11" s="210">
        <f t="shared" si="28"/>
        <v>357</v>
      </c>
      <c r="J11" s="210">
        <f t="shared" si="28"/>
        <v>58</v>
      </c>
      <c r="K11" s="210">
        <f t="shared" si="28"/>
        <v>56</v>
      </c>
      <c r="L11" s="210">
        <f t="shared" si="28"/>
        <v>59</v>
      </c>
      <c r="M11" s="210">
        <f t="shared" si="28"/>
        <v>192</v>
      </c>
      <c r="N11" s="210">
        <f t="shared" si="28"/>
        <v>70</v>
      </c>
      <c r="O11" s="210">
        <f t="shared" si="28"/>
        <v>25</v>
      </c>
      <c r="P11" s="210">
        <f t="shared" si="28"/>
        <v>97</v>
      </c>
      <c r="Q11" s="210">
        <f t="shared" si="28"/>
        <v>0</v>
      </c>
      <c r="R11" s="210">
        <f t="shared" si="28"/>
        <v>108</v>
      </c>
      <c r="S11" s="210">
        <f t="shared" si="28"/>
        <v>0</v>
      </c>
      <c r="T11" s="210">
        <f t="shared" si="28"/>
        <v>55</v>
      </c>
      <c r="U11" s="210">
        <f t="shared" si="28"/>
        <v>53</v>
      </c>
      <c r="V11" s="210">
        <f t="shared" si="28"/>
        <v>300</v>
      </c>
      <c r="W11" s="210">
        <f t="shared" si="28"/>
        <v>9</v>
      </c>
      <c r="X11" s="210">
        <f t="shared" si="28"/>
        <v>34</v>
      </c>
      <c r="Y11" s="210">
        <f t="shared" si="2"/>
        <v>475</v>
      </c>
      <c r="Z11" s="210">
        <f t="shared" si="28"/>
        <v>73</v>
      </c>
      <c r="AA11" s="210">
        <f t="shared" si="28"/>
        <v>96</v>
      </c>
      <c r="AB11" s="210">
        <f t="shared" si="28"/>
        <v>64</v>
      </c>
      <c r="AC11" s="210">
        <f t="shared" si="28"/>
        <v>160</v>
      </c>
      <c r="AD11" s="210">
        <f t="shared" si="28"/>
        <v>25</v>
      </c>
      <c r="AE11" s="210">
        <f t="shared" si="28"/>
        <v>135</v>
      </c>
      <c r="AF11" s="210">
        <f t="shared" si="28"/>
        <v>0</v>
      </c>
      <c r="AG11" s="210">
        <f t="shared" si="28"/>
        <v>112</v>
      </c>
      <c r="AH11" s="210">
        <f t="shared" si="28"/>
        <v>26</v>
      </c>
      <c r="AI11" s="210">
        <f t="shared" si="28"/>
        <v>2</v>
      </c>
      <c r="AJ11" s="210">
        <f t="shared" si="28"/>
        <v>28</v>
      </c>
      <c r="AK11" s="210">
        <f t="shared" si="28"/>
        <v>0</v>
      </c>
      <c r="AL11" s="210">
        <f t="shared" si="28"/>
        <v>28</v>
      </c>
      <c r="AM11" s="210">
        <f t="shared" si="28"/>
        <v>0</v>
      </c>
      <c r="AN11" s="210">
        <f t="shared" si="28"/>
        <v>0</v>
      </c>
      <c r="AO11" s="210">
        <f t="shared" si="28"/>
        <v>0</v>
      </c>
      <c r="AP11" s="210">
        <f t="shared" si="28"/>
        <v>0</v>
      </c>
      <c r="AQ11" s="232">
        <f t="shared" ref="AQ11:BJ11" si="29">SUM(AQ12:AQ13)</f>
        <v>496</v>
      </c>
      <c r="AR11" s="232">
        <f t="shared" si="29"/>
        <v>496</v>
      </c>
      <c r="AS11" s="232">
        <f t="shared" si="29"/>
        <v>471</v>
      </c>
      <c r="AT11" s="232">
        <f t="shared" si="29"/>
        <v>471</v>
      </c>
      <c r="AU11" s="232">
        <f t="shared" si="29"/>
        <v>843</v>
      </c>
      <c r="AV11" s="66">
        <f t="shared" si="14"/>
        <v>843</v>
      </c>
      <c r="AW11" s="232">
        <f t="shared" si="29"/>
        <v>192</v>
      </c>
      <c r="AX11" s="232">
        <f t="shared" si="29"/>
        <v>192</v>
      </c>
      <c r="AY11" s="232">
        <f t="shared" si="29"/>
        <v>108</v>
      </c>
      <c r="AZ11" s="232">
        <f t="shared" si="29"/>
        <v>108</v>
      </c>
      <c r="BA11" s="232">
        <f t="shared" si="29"/>
        <v>300</v>
      </c>
      <c r="BB11" s="232">
        <f t="shared" si="29"/>
        <v>300</v>
      </c>
      <c r="BC11" s="232">
        <f t="shared" si="29"/>
        <v>160</v>
      </c>
      <c r="BD11" s="232">
        <f t="shared" si="29"/>
        <v>160</v>
      </c>
      <c r="BE11" s="232">
        <f t="shared" si="29"/>
        <v>160</v>
      </c>
      <c r="BF11" s="232">
        <f t="shared" si="29"/>
        <v>160</v>
      </c>
      <c r="BG11" s="232">
        <f t="shared" si="29"/>
        <v>28</v>
      </c>
      <c r="BH11" s="232">
        <f t="shared" si="29"/>
        <v>28</v>
      </c>
      <c r="BI11" s="232">
        <f t="shared" si="29"/>
        <v>28</v>
      </c>
      <c r="BJ11" s="232">
        <f t="shared" si="29"/>
        <v>28</v>
      </c>
    </row>
    <row r="12" spans="1:62" ht="51">
      <c r="A12" s="81" t="s">
        <v>4</v>
      </c>
      <c r="B12" s="259" t="s">
        <v>57</v>
      </c>
      <c r="C12" s="210">
        <v>346</v>
      </c>
      <c r="D12" s="210">
        <v>30</v>
      </c>
      <c r="E12" s="210">
        <f t="shared" si="3"/>
        <v>309</v>
      </c>
      <c r="F12" s="210">
        <v>5</v>
      </c>
      <c r="G12" s="210">
        <v>2</v>
      </c>
      <c r="H12" s="210">
        <v>368</v>
      </c>
      <c r="I12" s="210">
        <f t="shared" si="4"/>
        <v>269</v>
      </c>
      <c r="J12" s="210">
        <v>50</v>
      </c>
      <c r="K12" s="210">
        <v>49</v>
      </c>
      <c r="L12" s="210">
        <v>42</v>
      </c>
      <c r="M12" s="210">
        <f t="shared" si="5"/>
        <v>150</v>
      </c>
      <c r="N12" s="210">
        <v>52</v>
      </c>
      <c r="O12" s="210">
        <v>18</v>
      </c>
      <c r="P12" s="210">
        <v>80</v>
      </c>
      <c r="Q12" s="210">
        <v>0</v>
      </c>
      <c r="R12" s="210">
        <f t="shared" si="6"/>
        <v>82</v>
      </c>
      <c r="S12" s="210">
        <v>0</v>
      </c>
      <c r="T12" s="210">
        <v>44</v>
      </c>
      <c r="U12" s="210">
        <v>38</v>
      </c>
      <c r="V12" s="210">
        <f t="shared" si="7"/>
        <v>232</v>
      </c>
      <c r="W12" s="210">
        <v>9</v>
      </c>
      <c r="X12" s="210">
        <v>16</v>
      </c>
      <c r="Y12" s="210">
        <f t="shared" si="2"/>
        <v>325</v>
      </c>
      <c r="Z12" s="210">
        <v>44</v>
      </c>
      <c r="AA12" s="210">
        <v>73</v>
      </c>
      <c r="AB12" s="210">
        <v>55</v>
      </c>
      <c r="AC12" s="210">
        <f t="shared" si="8"/>
        <v>128</v>
      </c>
      <c r="AD12" s="210">
        <v>20</v>
      </c>
      <c r="AE12" s="210">
        <v>108</v>
      </c>
      <c r="AF12" s="210"/>
      <c r="AG12" s="210">
        <v>93</v>
      </c>
      <c r="AH12" s="210">
        <v>12</v>
      </c>
      <c r="AI12" s="210">
        <v>1</v>
      </c>
      <c r="AJ12" s="210">
        <f t="shared" si="9"/>
        <v>13</v>
      </c>
      <c r="AK12" s="210">
        <v>0</v>
      </c>
      <c r="AL12" s="210">
        <v>13</v>
      </c>
      <c r="AM12" s="210"/>
      <c r="AN12" s="210"/>
      <c r="AO12" s="210"/>
      <c r="AP12" s="210"/>
      <c r="AQ12" s="66">
        <f t="shared" si="10"/>
        <v>346</v>
      </c>
      <c r="AR12" s="66">
        <f>E12+F12+G12+D12</f>
        <v>346</v>
      </c>
      <c r="AS12" s="66">
        <f t="shared" si="11"/>
        <v>368</v>
      </c>
      <c r="AT12" s="66">
        <f t="shared" si="12"/>
        <v>368</v>
      </c>
      <c r="AU12" s="66">
        <f t="shared" si="13"/>
        <v>608</v>
      </c>
      <c r="AV12" s="66">
        <f t="shared" si="14"/>
        <v>608</v>
      </c>
      <c r="AW12" s="66">
        <f t="shared" si="15"/>
        <v>150</v>
      </c>
      <c r="AX12" s="66">
        <f>N12+O12+P12+Q12</f>
        <v>150</v>
      </c>
      <c r="AY12" s="66">
        <f t="shared" si="16"/>
        <v>82</v>
      </c>
      <c r="AZ12" s="66">
        <f t="shared" si="17"/>
        <v>82</v>
      </c>
      <c r="BA12" s="66">
        <f t="shared" si="18"/>
        <v>232</v>
      </c>
      <c r="BB12" s="66">
        <f t="shared" si="19"/>
        <v>232</v>
      </c>
      <c r="BC12" s="66">
        <f t="shared" si="20"/>
        <v>128</v>
      </c>
      <c r="BD12" s="66">
        <f t="shared" si="21"/>
        <v>128</v>
      </c>
      <c r="BE12" s="66">
        <f t="shared" si="22"/>
        <v>128</v>
      </c>
      <c r="BF12" s="66">
        <f t="shared" si="23"/>
        <v>128</v>
      </c>
      <c r="BG12" s="66">
        <f t="shared" si="24"/>
        <v>13</v>
      </c>
      <c r="BH12" s="66">
        <f t="shared" si="25"/>
        <v>13</v>
      </c>
      <c r="BI12" s="66">
        <f t="shared" si="26"/>
        <v>13</v>
      </c>
      <c r="BJ12" s="66">
        <f t="shared" si="27"/>
        <v>13</v>
      </c>
    </row>
    <row r="13" spans="1:62" ht="51">
      <c r="A13" s="81" t="s">
        <v>5</v>
      </c>
      <c r="B13" s="259" t="s">
        <v>58</v>
      </c>
      <c r="C13" s="210">
        <v>150</v>
      </c>
      <c r="D13" s="210">
        <v>22</v>
      </c>
      <c r="E13" s="210">
        <f t="shared" si="3"/>
        <v>125</v>
      </c>
      <c r="F13" s="210">
        <v>0</v>
      </c>
      <c r="G13" s="210">
        <v>3</v>
      </c>
      <c r="H13" s="210">
        <v>103</v>
      </c>
      <c r="I13" s="210">
        <f t="shared" si="4"/>
        <v>88</v>
      </c>
      <c r="J13" s="210">
        <v>8</v>
      </c>
      <c r="K13" s="210">
        <v>7</v>
      </c>
      <c r="L13" s="210">
        <v>17</v>
      </c>
      <c r="M13" s="210">
        <f t="shared" si="5"/>
        <v>42</v>
      </c>
      <c r="N13" s="210">
        <v>18</v>
      </c>
      <c r="O13" s="210">
        <v>7</v>
      </c>
      <c r="P13" s="210">
        <v>17</v>
      </c>
      <c r="Q13" s="210">
        <v>0</v>
      </c>
      <c r="R13" s="210">
        <f t="shared" si="6"/>
        <v>26</v>
      </c>
      <c r="S13" s="210">
        <v>0</v>
      </c>
      <c r="T13" s="210">
        <v>11</v>
      </c>
      <c r="U13" s="210">
        <v>15</v>
      </c>
      <c r="V13" s="210">
        <f t="shared" si="7"/>
        <v>68</v>
      </c>
      <c r="W13" s="210">
        <v>0</v>
      </c>
      <c r="X13" s="210">
        <v>18</v>
      </c>
      <c r="Y13" s="210">
        <f t="shared" si="2"/>
        <v>150</v>
      </c>
      <c r="Z13" s="210">
        <v>29</v>
      </c>
      <c r="AA13" s="210">
        <v>23</v>
      </c>
      <c r="AB13" s="210">
        <v>9</v>
      </c>
      <c r="AC13" s="210">
        <f t="shared" si="8"/>
        <v>32</v>
      </c>
      <c r="AD13" s="210">
        <v>5</v>
      </c>
      <c r="AE13" s="210">
        <v>27</v>
      </c>
      <c r="AF13" s="210"/>
      <c r="AG13" s="210">
        <v>19</v>
      </c>
      <c r="AH13" s="210">
        <v>14</v>
      </c>
      <c r="AI13" s="210">
        <v>1</v>
      </c>
      <c r="AJ13" s="210">
        <f t="shared" si="9"/>
        <v>15</v>
      </c>
      <c r="AK13" s="210">
        <v>0</v>
      </c>
      <c r="AL13" s="210">
        <v>15</v>
      </c>
      <c r="AM13" s="210"/>
      <c r="AN13" s="210"/>
      <c r="AO13" s="210"/>
      <c r="AP13" s="210"/>
      <c r="AQ13" s="66">
        <f t="shared" si="10"/>
        <v>150</v>
      </c>
      <c r="AR13" s="66">
        <f>E13+F13+G13+D13</f>
        <v>150</v>
      </c>
      <c r="AS13" s="66">
        <f t="shared" si="11"/>
        <v>103</v>
      </c>
      <c r="AT13" s="66">
        <f t="shared" si="12"/>
        <v>103</v>
      </c>
      <c r="AU13" s="66">
        <f t="shared" si="13"/>
        <v>235</v>
      </c>
      <c r="AV13" s="66">
        <f t="shared" si="14"/>
        <v>235</v>
      </c>
      <c r="AW13" s="66">
        <f t="shared" si="15"/>
        <v>42</v>
      </c>
      <c r="AX13" s="66">
        <f>N13+O13+P13+Q13</f>
        <v>42</v>
      </c>
      <c r="AY13" s="66">
        <f t="shared" si="16"/>
        <v>26</v>
      </c>
      <c r="AZ13" s="66">
        <f t="shared" si="17"/>
        <v>26</v>
      </c>
      <c r="BA13" s="66">
        <f t="shared" si="18"/>
        <v>68</v>
      </c>
      <c r="BB13" s="66">
        <f t="shared" si="19"/>
        <v>68</v>
      </c>
      <c r="BC13" s="66">
        <f t="shared" si="20"/>
        <v>32</v>
      </c>
      <c r="BD13" s="66">
        <f t="shared" si="21"/>
        <v>32</v>
      </c>
      <c r="BE13" s="66">
        <f t="shared" si="22"/>
        <v>32</v>
      </c>
      <c r="BF13" s="66">
        <f t="shared" si="23"/>
        <v>32</v>
      </c>
      <c r="BG13" s="66">
        <f t="shared" si="24"/>
        <v>15</v>
      </c>
      <c r="BH13" s="66">
        <f t="shared" si="25"/>
        <v>15</v>
      </c>
      <c r="BI13" s="66">
        <f t="shared" si="26"/>
        <v>15</v>
      </c>
      <c r="BJ13" s="66">
        <f t="shared" si="27"/>
        <v>15</v>
      </c>
    </row>
    <row r="14" spans="1:62" ht="63.75">
      <c r="A14" s="81" t="s">
        <v>47</v>
      </c>
      <c r="B14" s="78" t="s">
        <v>59</v>
      </c>
      <c r="C14" s="210">
        <f>C15+C16</f>
        <v>2028</v>
      </c>
      <c r="D14" s="210">
        <f t="shared" ref="D14:AP14" si="30">D15+D16</f>
        <v>73</v>
      </c>
      <c r="E14" s="210">
        <f t="shared" si="30"/>
        <v>1952</v>
      </c>
      <c r="F14" s="210">
        <f t="shared" si="30"/>
        <v>1</v>
      </c>
      <c r="G14" s="210">
        <f t="shared" si="30"/>
        <v>2</v>
      </c>
      <c r="H14" s="210">
        <f t="shared" si="30"/>
        <v>1364</v>
      </c>
      <c r="I14" s="210">
        <f t="shared" si="30"/>
        <v>1295</v>
      </c>
      <c r="J14" s="210">
        <f t="shared" si="30"/>
        <v>43</v>
      </c>
      <c r="K14" s="210">
        <f t="shared" si="30"/>
        <v>26</v>
      </c>
      <c r="L14" s="210">
        <f t="shared" si="30"/>
        <v>101</v>
      </c>
      <c r="M14" s="210">
        <f t="shared" si="30"/>
        <v>658</v>
      </c>
      <c r="N14" s="210">
        <f t="shared" si="30"/>
        <v>504</v>
      </c>
      <c r="O14" s="210">
        <f t="shared" si="30"/>
        <v>68</v>
      </c>
      <c r="P14" s="210">
        <f t="shared" si="30"/>
        <v>86</v>
      </c>
      <c r="Q14" s="210">
        <f t="shared" si="30"/>
        <v>0</v>
      </c>
      <c r="R14" s="210">
        <f t="shared" si="30"/>
        <v>190</v>
      </c>
      <c r="S14" s="210">
        <f t="shared" si="30"/>
        <v>0</v>
      </c>
      <c r="T14" s="210">
        <f t="shared" si="30"/>
        <v>89</v>
      </c>
      <c r="U14" s="210">
        <f t="shared" si="30"/>
        <v>101</v>
      </c>
      <c r="V14" s="210">
        <f t="shared" si="30"/>
        <v>848</v>
      </c>
      <c r="W14" s="210">
        <f t="shared" si="30"/>
        <v>1</v>
      </c>
      <c r="X14" s="210">
        <f t="shared" si="30"/>
        <v>20</v>
      </c>
      <c r="Y14" s="210">
        <f t="shared" si="2"/>
        <v>2370</v>
      </c>
      <c r="Z14" s="210">
        <f t="shared" si="30"/>
        <v>74</v>
      </c>
      <c r="AA14" s="210">
        <f t="shared" si="30"/>
        <v>69</v>
      </c>
      <c r="AB14" s="210">
        <f t="shared" si="30"/>
        <v>9</v>
      </c>
      <c r="AC14" s="210">
        <f t="shared" si="30"/>
        <v>78</v>
      </c>
      <c r="AD14" s="210">
        <f t="shared" si="30"/>
        <v>11</v>
      </c>
      <c r="AE14" s="210">
        <f t="shared" si="30"/>
        <v>67</v>
      </c>
      <c r="AF14" s="210">
        <f t="shared" si="30"/>
        <v>0</v>
      </c>
      <c r="AG14" s="210">
        <f t="shared" si="30"/>
        <v>51</v>
      </c>
      <c r="AH14" s="210">
        <f t="shared" si="30"/>
        <v>11</v>
      </c>
      <c r="AI14" s="210">
        <f t="shared" si="30"/>
        <v>1</v>
      </c>
      <c r="AJ14" s="210">
        <f t="shared" si="30"/>
        <v>12</v>
      </c>
      <c r="AK14" s="210">
        <f t="shared" si="30"/>
        <v>0</v>
      </c>
      <c r="AL14" s="210">
        <f t="shared" si="30"/>
        <v>12</v>
      </c>
      <c r="AM14" s="210">
        <f t="shared" si="30"/>
        <v>0</v>
      </c>
      <c r="AN14" s="210">
        <f t="shared" si="30"/>
        <v>0</v>
      </c>
      <c r="AO14" s="210">
        <f t="shared" si="30"/>
        <v>0</v>
      </c>
      <c r="AP14" s="210">
        <f t="shared" si="30"/>
        <v>0</v>
      </c>
      <c r="AQ14" s="232">
        <f t="shared" ref="AQ14:BJ14" si="31">SUM(AQ15:AQ16)</f>
        <v>2028</v>
      </c>
      <c r="AR14" s="232">
        <f t="shared" si="31"/>
        <v>2028</v>
      </c>
      <c r="AS14" s="232">
        <f t="shared" si="31"/>
        <v>1364</v>
      </c>
      <c r="AT14" s="232">
        <f t="shared" si="31"/>
        <v>1364</v>
      </c>
      <c r="AU14" s="232">
        <f t="shared" si="31"/>
        <v>3320</v>
      </c>
      <c r="AV14" s="66">
        <f t="shared" si="14"/>
        <v>3320</v>
      </c>
      <c r="AW14" s="232">
        <f t="shared" si="31"/>
        <v>658</v>
      </c>
      <c r="AX14" s="232">
        <f t="shared" si="31"/>
        <v>658</v>
      </c>
      <c r="AY14" s="232">
        <f t="shared" si="31"/>
        <v>190</v>
      </c>
      <c r="AZ14" s="232">
        <f t="shared" si="31"/>
        <v>190</v>
      </c>
      <c r="BA14" s="232">
        <f t="shared" si="31"/>
        <v>848</v>
      </c>
      <c r="BB14" s="232">
        <f t="shared" si="31"/>
        <v>848</v>
      </c>
      <c r="BC14" s="232">
        <f t="shared" si="31"/>
        <v>78</v>
      </c>
      <c r="BD14" s="232">
        <f t="shared" si="31"/>
        <v>78</v>
      </c>
      <c r="BE14" s="232">
        <f t="shared" si="31"/>
        <v>78</v>
      </c>
      <c r="BF14" s="232">
        <f t="shared" si="31"/>
        <v>78</v>
      </c>
      <c r="BG14" s="232">
        <f t="shared" si="31"/>
        <v>12</v>
      </c>
      <c r="BH14" s="232">
        <f t="shared" si="31"/>
        <v>12</v>
      </c>
      <c r="BI14" s="232">
        <f t="shared" si="31"/>
        <v>12</v>
      </c>
      <c r="BJ14" s="232">
        <f t="shared" si="31"/>
        <v>12</v>
      </c>
    </row>
    <row r="15" spans="1:62" ht="51">
      <c r="A15" s="81" t="s">
        <v>6</v>
      </c>
      <c r="B15" s="259" t="s">
        <v>60</v>
      </c>
      <c r="C15" s="210">
        <v>1263</v>
      </c>
      <c r="D15" s="210">
        <v>42</v>
      </c>
      <c r="E15" s="210">
        <f t="shared" si="3"/>
        <v>1221</v>
      </c>
      <c r="F15" s="210">
        <v>0</v>
      </c>
      <c r="G15" s="210">
        <v>0</v>
      </c>
      <c r="H15" s="210">
        <v>397</v>
      </c>
      <c r="I15" s="210">
        <f t="shared" si="4"/>
        <v>358</v>
      </c>
      <c r="J15" s="210">
        <v>22</v>
      </c>
      <c r="K15" s="210">
        <v>17</v>
      </c>
      <c r="L15" s="210">
        <v>37</v>
      </c>
      <c r="M15" s="210">
        <f t="shared" si="5"/>
        <v>210</v>
      </c>
      <c r="N15" s="210">
        <v>159</v>
      </c>
      <c r="O15" s="210">
        <v>16</v>
      </c>
      <c r="P15" s="210">
        <v>35</v>
      </c>
      <c r="Q15" s="210">
        <v>0</v>
      </c>
      <c r="R15" s="210">
        <f t="shared" si="6"/>
        <v>87</v>
      </c>
      <c r="S15" s="210">
        <v>0</v>
      </c>
      <c r="T15" s="210">
        <v>24</v>
      </c>
      <c r="U15" s="210">
        <v>63</v>
      </c>
      <c r="V15" s="210">
        <f t="shared" si="7"/>
        <v>297</v>
      </c>
      <c r="W15" s="210">
        <v>0</v>
      </c>
      <c r="X15" s="210">
        <v>2</v>
      </c>
      <c r="Y15" s="210">
        <f t="shared" si="2"/>
        <v>1287</v>
      </c>
      <c r="Z15" s="210">
        <v>37</v>
      </c>
      <c r="AA15" s="210">
        <v>25</v>
      </c>
      <c r="AB15" s="210">
        <v>1</v>
      </c>
      <c r="AC15" s="210">
        <f t="shared" si="8"/>
        <v>26</v>
      </c>
      <c r="AD15" s="210">
        <v>2</v>
      </c>
      <c r="AE15" s="210">
        <v>24</v>
      </c>
      <c r="AF15" s="210"/>
      <c r="AG15" s="210">
        <v>9</v>
      </c>
      <c r="AH15" s="210">
        <v>2</v>
      </c>
      <c r="AI15" s="210">
        <v>0</v>
      </c>
      <c r="AJ15" s="210">
        <f t="shared" si="9"/>
        <v>2</v>
      </c>
      <c r="AK15" s="210">
        <v>0</v>
      </c>
      <c r="AL15" s="210">
        <v>2</v>
      </c>
      <c r="AM15" s="210"/>
      <c r="AN15" s="210"/>
      <c r="AO15" s="210"/>
      <c r="AP15" s="210"/>
      <c r="AQ15" s="66">
        <f t="shared" si="10"/>
        <v>1263</v>
      </c>
      <c r="AR15" s="66">
        <f>E15+F15+G15+D15</f>
        <v>1263</v>
      </c>
      <c r="AS15" s="66">
        <f t="shared" si="11"/>
        <v>397</v>
      </c>
      <c r="AT15" s="66">
        <f t="shared" si="12"/>
        <v>397</v>
      </c>
      <c r="AU15" s="66">
        <f t="shared" si="13"/>
        <v>1621</v>
      </c>
      <c r="AV15" s="66">
        <f t="shared" si="14"/>
        <v>1621</v>
      </c>
      <c r="AW15" s="66">
        <f t="shared" si="15"/>
        <v>210</v>
      </c>
      <c r="AX15" s="66">
        <f t="shared" ref="AX15:AX18" si="32">N15+O15+P15+Q15</f>
        <v>210</v>
      </c>
      <c r="AY15" s="66">
        <f t="shared" si="16"/>
        <v>87</v>
      </c>
      <c r="AZ15" s="66">
        <f t="shared" si="17"/>
        <v>87</v>
      </c>
      <c r="BA15" s="66">
        <f t="shared" si="18"/>
        <v>297</v>
      </c>
      <c r="BB15" s="66">
        <f t="shared" si="19"/>
        <v>297</v>
      </c>
      <c r="BC15" s="66">
        <f t="shared" si="20"/>
        <v>26</v>
      </c>
      <c r="BD15" s="66">
        <f t="shared" si="21"/>
        <v>26</v>
      </c>
      <c r="BE15" s="66">
        <f t="shared" si="22"/>
        <v>26</v>
      </c>
      <c r="BF15" s="66">
        <f t="shared" si="23"/>
        <v>26</v>
      </c>
      <c r="BG15" s="66">
        <f t="shared" si="24"/>
        <v>2</v>
      </c>
      <c r="BH15" s="66">
        <f t="shared" si="25"/>
        <v>2</v>
      </c>
      <c r="BI15" s="66">
        <f t="shared" si="26"/>
        <v>2</v>
      </c>
      <c r="BJ15" s="66">
        <f t="shared" si="27"/>
        <v>2</v>
      </c>
    </row>
    <row r="16" spans="1:62" ht="38.25">
      <c r="A16" s="81" t="s">
        <v>7</v>
      </c>
      <c r="B16" s="259" t="s">
        <v>61</v>
      </c>
      <c r="C16" s="210">
        <v>765</v>
      </c>
      <c r="D16" s="210">
        <v>31</v>
      </c>
      <c r="E16" s="210">
        <f t="shared" si="3"/>
        <v>731</v>
      </c>
      <c r="F16" s="210">
        <v>1</v>
      </c>
      <c r="G16" s="210">
        <v>2</v>
      </c>
      <c r="H16" s="210">
        <v>967</v>
      </c>
      <c r="I16" s="210">
        <f t="shared" si="4"/>
        <v>937</v>
      </c>
      <c r="J16" s="210">
        <v>21</v>
      </c>
      <c r="K16" s="210">
        <v>9</v>
      </c>
      <c r="L16" s="210">
        <v>64</v>
      </c>
      <c r="M16" s="210">
        <f t="shared" si="5"/>
        <v>448</v>
      </c>
      <c r="N16" s="210">
        <v>345</v>
      </c>
      <c r="O16" s="210">
        <v>52</v>
      </c>
      <c r="P16" s="210">
        <v>51</v>
      </c>
      <c r="Q16" s="210">
        <v>0</v>
      </c>
      <c r="R16" s="210">
        <f t="shared" si="6"/>
        <v>103</v>
      </c>
      <c r="S16" s="210">
        <v>0</v>
      </c>
      <c r="T16" s="210">
        <v>65</v>
      </c>
      <c r="U16" s="210">
        <v>38</v>
      </c>
      <c r="V16" s="210">
        <f t="shared" si="7"/>
        <v>551</v>
      </c>
      <c r="W16" s="210">
        <v>1</v>
      </c>
      <c r="X16" s="210">
        <v>18</v>
      </c>
      <c r="Y16" s="210">
        <f t="shared" si="2"/>
        <v>1083</v>
      </c>
      <c r="Z16" s="210">
        <v>37</v>
      </c>
      <c r="AA16" s="210">
        <v>44</v>
      </c>
      <c r="AB16" s="210">
        <v>8</v>
      </c>
      <c r="AC16" s="210">
        <f t="shared" si="8"/>
        <v>52</v>
      </c>
      <c r="AD16" s="210">
        <v>9</v>
      </c>
      <c r="AE16" s="210">
        <v>43</v>
      </c>
      <c r="AF16" s="210"/>
      <c r="AG16" s="210">
        <v>42</v>
      </c>
      <c r="AH16" s="210">
        <v>9</v>
      </c>
      <c r="AI16" s="210">
        <v>1</v>
      </c>
      <c r="AJ16" s="210">
        <f t="shared" si="9"/>
        <v>10</v>
      </c>
      <c r="AK16" s="210">
        <v>0</v>
      </c>
      <c r="AL16" s="210">
        <v>10</v>
      </c>
      <c r="AM16" s="210"/>
      <c r="AN16" s="210"/>
      <c r="AO16" s="210"/>
      <c r="AP16" s="210"/>
      <c r="AQ16" s="66">
        <f t="shared" si="10"/>
        <v>765</v>
      </c>
      <c r="AR16" s="66">
        <f t="shared" ref="AR16:AR47" si="33">E16+F16+G16+D16</f>
        <v>765</v>
      </c>
      <c r="AS16" s="66">
        <f t="shared" si="11"/>
        <v>967</v>
      </c>
      <c r="AT16" s="66">
        <f t="shared" si="12"/>
        <v>967</v>
      </c>
      <c r="AU16" s="66">
        <f t="shared" si="13"/>
        <v>1699</v>
      </c>
      <c r="AV16" s="66">
        <f t="shared" si="14"/>
        <v>1699</v>
      </c>
      <c r="AW16" s="66">
        <f t="shared" si="15"/>
        <v>448</v>
      </c>
      <c r="AX16" s="66">
        <f t="shared" si="32"/>
        <v>448</v>
      </c>
      <c r="AY16" s="66">
        <f t="shared" si="16"/>
        <v>103</v>
      </c>
      <c r="AZ16" s="66">
        <f t="shared" si="17"/>
        <v>103</v>
      </c>
      <c r="BA16" s="66">
        <f t="shared" si="18"/>
        <v>551</v>
      </c>
      <c r="BB16" s="66">
        <f t="shared" si="19"/>
        <v>551</v>
      </c>
      <c r="BC16" s="66">
        <f t="shared" si="20"/>
        <v>52</v>
      </c>
      <c r="BD16" s="66">
        <f t="shared" si="21"/>
        <v>52</v>
      </c>
      <c r="BE16" s="66">
        <f t="shared" si="22"/>
        <v>52</v>
      </c>
      <c r="BF16" s="66">
        <f t="shared" si="23"/>
        <v>52</v>
      </c>
      <c r="BG16" s="66">
        <f t="shared" si="24"/>
        <v>10</v>
      </c>
      <c r="BH16" s="66">
        <f t="shared" si="25"/>
        <v>10</v>
      </c>
      <c r="BI16" s="66">
        <f t="shared" si="26"/>
        <v>10</v>
      </c>
      <c r="BJ16" s="66">
        <f t="shared" si="27"/>
        <v>10</v>
      </c>
    </row>
    <row r="17" spans="1:62" ht="25.5">
      <c r="A17" s="81">
        <v>4</v>
      </c>
      <c r="B17" s="78" t="s">
        <v>85</v>
      </c>
      <c r="C17" s="210">
        <v>356</v>
      </c>
      <c r="D17" s="210">
        <v>68</v>
      </c>
      <c r="E17" s="210">
        <f t="shared" si="3"/>
        <v>288</v>
      </c>
      <c r="F17" s="210">
        <v>0</v>
      </c>
      <c r="G17" s="210">
        <v>0</v>
      </c>
      <c r="H17" s="210">
        <v>108</v>
      </c>
      <c r="I17" s="210">
        <f t="shared" si="4"/>
        <v>108</v>
      </c>
      <c r="J17" s="210">
        <v>0</v>
      </c>
      <c r="K17" s="210">
        <v>0</v>
      </c>
      <c r="L17" s="210">
        <v>7</v>
      </c>
      <c r="M17" s="210">
        <f t="shared" si="5"/>
        <v>41</v>
      </c>
      <c r="N17" s="210">
        <v>17</v>
      </c>
      <c r="O17" s="210">
        <v>1</v>
      </c>
      <c r="P17" s="210">
        <v>23</v>
      </c>
      <c r="Q17" s="210">
        <v>0</v>
      </c>
      <c r="R17" s="210">
        <f t="shared" si="6"/>
        <v>41</v>
      </c>
      <c r="S17" s="210">
        <v>0</v>
      </c>
      <c r="T17" s="210">
        <v>25</v>
      </c>
      <c r="U17" s="210">
        <v>16</v>
      </c>
      <c r="V17" s="210">
        <f t="shared" si="7"/>
        <v>82</v>
      </c>
      <c r="W17" s="210">
        <v>0</v>
      </c>
      <c r="X17" s="210">
        <v>0</v>
      </c>
      <c r="Y17" s="210">
        <f t="shared" si="2"/>
        <v>375</v>
      </c>
      <c r="Z17" s="210">
        <v>77</v>
      </c>
      <c r="AA17" s="210">
        <v>10</v>
      </c>
      <c r="AB17" s="210">
        <v>0</v>
      </c>
      <c r="AC17" s="210">
        <f t="shared" si="8"/>
        <v>10</v>
      </c>
      <c r="AD17" s="210">
        <v>4</v>
      </c>
      <c r="AE17" s="210">
        <v>6</v>
      </c>
      <c r="AF17" s="210"/>
      <c r="AG17" s="210">
        <v>4</v>
      </c>
      <c r="AH17" s="210">
        <v>0</v>
      </c>
      <c r="AI17" s="210">
        <v>1</v>
      </c>
      <c r="AJ17" s="210">
        <f t="shared" si="9"/>
        <v>1</v>
      </c>
      <c r="AK17" s="210">
        <v>0</v>
      </c>
      <c r="AL17" s="210">
        <v>1</v>
      </c>
      <c r="AM17" s="210"/>
      <c r="AN17" s="210"/>
      <c r="AO17" s="210"/>
      <c r="AP17" s="210"/>
      <c r="AQ17" s="66">
        <f t="shared" si="10"/>
        <v>356</v>
      </c>
      <c r="AR17" s="66">
        <f t="shared" si="33"/>
        <v>356</v>
      </c>
      <c r="AS17" s="66">
        <f t="shared" si="11"/>
        <v>108</v>
      </c>
      <c r="AT17" s="66">
        <f t="shared" si="12"/>
        <v>108</v>
      </c>
      <c r="AU17" s="66">
        <f t="shared" si="13"/>
        <v>464</v>
      </c>
      <c r="AV17" s="66">
        <f t="shared" si="14"/>
        <v>464</v>
      </c>
      <c r="AW17" s="66">
        <f t="shared" si="15"/>
        <v>41</v>
      </c>
      <c r="AX17" s="66">
        <f t="shared" si="32"/>
        <v>41</v>
      </c>
      <c r="AY17" s="66">
        <f t="shared" si="16"/>
        <v>41</v>
      </c>
      <c r="AZ17" s="66">
        <f t="shared" si="17"/>
        <v>41</v>
      </c>
      <c r="BA17" s="66">
        <f t="shared" si="18"/>
        <v>82</v>
      </c>
      <c r="BB17" s="66">
        <f t="shared" si="19"/>
        <v>82</v>
      </c>
      <c r="BC17" s="66">
        <f t="shared" si="20"/>
        <v>10</v>
      </c>
      <c r="BD17" s="66">
        <f t="shared" si="21"/>
        <v>10</v>
      </c>
      <c r="BE17" s="66">
        <f t="shared" si="22"/>
        <v>10</v>
      </c>
      <c r="BF17" s="66">
        <f t="shared" si="23"/>
        <v>10</v>
      </c>
      <c r="BG17" s="66">
        <f t="shared" si="24"/>
        <v>1</v>
      </c>
      <c r="BH17" s="66">
        <f t="shared" si="25"/>
        <v>1</v>
      </c>
      <c r="BI17" s="66">
        <f t="shared" si="26"/>
        <v>1</v>
      </c>
      <c r="BJ17" s="66">
        <f t="shared" si="27"/>
        <v>1</v>
      </c>
    </row>
    <row r="18" spans="1:62" ht="51">
      <c r="A18" s="81">
        <v>5</v>
      </c>
      <c r="B18" s="78" t="s">
        <v>66</v>
      </c>
      <c r="C18" s="210">
        <v>22</v>
      </c>
      <c r="D18" s="210">
        <v>3</v>
      </c>
      <c r="E18" s="210">
        <f t="shared" si="3"/>
        <v>19</v>
      </c>
      <c r="F18" s="210">
        <v>0</v>
      </c>
      <c r="G18" s="210">
        <v>0</v>
      </c>
      <c r="H18" s="210">
        <v>27</v>
      </c>
      <c r="I18" s="210">
        <f t="shared" si="4"/>
        <v>21</v>
      </c>
      <c r="J18" s="210">
        <v>1</v>
      </c>
      <c r="K18" s="210">
        <v>5</v>
      </c>
      <c r="L18" s="210">
        <v>3</v>
      </c>
      <c r="M18" s="210">
        <f t="shared" si="5"/>
        <v>6</v>
      </c>
      <c r="N18" s="210">
        <v>1</v>
      </c>
      <c r="O18" s="210">
        <v>1</v>
      </c>
      <c r="P18" s="210">
        <v>4</v>
      </c>
      <c r="Q18" s="210">
        <v>0</v>
      </c>
      <c r="R18" s="210">
        <f t="shared" si="6"/>
        <v>6</v>
      </c>
      <c r="S18" s="210">
        <v>0</v>
      </c>
      <c r="T18" s="210">
        <v>2</v>
      </c>
      <c r="U18" s="210">
        <v>4</v>
      </c>
      <c r="V18" s="210">
        <f t="shared" si="7"/>
        <v>12</v>
      </c>
      <c r="W18" s="210">
        <v>5</v>
      </c>
      <c r="X18" s="210">
        <v>4</v>
      </c>
      <c r="Y18" s="210">
        <f t="shared" si="2"/>
        <v>23</v>
      </c>
      <c r="Z18" s="210">
        <v>16</v>
      </c>
      <c r="AA18" s="210">
        <v>3</v>
      </c>
      <c r="AB18" s="210">
        <v>7</v>
      </c>
      <c r="AC18" s="210">
        <f t="shared" si="8"/>
        <v>10</v>
      </c>
      <c r="AD18" s="210">
        <v>1</v>
      </c>
      <c r="AE18" s="210">
        <v>9</v>
      </c>
      <c r="AF18" s="210"/>
      <c r="AG18" s="210">
        <v>6</v>
      </c>
      <c r="AH18" s="210">
        <v>1</v>
      </c>
      <c r="AI18" s="210">
        <v>1</v>
      </c>
      <c r="AJ18" s="210">
        <f t="shared" si="9"/>
        <v>2</v>
      </c>
      <c r="AK18" s="210">
        <v>0</v>
      </c>
      <c r="AL18" s="210">
        <v>2</v>
      </c>
      <c r="AM18" s="210"/>
      <c r="AN18" s="210"/>
      <c r="AO18" s="210"/>
      <c r="AP18" s="210"/>
      <c r="AQ18" s="66">
        <f t="shared" si="10"/>
        <v>22</v>
      </c>
      <c r="AR18" s="66">
        <f t="shared" si="33"/>
        <v>22</v>
      </c>
      <c r="AS18" s="66">
        <f t="shared" si="11"/>
        <v>27</v>
      </c>
      <c r="AT18" s="66">
        <f t="shared" si="12"/>
        <v>27</v>
      </c>
      <c r="AU18" s="66">
        <f t="shared" si="13"/>
        <v>43</v>
      </c>
      <c r="AV18" s="66">
        <f t="shared" si="14"/>
        <v>43</v>
      </c>
      <c r="AW18" s="66">
        <f t="shared" si="15"/>
        <v>6</v>
      </c>
      <c r="AX18" s="66">
        <f t="shared" si="32"/>
        <v>6</v>
      </c>
      <c r="AY18" s="66">
        <f t="shared" si="16"/>
        <v>6</v>
      </c>
      <c r="AZ18" s="66">
        <f t="shared" si="17"/>
        <v>6</v>
      </c>
      <c r="BA18" s="66">
        <f t="shared" si="18"/>
        <v>12</v>
      </c>
      <c r="BB18" s="66">
        <f t="shared" si="19"/>
        <v>12</v>
      </c>
      <c r="BC18" s="66">
        <f t="shared" si="20"/>
        <v>10</v>
      </c>
      <c r="BD18" s="66">
        <f t="shared" si="21"/>
        <v>10</v>
      </c>
      <c r="BE18" s="66">
        <f t="shared" si="22"/>
        <v>10</v>
      </c>
      <c r="BF18" s="66">
        <f t="shared" si="23"/>
        <v>10</v>
      </c>
      <c r="BG18" s="66">
        <f t="shared" si="24"/>
        <v>2</v>
      </c>
      <c r="BH18" s="66">
        <f t="shared" si="25"/>
        <v>2</v>
      </c>
      <c r="BI18" s="66">
        <f t="shared" si="26"/>
        <v>2</v>
      </c>
      <c r="BJ18" s="66">
        <f t="shared" si="27"/>
        <v>2</v>
      </c>
    </row>
    <row r="19" spans="1:62" ht="51">
      <c r="A19" s="81">
        <v>6</v>
      </c>
      <c r="B19" s="78" t="s">
        <v>67</v>
      </c>
      <c r="C19" s="210">
        <f>C20+C21+C22+C23+C25+C26</f>
        <v>3</v>
      </c>
      <c r="D19" s="210">
        <f t="shared" ref="D19:AP19" si="34">D20+D21+D22+D23+D25+D26</f>
        <v>1</v>
      </c>
      <c r="E19" s="210">
        <f t="shared" si="34"/>
        <v>2</v>
      </c>
      <c r="F19" s="210">
        <f t="shared" si="34"/>
        <v>0</v>
      </c>
      <c r="G19" s="210">
        <f t="shared" si="34"/>
        <v>0</v>
      </c>
      <c r="H19" s="210">
        <f t="shared" si="34"/>
        <v>3</v>
      </c>
      <c r="I19" s="210">
        <f t="shared" si="34"/>
        <v>2</v>
      </c>
      <c r="J19" s="210">
        <f t="shared" si="34"/>
        <v>1</v>
      </c>
      <c r="K19" s="210">
        <f t="shared" si="34"/>
        <v>0</v>
      </c>
      <c r="L19" s="210">
        <f t="shared" si="34"/>
        <v>0</v>
      </c>
      <c r="M19" s="210">
        <f t="shared" si="34"/>
        <v>2</v>
      </c>
      <c r="N19" s="210">
        <f t="shared" si="34"/>
        <v>0</v>
      </c>
      <c r="O19" s="210">
        <f t="shared" si="34"/>
        <v>0</v>
      </c>
      <c r="P19" s="210">
        <f t="shared" si="34"/>
        <v>2</v>
      </c>
      <c r="Q19" s="210">
        <f t="shared" si="34"/>
        <v>0</v>
      </c>
      <c r="R19" s="210">
        <f t="shared" si="34"/>
        <v>0</v>
      </c>
      <c r="S19" s="210">
        <f t="shared" si="34"/>
        <v>0</v>
      </c>
      <c r="T19" s="210">
        <f t="shared" si="34"/>
        <v>0</v>
      </c>
      <c r="U19" s="210">
        <f t="shared" si="34"/>
        <v>0</v>
      </c>
      <c r="V19" s="210">
        <f t="shared" si="34"/>
        <v>2</v>
      </c>
      <c r="W19" s="210">
        <f t="shared" si="34"/>
        <v>0</v>
      </c>
      <c r="X19" s="210">
        <f t="shared" si="34"/>
        <v>0</v>
      </c>
      <c r="Y19" s="210">
        <f t="shared" si="2"/>
        <v>3</v>
      </c>
      <c r="Z19" s="210">
        <f t="shared" si="34"/>
        <v>1</v>
      </c>
      <c r="AA19" s="210">
        <f t="shared" si="34"/>
        <v>1</v>
      </c>
      <c r="AB19" s="210">
        <f t="shared" si="34"/>
        <v>1</v>
      </c>
      <c r="AC19" s="210">
        <f t="shared" si="34"/>
        <v>2</v>
      </c>
      <c r="AD19" s="210">
        <f t="shared" si="34"/>
        <v>0</v>
      </c>
      <c r="AE19" s="210">
        <f t="shared" si="34"/>
        <v>2</v>
      </c>
      <c r="AF19" s="210">
        <f t="shared" si="34"/>
        <v>0</v>
      </c>
      <c r="AG19" s="210">
        <f t="shared" si="34"/>
        <v>0</v>
      </c>
      <c r="AH19" s="210">
        <f t="shared" si="34"/>
        <v>0</v>
      </c>
      <c r="AI19" s="210">
        <f t="shared" si="34"/>
        <v>0</v>
      </c>
      <c r="AJ19" s="210">
        <f t="shared" si="34"/>
        <v>0</v>
      </c>
      <c r="AK19" s="210">
        <f t="shared" si="34"/>
        <v>0</v>
      </c>
      <c r="AL19" s="210">
        <f t="shared" si="34"/>
        <v>0</v>
      </c>
      <c r="AM19" s="210">
        <f t="shared" si="34"/>
        <v>0</v>
      </c>
      <c r="AN19" s="210">
        <f t="shared" si="34"/>
        <v>0</v>
      </c>
      <c r="AO19" s="210">
        <f t="shared" si="34"/>
        <v>0</v>
      </c>
      <c r="AP19" s="210">
        <f t="shared" si="34"/>
        <v>0</v>
      </c>
      <c r="AQ19" s="232">
        <f t="shared" ref="AQ19:BJ19" si="35">SUM(AQ20:AQ26)</f>
        <v>3</v>
      </c>
      <c r="AR19" s="232">
        <f t="shared" si="35"/>
        <v>3</v>
      </c>
      <c r="AS19" s="232">
        <f t="shared" si="35"/>
        <v>3</v>
      </c>
      <c r="AT19" s="232">
        <f t="shared" si="35"/>
        <v>3</v>
      </c>
      <c r="AU19" s="232">
        <f t="shared" si="35"/>
        <v>5</v>
      </c>
      <c r="AV19" s="66">
        <f t="shared" si="14"/>
        <v>5</v>
      </c>
      <c r="AW19" s="232">
        <f t="shared" si="35"/>
        <v>2</v>
      </c>
      <c r="AX19" s="232">
        <f t="shared" si="35"/>
        <v>2</v>
      </c>
      <c r="AY19" s="232">
        <f t="shared" si="35"/>
        <v>0</v>
      </c>
      <c r="AZ19" s="232">
        <f t="shared" si="35"/>
        <v>0</v>
      </c>
      <c r="BA19" s="232">
        <f t="shared" si="35"/>
        <v>2</v>
      </c>
      <c r="BB19" s="232">
        <f t="shared" si="35"/>
        <v>2</v>
      </c>
      <c r="BC19" s="232">
        <f t="shared" si="35"/>
        <v>2</v>
      </c>
      <c r="BD19" s="232">
        <f t="shared" si="35"/>
        <v>2</v>
      </c>
      <c r="BE19" s="232">
        <f t="shared" si="35"/>
        <v>2</v>
      </c>
      <c r="BF19" s="232">
        <f t="shared" si="35"/>
        <v>2</v>
      </c>
      <c r="BG19" s="232">
        <f t="shared" si="35"/>
        <v>0</v>
      </c>
      <c r="BH19" s="232">
        <f t="shared" si="35"/>
        <v>0</v>
      </c>
      <c r="BI19" s="232">
        <f t="shared" si="35"/>
        <v>0</v>
      </c>
      <c r="BJ19" s="232">
        <f t="shared" si="35"/>
        <v>0</v>
      </c>
    </row>
    <row r="20" spans="1:62" ht="38.25">
      <c r="A20" s="81" t="s">
        <v>8</v>
      </c>
      <c r="B20" s="259" t="s">
        <v>68</v>
      </c>
      <c r="C20" s="210">
        <v>0</v>
      </c>
      <c r="D20" s="210">
        <v>0</v>
      </c>
      <c r="E20" s="210">
        <f t="shared" si="3"/>
        <v>0</v>
      </c>
      <c r="F20" s="210">
        <v>0</v>
      </c>
      <c r="G20" s="210">
        <v>0</v>
      </c>
      <c r="H20" s="210">
        <v>0</v>
      </c>
      <c r="I20" s="210">
        <f t="shared" si="4"/>
        <v>0</v>
      </c>
      <c r="J20" s="210">
        <v>0</v>
      </c>
      <c r="K20" s="210">
        <v>0</v>
      </c>
      <c r="L20" s="210">
        <v>0</v>
      </c>
      <c r="M20" s="210">
        <f t="shared" si="5"/>
        <v>0</v>
      </c>
      <c r="N20" s="210">
        <v>0</v>
      </c>
      <c r="O20" s="210">
        <v>0</v>
      </c>
      <c r="P20" s="210">
        <v>0</v>
      </c>
      <c r="Q20" s="210">
        <v>0</v>
      </c>
      <c r="R20" s="210">
        <f t="shared" si="6"/>
        <v>0</v>
      </c>
      <c r="S20" s="210">
        <v>0</v>
      </c>
      <c r="T20" s="210">
        <v>0</v>
      </c>
      <c r="U20" s="210">
        <v>0</v>
      </c>
      <c r="V20" s="210">
        <f t="shared" si="7"/>
        <v>0</v>
      </c>
      <c r="W20" s="210">
        <v>0</v>
      </c>
      <c r="X20" s="210">
        <v>0</v>
      </c>
      <c r="Y20" s="210">
        <f t="shared" si="2"/>
        <v>0</v>
      </c>
      <c r="Z20" s="210">
        <v>0</v>
      </c>
      <c r="AA20" s="210">
        <v>0</v>
      </c>
      <c r="AB20" s="210">
        <v>0</v>
      </c>
      <c r="AC20" s="210">
        <f t="shared" si="8"/>
        <v>0</v>
      </c>
      <c r="AD20" s="210">
        <v>0</v>
      </c>
      <c r="AE20" s="210">
        <v>0</v>
      </c>
      <c r="AF20" s="210"/>
      <c r="AG20" s="210">
        <v>0</v>
      </c>
      <c r="AH20" s="210">
        <v>0</v>
      </c>
      <c r="AI20" s="210">
        <v>0</v>
      </c>
      <c r="AJ20" s="210">
        <f t="shared" si="9"/>
        <v>0</v>
      </c>
      <c r="AK20" s="210">
        <v>0</v>
      </c>
      <c r="AL20" s="210">
        <v>0</v>
      </c>
      <c r="AM20" s="210"/>
      <c r="AN20" s="210"/>
      <c r="AO20" s="210"/>
      <c r="AP20" s="210"/>
      <c r="AQ20" s="66">
        <f t="shared" si="10"/>
        <v>0</v>
      </c>
      <c r="AR20" s="66">
        <f t="shared" si="33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 t="shared" si="14"/>
        <v>0</v>
      </c>
      <c r="AW20" s="66">
        <f t="shared" si="15"/>
        <v>0</v>
      </c>
      <c r="AX20" s="66">
        <f t="shared" ref="AX20:AX26" si="36">N20+O20+P20+Q20</f>
        <v>0</v>
      </c>
      <c r="AY20" s="66">
        <f t="shared" si="16"/>
        <v>0</v>
      </c>
      <c r="AZ20" s="66">
        <f t="shared" si="17"/>
        <v>0</v>
      </c>
      <c r="BA20" s="66">
        <f t="shared" si="18"/>
        <v>0</v>
      </c>
      <c r="BB20" s="66">
        <f t="shared" si="19"/>
        <v>0</v>
      </c>
      <c r="BC20" s="66">
        <f t="shared" si="20"/>
        <v>0</v>
      </c>
      <c r="BD20" s="66">
        <f t="shared" si="21"/>
        <v>0</v>
      </c>
      <c r="BE20" s="66">
        <f t="shared" si="22"/>
        <v>0</v>
      </c>
      <c r="BF20" s="66">
        <f t="shared" si="23"/>
        <v>0</v>
      </c>
      <c r="BG20" s="66">
        <f t="shared" si="24"/>
        <v>0</v>
      </c>
      <c r="BH20" s="66">
        <f t="shared" si="25"/>
        <v>0</v>
      </c>
      <c r="BI20" s="66">
        <f t="shared" si="26"/>
        <v>0</v>
      </c>
      <c r="BJ20" s="66">
        <f t="shared" si="27"/>
        <v>0</v>
      </c>
    </row>
    <row r="21" spans="1:62" ht="38.25">
      <c r="A21" s="81" t="s">
        <v>9</v>
      </c>
      <c r="B21" s="259" t="s">
        <v>69</v>
      </c>
      <c r="C21" s="210">
        <v>0</v>
      </c>
      <c r="D21" s="210">
        <v>0</v>
      </c>
      <c r="E21" s="210">
        <f t="shared" si="3"/>
        <v>0</v>
      </c>
      <c r="F21" s="210">
        <v>0</v>
      </c>
      <c r="G21" s="210">
        <v>0</v>
      </c>
      <c r="H21" s="210">
        <v>0</v>
      </c>
      <c r="I21" s="210">
        <f t="shared" si="4"/>
        <v>0</v>
      </c>
      <c r="J21" s="210">
        <v>0</v>
      </c>
      <c r="K21" s="210">
        <v>0</v>
      </c>
      <c r="L21" s="210">
        <v>0</v>
      </c>
      <c r="M21" s="210">
        <f t="shared" si="5"/>
        <v>0</v>
      </c>
      <c r="N21" s="210">
        <v>0</v>
      </c>
      <c r="O21" s="210">
        <v>0</v>
      </c>
      <c r="P21" s="210">
        <v>0</v>
      </c>
      <c r="Q21" s="210">
        <v>0</v>
      </c>
      <c r="R21" s="210">
        <f t="shared" si="6"/>
        <v>0</v>
      </c>
      <c r="S21" s="210">
        <v>0</v>
      </c>
      <c r="T21" s="210">
        <v>0</v>
      </c>
      <c r="U21" s="210">
        <v>0</v>
      </c>
      <c r="V21" s="210">
        <f t="shared" si="7"/>
        <v>0</v>
      </c>
      <c r="W21" s="210">
        <v>0</v>
      </c>
      <c r="X21" s="210">
        <v>0</v>
      </c>
      <c r="Y21" s="210">
        <f t="shared" si="2"/>
        <v>0</v>
      </c>
      <c r="Z21" s="210">
        <v>0</v>
      </c>
      <c r="AA21" s="210">
        <v>0</v>
      </c>
      <c r="AB21" s="210">
        <v>0</v>
      </c>
      <c r="AC21" s="210">
        <f t="shared" si="8"/>
        <v>0</v>
      </c>
      <c r="AD21" s="210">
        <v>0</v>
      </c>
      <c r="AE21" s="210">
        <v>0</v>
      </c>
      <c r="AF21" s="210"/>
      <c r="AG21" s="210">
        <v>0</v>
      </c>
      <c r="AH21" s="210">
        <v>0</v>
      </c>
      <c r="AI21" s="210">
        <v>0</v>
      </c>
      <c r="AJ21" s="210">
        <f t="shared" si="9"/>
        <v>0</v>
      </c>
      <c r="AK21" s="210">
        <v>0</v>
      </c>
      <c r="AL21" s="210">
        <v>0</v>
      </c>
      <c r="AM21" s="210"/>
      <c r="AN21" s="210"/>
      <c r="AO21" s="210"/>
      <c r="AP21" s="210"/>
      <c r="AQ21" s="66">
        <f t="shared" si="10"/>
        <v>0</v>
      </c>
      <c r="AR21" s="66">
        <f t="shared" si="33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si="14"/>
        <v>0</v>
      </c>
      <c r="AW21" s="66">
        <f t="shared" si="15"/>
        <v>0</v>
      </c>
      <c r="AX21" s="66">
        <f t="shared" si="36"/>
        <v>0</v>
      </c>
      <c r="AY21" s="66">
        <f t="shared" si="16"/>
        <v>0</v>
      </c>
      <c r="AZ21" s="66">
        <f t="shared" si="17"/>
        <v>0</v>
      </c>
      <c r="BA21" s="66">
        <f t="shared" si="18"/>
        <v>0</v>
      </c>
      <c r="BB21" s="66">
        <f t="shared" si="19"/>
        <v>0</v>
      </c>
      <c r="BC21" s="66">
        <f t="shared" si="20"/>
        <v>0</v>
      </c>
      <c r="BD21" s="66">
        <f t="shared" si="21"/>
        <v>0</v>
      </c>
      <c r="BE21" s="66">
        <f t="shared" si="22"/>
        <v>0</v>
      </c>
      <c r="BF21" s="66">
        <f t="shared" si="23"/>
        <v>0</v>
      </c>
      <c r="BG21" s="66">
        <f t="shared" si="24"/>
        <v>0</v>
      </c>
      <c r="BH21" s="66">
        <f t="shared" si="25"/>
        <v>0</v>
      </c>
      <c r="BI21" s="66">
        <f t="shared" si="26"/>
        <v>0</v>
      </c>
      <c r="BJ21" s="66">
        <f t="shared" si="27"/>
        <v>0</v>
      </c>
    </row>
    <row r="22" spans="1:62" ht="38.25">
      <c r="A22" s="81" t="s">
        <v>10</v>
      </c>
      <c r="B22" s="259" t="s">
        <v>70</v>
      </c>
      <c r="C22" s="210">
        <v>3</v>
      </c>
      <c r="D22" s="210">
        <v>1</v>
      </c>
      <c r="E22" s="210">
        <f t="shared" si="3"/>
        <v>2</v>
      </c>
      <c r="F22" s="210">
        <v>0</v>
      </c>
      <c r="G22" s="210">
        <v>0</v>
      </c>
      <c r="H22" s="210">
        <v>2</v>
      </c>
      <c r="I22" s="210">
        <f t="shared" si="4"/>
        <v>1</v>
      </c>
      <c r="J22" s="210">
        <v>1</v>
      </c>
      <c r="K22" s="210">
        <v>0</v>
      </c>
      <c r="L22" s="210">
        <v>0</v>
      </c>
      <c r="M22" s="210">
        <f t="shared" si="5"/>
        <v>1</v>
      </c>
      <c r="N22" s="210">
        <v>0</v>
      </c>
      <c r="O22" s="210">
        <v>0</v>
      </c>
      <c r="P22" s="210">
        <v>1</v>
      </c>
      <c r="Q22" s="210">
        <v>0</v>
      </c>
      <c r="R22" s="210">
        <f t="shared" si="6"/>
        <v>0</v>
      </c>
      <c r="S22" s="210">
        <v>0</v>
      </c>
      <c r="T22" s="210">
        <v>0</v>
      </c>
      <c r="U22" s="210">
        <v>0</v>
      </c>
      <c r="V22" s="210">
        <f t="shared" si="7"/>
        <v>1</v>
      </c>
      <c r="W22" s="210">
        <v>0</v>
      </c>
      <c r="X22" s="210">
        <v>0</v>
      </c>
      <c r="Y22" s="210">
        <f t="shared" si="2"/>
        <v>3</v>
      </c>
      <c r="Z22" s="210">
        <v>1</v>
      </c>
      <c r="AA22" s="210">
        <v>0</v>
      </c>
      <c r="AB22" s="210">
        <v>0</v>
      </c>
      <c r="AC22" s="210">
        <f t="shared" si="8"/>
        <v>0</v>
      </c>
      <c r="AD22" s="210">
        <v>0</v>
      </c>
      <c r="AE22" s="210">
        <v>0</v>
      </c>
      <c r="AF22" s="210"/>
      <c r="AG22" s="210">
        <v>0</v>
      </c>
      <c r="AH22" s="210">
        <v>0</v>
      </c>
      <c r="AI22" s="210">
        <v>0</v>
      </c>
      <c r="AJ22" s="210">
        <f t="shared" si="9"/>
        <v>0</v>
      </c>
      <c r="AK22" s="210">
        <v>0</v>
      </c>
      <c r="AL22" s="210">
        <v>0</v>
      </c>
      <c r="AM22" s="210"/>
      <c r="AN22" s="210"/>
      <c r="AO22" s="210"/>
      <c r="AP22" s="210"/>
      <c r="AQ22" s="66">
        <f t="shared" si="10"/>
        <v>3</v>
      </c>
      <c r="AR22" s="66">
        <f t="shared" si="33"/>
        <v>3</v>
      </c>
      <c r="AS22" s="66">
        <f t="shared" si="11"/>
        <v>2</v>
      </c>
      <c r="AT22" s="66">
        <f t="shared" si="12"/>
        <v>2</v>
      </c>
      <c r="AU22" s="66">
        <f t="shared" si="13"/>
        <v>4</v>
      </c>
      <c r="AV22" s="66">
        <f t="shared" si="14"/>
        <v>4</v>
      </c>
      <c r="AW22" s="66">
        <f t="shared" si="15"/>
        <v>1</v>
      </c>
      <c r="AX22" s="66">
        <f t="shared" si="36"/>
        <v>1</v>
      </c>
      <c r="AY22" s="66">
        <f t="shared" si="16"/>
        <v>0</v>
      </c>
      <c r="AZ22" s="66">
        <f t="shared" si="17"/>
        <v>0</v>
      </c>
      <c r="BA22" s="66">
        <f t="shared" si="18"/>
        <v>1</v>
      </c>
      <c r="BB22" s="66">
        <f t="shared" si="19"/>
        <v>1</v>
      </c>
      <c r="BC22" s="66">
        <f t="shared" si="20"/>
        <v>0</v>
      </c>
      <c r="BD22" s="66">
        <f t="shared" si="21"/>
        <v>0</v>
      </c>
      <c r="BE22" s="66">
        <f t="shared" si="22"/>
        <v>0</v>
      </c>
      <c r="BF22" s="66">
        <f t="shared" si="23"/>
        <v>0</v>
      </c>
      <c r="BG22" s="66">
        <f t="shared" si="24"/>
        <v>0</v>
      </c>
      <c r="BH22" s="66">
        <f t="shared" si="25"/>
        <v>0</v>
      </c>
      <c r="BI22" s="66">
        <f t="shared" si="26"/>
        <v>0</v>
      </c>
      <c r="BJ22" s="66">
        <f t="shared" si="27"/>
        <v>0</v>
      </c>
    </row>
    <row r="23" spans="1:62" ht="38.25">
      <c r="A23" s="81" t="s">
        <v>11</v>
      </c>
      <c r="B23" s="259" t="s">
        <v>71</v>
      </c>
      <c r="C23" s="210">
        <v>0</v>
      </c>
      <c r="D23" s="210">
        <v>0</v>
      </c>
      <c r="E23" s="210">
        <f t="shared" si="3"/>
        <v>0</v>
      </c>
      <c r="F23" s="210">
        <v>0</v>
      </c>
      <c r="G23" s="210">
        <v>0</v>
      </c>
      <c r="H23" s="210">
        <v>0</v>
      </c>
      <c r="I23" s="210">
        <f t="shared" si="4"/>
        <v>0</v>
      </c>
      <c r="J23" s="210">
        <v>0</v>
      </c>
      <c r="K23" s="210">
        <v>0</v>
      </c>
      <c r="L23" s="210">
        <v>0</v>
      </c>
      <c r="M23" s="210">
        <f t="shared" si="5"/>
        <v>0</v>
      </c>
      <c r="N23" s="210">
        <v>0</v>
      </c>
      <c r="O23" s="210">
        <v>0</v>
      </c>
      <c r="P23" s="210">
        <v>0</v>
      </c>
      <c r="Q23" s="210">
        <v>0</v>
      </c>
      <c r="R23" s="210">
        <f t="shared" si="6"/>
        <v>0</v>
      </c>
      <c r="S23" s="210">
        <v>0</v>
      </c>
      <c r="T23" s="210">
        <v>0</v>
      </c>
      <c r="U23" s="210">
        <v>0</v>
      </c>
      <c r="V23" s="210">
        <f t="shared" si="7"/>
        <v>0</v>
      </c>
      <c r="W23" s="210">
        <v>0</v>
      </c>
      <c r="X23" s="210">
        <v>0</v>
      </c>
      <c r="Y23" s="210">
        <f t="shared" si="2"/>
        <v>0</v>
      </c>
      <c r="Z23" s="210">
        <v>0</v>
      </c>
      <c r="AA23" s="210">
        <v>0</v>
      </c>
      <c r="AB23" s="210">
        <v>0</v>
      </c>
      <c r="AC23" s="210">
        <f t="shared" si="8"/>
        <v>0</v>
      </c>
      <c r="AD23" s="210">
        <v>0</v>
      </c>
      <c r="AE23" s="210">
        <v>0</v>
      </c>
      <c r="AF23" s="210"/>
      <c r="AG23" s="210">
        <v>0</v>
      </c>
      <c r="AH23" s="210">
        <v>0</v>
      </c>
      <c r="AI23" s="210">
        <v>0</v>
      </c>
      <c r="AJ23" s="210">
        <f t="shared" si="9"/>
        <v>0</v>
      </c>
      <c r="AK23" s="210">
        <v>0</v>
      </c>
      <c r="AL23" s="210">
        <v>0</v>
      </c>
      <c r="AM23" s="210"/>
      <c r="AN23" s="210"/>
      <c r="AO23" s="210"/>
      <c r="AP23" s="210"/>
      <c r="AQ23" s="66">
        <f t="shared" si="10"/>
        <v>0</v>
      </c>
      <c r="AR23" s="66">
        <f t="shared" si="33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14"/>
        <v>0</v>
      </c>
      <c r="AW23" s="66">
        <f t="shared" si="15"/>
        <v>0</v>
      </c>
      <c r="AX23" s="66">
        <f t="shared" si="36"/>
        <v>0</v>
      </c>
      <c r="AY23" s="66">
        <f t="shared" si="16"/>
        <v>0</v>
      </c>
      <c r="AZ23" s="66">
        <f t="shared" si="17"/>
        <v>0</v>
      </c>
      <c r="BA23" s="66">
        <f t="shared" si="18"/>
        <v>0</v>
      </c>
      <c r="BB23" s="66">
        <f t="shared" si="19"/>
        <v>0</v>
      </c>
      <c r="BC23" s="66">
        <f t="shared" si="20"/>
        <v>0</v>
      </c>
      <c r="BD23" s="66">
        <f t="shared" si="21"/>
        <v>0</v>
      </c>
      <c r="BE23" s="66">
        <f t="shared" si="22"/>
        <v>0</v>
      </c>
      <c r="BF23" s="66">
        <f t="shared" si="23"/>
        <v>0</v>
      </c>
      <c r="BG23" s="66">
        <f t="shared" si="24"/>
        <v>0</v>
      </c>
      <c r="BH23" s="66">
        <f t="shared" si="25"/>
        <v>0</v>
      </c>
      <c r="BI23" s="66">
        <f t="shared" si="26"/>
        <v>0</v>
      </c>
      <c r="BJ23" s="66">
        <f t="shared" si="27"/>
        <v>0</v>
      </c>
    </row>
    <row r="24" spans="1:62" ht="38.25">
      <c r="A24" s="81" t="s">
        <v>12</v>
      </c>
      <c r="B24" s="259" t="s">
        <v>72</v>
      </c>
      <c r="C24" s="210">
        <v>0</v>
      </c>
      <c r="D24" s="210">
        <v>0</v>
      </c>
      <c r="E24" s="210">
        <f t="shared" si="3"/>
        <v>0</v>
      </c>
      <c r="F24" s="210">
        <v>0</v>
      </c>
      <c r="G24" s="210">
        <v>0</v>
      </c>
      <c r="H24" s="210">
        <v>0</v>
      </c>
      <c r="I24" s="210">
        <f t="shared" si="4"/>
        <v>0</v>
      </c>
      <c r="J24" s="210">
        <v>0</v>
      </c>
      <c r="K24" s="210">
        <v>0</v>
      </c>
      <c r="L24" s="210">
        <v>0</v>
      </c>
      <c r="M24" s="210">
        <f t="shared" si="5"/>
        <v>0</v>
      </c>
      <c r="N24" s="210">
        <v>0</v>
      </c>
      <c r="O24" s="210">
        <v>0</v>
      </c>
      <c r="P24" s="210">
        <v>0</v>
      </c>
      <c r="Q24" s="210">
        <v>0</v>
      </c>
      <c r="R24" s="210">
        <f t="shared" si="6"/>
        <v>0</v>
      </c>
      <c r="S24" s="210">
        <v>0</v>
      </c>
      <c r="T24" s="210">
        <v>0</v>
      </c>
      <c r="U24" s="210">
        <v>0</v>
      </c>
      <c r="V24" s="210">
        <f t="shared" si="7"/>
        <v>0</v>
      </c>
      <c r="W24" s="210">
        <v>0</v>
      </c>
      <c r="X24" s="210">
        <v>0</v>
      </c>
      <c r="Y24" s="210">
        <f t="shared" si="2"/>
        <v>0</v>
      </c>
      <c r="Z24" s="210">
        <v>0</v>
      </c>
      <c r="AA24" s="210">
        <v>0</v>
      </c>
      <c r="AB24" s="210">
        <v>0</v>
      </c>
      <c r="AC24" s="210">
        <f t="shared" si="8"/>
        <v>0</v>
      </c>
      <c r="AD24" s="210">
        <v>0</v>
      </c>
      <c r="AE24" s="210">
        <v>0</v>
      </c>
      <c r="AF24" s="210"/>
      <c r="AG24" s="210">
        <v>0</v>
      </c>
      <c r="AH24" s="210">
        <v>0</v>
      </c>
      <c r="AI24" s="210">
        <v>0</v>
      </c>
      <c r="AJ24" s="210">
        <f t="shared" si="9"/>
        <v>0</v>
      </c>
      <c r="AK24" s="210">
        <v>0</v>
      </c>
      <c r="AL24" s="210">
        <v>0</v>
      </c>
      <c r="AM24" s="210"/>
      <c r="AN24" s="210"/>
      <c r="AO24" s="210"/>
      <c r="AP24" s="210"/>
      <c r="AQ24" s="66">
        <f t="shared" si="10"/>
        <v>0</v>
      </c>
      <c r="AR24" s="66">
        <f t="shared" si="33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14"/>
        <v>0</v>
      </c>
      <c r="AW24" s="66">
        <f t="shared" si="15"/>
        <v>0</v>
      </c>
      <c r="AX24" s="66">
        <f t="shared" si="36"/>
        <v>0</v>
      </c>
      <c r="AY24" s="66">
        <f t="shared" si="16"/>
        <v>0</v>
      </c>
      <c r="AZ24" s="66">
        <f t="shared" si="17"/>
        <v>0</v>
      </c>
      <c r="BA24" s="66">
        <f t="shared" si="18"/>
        <v>0</v>
      </c>
      <c r="BB24" s="66">
        <f t="shared" si="19"/>
        <v>0</v>
      </c>
      <c r="BC24" s="66">
        <f t="shared" si="20"/>
        <v>0</v>
      </c>
      <c r="BD24" s="66">
        <f t="shared" si="21"/>
        <v>0</v>
      </c>
      <c r="BE24" s="66">
        <f t="shared" si="22"/>
        <v>0</v>
      </c>
      <c r="BF24" s="66">
        <f t="shared" si="23"/>
        <v>0</v>
      </c>
      <c r="BG24" s="66">
        <f t="shared" si="24"/>
        <v>0</v>
      </c>
      <c r="BH24" s="66">
        <f t="shared" si="25"/>
        <v>0</v>
      </c>
      <c r="BI24" s="66">
        <f t="shared" si="26"/>
        <v>0</v>
      </c>
      <c r="BJ24" s="66">
        <f t="shared" si="27"/>
        <v>0</v>
      </c>
    </row>
    <row r="25" spans="1:62" ht="38.25">
      <c r="A25" s="81" t="s">
        <v>13</v>
      </c>
      <c r="B25" s="259" t="s">
        <v>73</v>
      </c>
      <c r="C25" s="210">
        <v>0</v>
      </c>
      <c r="D25" s="210">
        <v>0</v>
      </c>
      <c r="E25" s="210">
        <f t="shared" si="3"/>
        <v>0</v>
      </c>
      <c r="F25" s="210">
        <v>0</v>
      </c>
      <c r="G25" s="210">
        <v>0</v>
      </c>
      <c r="H25" s="210">
        <v>1</v>
      </c>
      <c r="I25" s="210">
        <f t="shared" si="4"/>
        <v>1</v>
      </c>
      <c r="J25" s="210">
        <v>0</v>
      </c>
      <c r="K25" s="210">
        <v>0</v>
      </c>
      <c r="L25" s="210">
        <v>0</v>
      </c>
      <c r="M25" s="210">
        <f t="shared" si="5"/>
        <v>1</v>
      </c>
      <c r="N25" s="210">
        <v>0</v>
      </c>
      <c r="O25" s="210">
        <v>0</v>
      </c>
      <c r="P25" s="210">
        <v>1</v>
      </c>
      <c r="Q25" s="210">
        <v>0</v>
      </c>
      <c r="R25" s="210">
        <f t="shared" si="6"/>
        <v>0</v>
      </c>
      <c r="S25" s="210">
        <v>0</v>
      </c>
      <c r="T25" s="210">
        <v>0</v>
      </c>
      <c r="U25" s="210">
        <v>0</v>
      </c>
      <c r="V25" s="210">
        <f t="shared" si="7"/>
        <v>1</v>
      </c>
      <c r="W25" s="210">
        <v>0</v>
      </c>
      <c r="X25" s="210">
        <v>0</v>
      </c>
      <c r="Y25" s="210">
        <f t="shared" si="2"/>
        <v>0</v>
      </c>
      <c r="Z25" s="210">
        <v>0</v>
      </c>
      <c r="AA25" s="210">
        <v>1</v>
      </c>
      <c r="AB25" s="210">
        <v>1</v>
      </c>
      <c r="AC25" s="210">
        <f t="shared" si="8"/>
        <v>2</v>
      </c>
      <c r="AD25" s="210">
        <v>0</v>
      </c>
      <c r="AE25" s="210">
        <v>2</v>
      </c>
      <c r="AF25" s="210"/>
      <c r="AG25" s="210">
        <v>0</v>
      </c>
      <c r="AH25" s="210">
        <v>0</v>
      </c>
      <c r="AI25" s="210">
        <v>0</v>
      </c>
      <c r="AJ25" s="210">
        <f t="shared" si="9"/>
        <v>0</v>
      </c>
      <c r="AK25" s="210">
        <v>0</v>
      </c>
      <c r="AL25" s="210">
        <v>0</v>
      </c>
      <c r="AM25" s="210"/>
      <c r="AN25" s="210"/>
      <c r="AO25" s="210"/>
      <c r="AP25" s="210"/>
      <c r="AQ25" s="66">
        <f t="shared" si="10"/>
        <v>0</v>
      </c>
      <c r="AR25" s="66">
        <f t="shared" si="33"/>
        <v>0</v>
      </c>
      <c r="AS25" s="66">
        <f t="shared" si="11"/>
        <v>1</v>
      </c>
      <c r="AT25" s="66">
        <f t="shared" si="12"/>
        <v>1</v>
      </c>
      <c r="AU25" s="66">
        <f t="shared" si="13"/>
        <v>1</v>
      </c>
      <c r="AV25" s="66">
        <f t="shared" si="14"/>
        <v>1</v>
      </c>
      <c r="AW25" s="66">
        <f t="shared" si="15"/>
        <v>1</v>
      </c>
      <c r="AX25" s="66">
        <f t="shared" si="36"/>
        <v>1</v>
      </c>
      <c r="AY25" s="66">
        <f t="shared" si="16"/>
        <v>0</v>
      </c>
      <c r="AZ25" s="66">
        <f t="shared" si="17"/>
        <v>0</v>
      </c>
      <c r="BA25" s="66">
        <f t="shared" si="18"/>
        <v>1</v>
      </c>
      <c r="BB25" s="66">
        <f t="shared" si="19"/>
        <v>1</v>
      </c>
      <c r="BC25" s="66">
        <f t="shared" si="20"/>
        <v>2</v>
      </c>
      <c r="BD25" s="66">
        <f t="shared" si="21"/>
        <v>2</v>
      </c>
      <c r="BE25" s="66">
        <f t="shared" si="22"/>
        <v>2</v>
      </c>
      <c r="BF25" s="66">
        <f t="shared" si="23"/>
        <v>2</v>
      </c>
      <c r="BG25" s="66">
        <f t="shared" si="24"/>
        <v>0</v>
      </c>
      <c r="BH25" s="66">
        <f t="shared" si="25"/>
        <v>0</v>
      </c>
      <c r="BI25" s="66">
        <f t="shared" si="26"/>
        <v>0</v>
      </c>
      <c r="BJ25" s="66">
        <f t="shared" si="27"/>
        <v>0</v>
      </c>
    </row>
    <row r="26" spans="1:62" ht="38.25">
      <c r="A26" s="81" t="s">
        <v>48</v>
      </c>
      <c r="B26" s="259" t="s">
        <v>74</v>
      </c>
      <c r="C26" s="210">
        <v>0</v>
      </c>
      <c r="D26" s="210">
        <v>0</v>
      </c>
      <c r="E26" s="210">
        <f t="shared" si="3"/>
        <v>0</v>
      </c>
      <c r="F26" s="210">
        <v>0</v>
      </c>
      <c r="G26" s="210">
        <v>0</v>
      </c>
      <c r="H26" s="210">
        <v>0</v>
      </c>
      <c r="I26" s="210">
        <f t="shared" si="4"/>
        <v>0</v>
      </c>
      <c r="J26" s="210">
        <v>0</v>
      </c>
      <c r="K26" s="210">
        <v>0</v>
      </c>
      <c r="L26" s="210">
        <v>0</v>
      </c>
      <c r="M26" s="210">
        <f t="shared" si="5"/>
        <v>0</v>
      </c>
      <c r="N26" s="210">
        <v>0</v>
      </c>
      <c r="O26" s="210">
        <v>0</v>
      </c>
      <c r="P26" s="210">
        <v>0</v>
      </c>
      <c r="Q26" s="210">
        <v>0</v>
      </c>
      <c r="R26" s="210">
        <f t="shared" si="6"/>
        <v>0</v>
      </c>
      <c r="S26" s="210">
        <v>0</v>
      </c>
      <c r="T26" s="210">
        <v>0</v>
      </c>
      <c r="U26" s="210">
        <v>0</v>
      </c>
      <c r="V26" s="210">
        <f t="shared" si="7"/>
        <v>0</v>
      </c>
      <c r="W26" s="210">
        <v>0</v>
      </c>
      <c r="X26" s="210">
        <v>0</v>
      </c>
      <c r="Y26" s="210">
        <f t="shared" si="2"/>
        <v>0</v>
      </c>
      <c r="Z26" s="210">
        <v>0</v>
      </c>
      <c r="AA26" s="210"/>
      <c r="AB26" s="210"/>
      <c r="AC26" s="210">
        <f t="shared" si="8"/>
        <v>0</v>
      </c>
      <c r="AD26" s="210"/>
      <c r="AE26" s="210"/>
      <c r="AF26" s="210"/>
      <c r="AG26" s="210"/>
      <c r="AH26" s="210"/>
      <c r="AI26" s="210"/>
      <c r="AJ26" s="210">
        <f t="shared" si="9"/>
        <v>0</v>
      </c>
      <c r="AK26" s="210">
        <v>0</v>
      </c>
      <c r="AL26" s="210"/>
      <c r="AM26" s="210"/>
      <c r="AN26" s="210"/>
      <c r="AO26" s="210"/>
      <c r="AP26" s="210"/>
      <c r="AQ26" s="66">
        <f t="shared" si="10"/>
        <v>0</v>
      </c>
      <c r="AR26" s="66">
        <f t="shared" si="33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14"/>
        <v>0</v>
      </c>
      <c r="AW26" s="66">
        <f t="shared" si="15"/>
        <v>0</v>
      </c>
      <c r="AX26" s="66">
        <f t="shared" si="36"/>
        <v>0</v>
      </c>
      <c r="AY26" s="66">
        <f t="shared" si="16"/>
        <v>0</v>
      </c>
      <c r="AZ26" s="66">
        <f t="shared" si="17"/>
        <v>0</v>
      </c>
      <c r="BA26" s="66">
        <f t="shared" si="18"/>
        <v>0</v>
      </c>
      <c r="BB26" s="66">
        <f t="shared" si="19"/>
        <v>0</v>
      </c>
      <c r="BC26" s="66">
        <f t="shared" si="20"/>
        <v>0</v>
      </c>
      <c r="BD26" s="66">
        <f t="shared" si="21"/>
        <v>0</v>
      </c>
      <c r="BE26" s="66">
        <f t="shared" si="22"/>
        <v>0</v>
      </c>
      <c r="BF26" s="66">
        <f t="shared" si="23"/>
        <v>0</v>
      </c>
      <c r="BG26" s="66">
        <f t="shared" si="24"/>
        <v>0</v>
      </c>
      <c r="BH26" s="66">
        <f t="shared" si="25"/>
        <v>0</v>
      </c>
      <c r="BI26" s="66">
        <f t="shared" si="26"/>
        <v>0</v>
      </c>
      <c r="BJ26" s="66">
        <f t="shared" si="27"/>
        <v>0</v>
      </c>
    </row>
    <row r="27" spans="1:62" ht="38.25">
      <c r="A27" s="81">
        <v>7</v>
      </c>
      <c r="B27" s="78" t="s">
        <v>75</v>
      </c>
      <c r="C27" s="210">
        <f>C28+C29+C30+C31+C32</f>
        <v>2</v>
      </c>
      <c r="D27" s="210">
        <f t="shared" ref="D27:AP27" si="37">D28+D29+D30+D31+D32</f>
        <v>0</v>
      </c>
      <c r="E27" s="210">
        <f t="shared" si="37"/>
        <v>0</v>
      </c>
      <c r="F27" s="210">
        <f t="shared" si="37"/>
        <v>0</v>
      </c>
      <c r="G27" s="210">
        <f t="shared" si="37"/>
        <v>2</v>
      </c>
      <c r="H27" s="210">
        <f t="shared" si="37"/>
        <v>36</v>
      </c>
      <c r="I27" s="210">
        <f t="shared" si="37"/>
        <v>0</v>
      </c>
      <c r="J27" s="210">
        <f t="shared" si="37"/>
        <v>0</v>
      </c>
      <c r="K27" s="210">
        <f t="shared" si="37"/>
        <v>36</v>
      </c>
      <c r="L27" s="210">
        <f t="shared" si="37"/>
        <v>0</v>
      </c>
      <c r="M27" s="210">
        <f t="shared" si="37"/>
        <v>0</v>
      </c>
      <c r="N27" s="210">
        <f t="shared" si="37"/>
        <v>0</v>
      </c>
      <c r="O27" s="210">
        <f t="shared" si="37"/>
        <v>0</v>
      </c>
      <c r="P27" s="210">
        <f t="shared" si="37"/>
        <v>0</v>
      </c>
      <c r="Q27" s="210">
        <f t="shared" si="37"/>
        <v>0</v>
      </c>
      <c r="R27" s="210">
        <f t="shared" si="37"/>
        <v>0</v>
      </c>
      <c r="S27" s="210">
        <f t="shared" si="37"/>
        <v>0</v>
      </c>
      <c r="T27" s="210">
        <f t="shared" si="37"/>
        <v>0</v>
      </c>
      <c r="U27" s="210">
        <f t="shared" si="37"/>
        <v>0</v>
      </c>
      <c r="V27" s="210">
        <f t="shared" si="37"/>
        <v>0</v>
      </c>
      <c r="W27" s="210">
        <f t="shared" si="37"/>
        <v>0</v>
      </c>
      <c r="X27" s="210">
        <f t="shared" si="37"/>
        <v>0</v>
      </c>
      <c r="Y27" s="210">
        <f t="shared" si="2"/>
        <v>0</v>
      </c>
      <c r="Z27" s="210">
        <f t="shared" si="37"/>
        <v>0</v>
      </c>
      <c r="AA27" s="210">
        <f t="shared" si="37"/>
        <v>1</v>
      </c>
      <c r="AB27" s="210">
        <f t="shared" si="37"/>
        <v>65</v>
      </c>
      <c r="AC27" s="210">
        <f t="shared" si="37"/>
        <v>66</v>
      </c>
      <c r="AD27" s="210">
        <f t="shared" si="37"/>
        <v>8</v>
      </c>
      <c r="AE27" s="210">
        <f t="shared" si="37"/>
        <v>58</v>
      </c>
      <c r="AF27" s="210">
        <f t="shared" si="37"/>
        <v>0</v>
      </c>
      <c r="AG27" s="210">
        <f t="shared" si="37"/>
        <v>52</v>
      </c>
      <c r="AH27" s="210">
        <f t="shared" si="37"/>
        <v>0</v>
      </c>
      <c r="AI27" s="210">
        <f t="shared" si="37"/>
        <v>0</v>
      </c>
      <c r="AJ27" s="210">
        <f t="shared" si="37"/>
        <v>0</v>
      </c>
      <c r="AK27" s="210">
        <f t="shared" si="37"/>
        <v>0</v>
      </c>
      <c r="AL27" s="210">
        <f t="shared" si="37"/>
        <v>0</v>
      </c>
      <c r="AM27" s="210">
        <f t="shared" si="37"/>
        <v>0</v>
      </c>
      <c r="AN27" s="210">
        <f t="shared" si="37"/>
        <v>0</v>
      </c>
      <c r="AO27" s="210">
        <f t="shared" si="37"/>
        <v>0</v>
      </c>
      <c r="AP27" s="210">
        <f t="shared" si="37"/>
        <v>0</v>
      </c>
      <c r="AQ27" s="232">
        <f t="shared" ref="AQ27:BJ27" si="38">SUM(AQ28:AQ32)</f>
        <v>2</v>
      </c>
      <c r="AR27" s="232">
        <f t="shared" si="38"/>
        <v>2</v>
      </c>
      <c r="AS27" s="232">
        <f t="shared" si="38"/>
        <v>36</v>
      </c>
      <c r="AT27" s="232">
        <f t="shared" si="38"/>
        <v>36</v>
      </c>
      <c r="AU27" s="232">
        <f t="shared" si="38"/>
        <v>0</v>
      </c>
      <c r="AV27" s="66">
        <f t="shared" si="14"/>
        <v>0</v>
      </c>
      <c r="AW27" s="232">
        <f t="shared" si="38"/>
        <v>0</v>
      </c>
      <c r="AX27" s="232">
        <f t="shared" si="38"/>
        <v>0</v>
      </c>
      <c r="AY27" s="232">
        <f t="shared" si="38"/>
        <v>0</v>
      </c>
      <c r="AZ27" s="232">
        <f t="shared" si="38"/>
        <v>0</v>
      </c>
      <c r="BA27" s="232">
        <f t="shared" si="38"/>
        <v>0</v>
      </c>
      <c r="BB27" s="232">
        <f t="shared" si="38"/>
        <v>0</v>
      </c>
      <c r="BC27" s="232">
        <f t="shared" si="38"/>
        <v>66</v>
      </c>
      <c r="BD27" s="232">
        <f t="shared" si="38"/>
        <v>66</v>
      </c>
      <c r="BE27" s="232">
        <f t="shared" si="38"/>
        <v>66</v>
      </c>
      <c r="BF27" s="232">
        <f t="shared" si="38"/>
        <v>66</v>
      </c>
      <c r="BG27" s="232">
        <f t="shared" si="38"/>
        <v>0</v>
      </c>
      <c r="BH27" s="232">
        <f t="shared" si="38"/>
        <v>0</v>
      </c>
      <c r="BI27" s="232">
        <f t="shared" si="38"/>
        <v>0</v>
      </c>
      <c r="BJ27" s="232">
        <f t="shared" si="38"/>
        <v>0</v>
      </c>
    </row>
    <row r="28" spans="1:62" ht="20.25" customHeight="1">
      <c r="A28" s="67" t="s">
        <v>14</v>
      </c>
      <c r="B28" s="259" t="s">
        <v>76</v>
      </c>
      <c r="C28" s="210">
        <v>0</v>
      </c>
      <c r="D28" s="210">
        <v>0</v>
      </c>
      <c r="E28" s="210">
        <f t="shared" si="3"/>
        <v>0</v>
      </c>
      <c r="F28" s="210">
        <v>0</v>
      </c>
      <c r="G28" s="210">
        <v>0</v>
      </c>
      <c r="H28" s="210">
        <v>0</v>
      </c>
      <c r="I28" s="210">
        <f t="shared" si="4"/>
        <v>0</v>
      </c>
      <c r="J28" s="210">
        <v>0</v>
      </c>
      <c r="K28" s="210">
        <v>0</v>
      </c>
      <c r="L28" s="210">
        <v>0</v>
      </c>
      <c r="M28" s="210">
        <f t="shared" si="5"/>
        <v>0</v>
      </c>
      <c r="N28" s="210">
        <v>0</v>
      </c>
      <c r="O28" s="210">
        <v>0</v>
      </c>
      <c r="P28" s="210">
        <v>0</v>
      </c>
      <c r="Q28" s="210">
        <v>0</v>
      </c>
      <c r="R28" s="210">
        <f t="shared" si="6"/>
        <v>0</v>
      </c>
      <c r="S28" s="210">
        <v>0</v>
      </c>
      <c r="T28" s="210">
        <v>0</v>
      </c>
      <c r="U28" s="210">
        <v>0</v>
      </c>
      <c r="V28" s="210">
        <f t="shared" si="7"/>
        <v>0</v>
      </c>
      <c r="W28" s="210">
        <v>0</v>
      </c>
      <c r="X28" s="210">
        <v>0</v>
      </c>
      <c r="Y28" s="210">
        <f t="shared" si="2"/>
        <v>0</v>
      </c>
      <c r="Z28" s="210">
        <v>0</v>
      </c>
      <c r="AA28" s="210">
        <v>0</v>
      </c>
      <c r="AB28" s="210">
        <v>0</v>
      </c>
      <c r="AC28" s="210">
        <f t="shared" si="8"/>
        <v>0</v>
      </c>
      <c r="AD28" s="210">
        <v>0</v>
      </c>
      <c r="AE28" s="210">
        <v>0</v>
      </c>
      <c r="AF28" s="210"/>
      <c r="AG28" s="210">
        <v>0</v>
      </c>
      <c r="AH28" s="210">
        <v>0</v>
      </c>
      <c r="AI28" s="210">
        <v>0</v>
      </c>
      <c r="AJ28" s="210">
        <f t="shared" si="9"/>
        <v>0</v>
      </c>
      <c r="AK28" s="210">
        <v>0</v>
      </c>
      <c r="AL28" s="210">
        <v>0</v>
      </c>
      <c r="AM28" s="210"/>
      <c r="AN28" s="210"/>
      <c r="AO28" s="210"/>
      <c r="AP28" s="210"/>
      <c r="AQ28" s="66">
        <f t="shared" si="10"/>
        <v>0</v>
      </c>
      <c r="AR28" s="66">
        <f t="shared" si="33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 t="shared" si="14"/>
        <v>0</v>
      </c>
      <c r="AW28" s="66">
        <f t="shared" si="15"/>
        <v>0</v>
      </c>
      <c r="AX28" s="66">
        <f t="shared" ref="AX28:AX46" si="39">N28+O28+P28+Q28</f>
        <v>0</v>
      </c>
      <c r="AY28" s="66">
        <f t="shared" si="16"/>
        <v>0</v>
      </c>
      <c r="AZ28" s="66">
        <f t="shared" si="17"/>
        <v>0</v>
      </c>
      <c r="BA28" s="66">
        <f t="shared" si="18"/>
        <v>0</v>
      </c>
      <c r="BB28" s="66">
        <f t="shared" si="19"/>
        <v>0</v>
      </c>
      <c r="BC28" s="66">
        <f t="shared" si="20"/>
        <v>0</v>
      </c>
      <c r="BD28" s="66">
        <f t="shared" si="21"/>
        <v>0</v>
      </c>
      <c r="BE28" s="66">
        <f t="shared" si="22"/>
        <v>0</v>
      </c>
      <c r="BF28" s="66">
        <f t="shared" si="23"/>
        <v>0</v>
      </c>
      <c r="BG28" s="66">
        <f t="shared" si="24"/>
        <v>0</v>
      </c>
      <c r="BH28" s="66">
        <f t="shared" si="25"/>
        <v>0</v>
      </c>
      <c r="BI28" s="66">
        <f t="shared" si="26"/>
        <v>0</v>
      </c>
      <c r="BJ28" s="66">
        <f t="shared" si="27"/>
        <v>0</v>
      </c>
    </row>
    <row r="29" spans="1:62" ht="24.75" customHeight="1">
      <c r="A29" s="67" t="s">
        <v>15</v>
      </c>
      <c r="B29" s="259" t="s">
        <v>77</v>
      </c>
      <c r="C29" s="210">
        <v>0</v>
      </c>
      <c r="D29" s="210">
        <v>0</v>
      </c>
      <c r="E29" s="210">
        <f t="shared" si="3"/>
        <v>0</v>
      </c>
      <c r="F29" s="210">
        <v>0</v>
      </c>
      <c r="G29" s="210">
        <v>0</v>
      </c>
      <c r="H29" s="210">
        <v>0</v>
      </c>
      <c r="I29" s="210">
        <f t="shared" si="4"/>
        <v>0</v>
      </c>
      <c r="J29" s="210">
        <v>0</v>
      </c>
      <c r="K29" s="210">
        <v>0</v>
      </c>
      <c r="L29" s="210">
        <v>0</v>
      </c>
      <c r="M29" s="210">
        <f t="shared" si="5"/>
        <v>0</v>
      </c>
      <c r="N29" s="210">
        <v>0</v>
      </c>
      <c r="O29" s="210">
        <v>0</v>
      </c>
      <c r="P29" s="210">
        <v>0</v>
      </c>
      <c r="Q29" s="210">
        <v>0</v>
      </c>
      <c r="R29" s="210">
        <f t="shared" si="6"/>
        <v>0</v>
      </c>
      <c r="S29" s="210">
        <v>0</v>
      </c>
      <c r="T29" s="210">
        <v>0</v>
      </c>
      <c r="U29" s="210">
        <v>0</v>
      </c>
      <c r="V29" s="210">
        <f t="shared" si="7"/>
        <v>0</v>
      </c>
      <c r="W29" s="210">
        <v>0</v>
      </c>
      <c r="X29" s="210">
        <v>0</v>
      </c>
      <c r="Y29" s="210">
        <f t="shared" si="2"/>
        <v>0</v>
      </c>
      <c r="Z29" s="210">
        <v>0</v>
      </c>
      <c r="AA29" s="210">
        <v>0</v>
      </c>
      <c r="AB29" s="210">
        <v>0</v>
      </c>
      <c r="AC29" s="210">
        <f t="shared" si="8"/>
        <v>0</v>
      </c>
      <c r="AD29" s="210">
        <v>0</v>
      </c>
      <c r="AE29" s="210">
        <v>0</v>
      </c>
      <c r="AF29" s="210"/>
      <c r="AG29" s="210">
        <v>0</v>
      </c>
      <c r="AH29" s="210">
        <v>0</v>
      </c>
      <c r="AI29" s="210">
        <v>0</v>
      </c>
      <c r="AJ29" s="210">
        <f t="shared" si="9"/>
        <v>0</v>
      </c>
      <c r="AK29" s="210">
        <v>0</v>
      </c>
      <c r="AL29" s="210">
        <v>0</v>
      </c>
      <c r="AM29" s="210"/>
      <c r="AN29" s="210"/>
      <c r="AO29" s="210"/>
      <c r="AP29" s="210"/>
      <c r="AQ29" s="66">
        <f t="shared" si="10"/>
        <v>0</v>
      </c>
      <c r="AR29" s="66">
        <f t="shared" si="33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si="14"/>
        <v>0</v>
      </c>
      <c r="AW29" s="66">
        <f t="shared" si="15"/>
        <v>0</v>
      </c>
      <c r="AX29" s="66">
        <f t="shared" si="39"/>
        <v>0</v>
      </c>
      <c r="AY29" s="66">
        <f t="shared" si="16"/>
        <v>0</v>
      </c>
      <c r="AZ29" s="66">
        <f t="shared" si="17"/>
        <v>0</v>
      </c>
      <c r="BA29" s="66">
        <f t="shared" si="18"/>
        <v>0</v>
      </c>
      <c r="BB29" s="66">
        <f t="shared" si="19"/>
        <v>0</v>
      </c>
      <c r="BC29" s="66">
        <f t="shared" si="20"/>
        <v>0</v>
      </c>
      <c r="BD29" s="66">
        <f t="shared" si="21"/>
        <v>0</v>
      </c>
      <c r="BE29" s="66">
        <f t="shared" si="22"/>
        <v>0</v>
      </c>
      <c r="BF29" s="66">
        <f t="shared" si="23"/>
        <v>0</v>
      </c>
      <c r="BG29" s="66">
        <f t="shared" si="24"/>
        <v>0</v>
      </c>
      <c r="BH29" s="66">
        <f t="shared" si="25"/>
        <v>0</v>
      </c>
      <c r="BI29" s="66">
        <f t="shared" si="26"/>
        <v>0</v>
      </c>
      <c r="BJ29" s="66">
        <f t="shared" si="27"/>
        <v>0</v>
      </c>
    </row>
    <row r="30" spans="1:62" ht="25.5">
      <c r="A30" s="67" t="s">
        <v>49</v>
      </c>
      <c r="B30" s="259" t="s">
        <v>78</v>
      </c>
      <c r="C30" s="210">
        <v>0</v>
      </c>
      <c r="D30" s="210">
        <v>0</v>
      </c>
      <c r="E30" s="210">
        <f t="shared" si="3"/>
        <v>0</v>
      </c>
      <c r="F30" s="210">
        <v>0</v>
      </c>
      <c r="G30" s="210">
        <v>0</v>
      </c>
      <c r="H30" s="210">
        <v>4</v>
      </c>
      <c r="I30" s="210">
        <f t="shared" si="4"/>
        <v>0</v>
      </c>
      <c r="J30" s="210">
        <v>0</v>
      </c>
      <c r="K30" s="210">
        <v>4</v>
      </c>
      <c r="L30" s="210">
        <v>0</v>
      </c>
      <c r="M30" s="210">
        <f t="shared" si="5"/>
        <v>0</v>
      </c>
      <c r="N30" s="210">
        <v>0</v>
      </c>
      <c r="O30" s="210">
        <v>0</v>
      </c>
      <c r="P30" s="210">
        <v>0</v>
      </c>
      <c r="Q30" s="210">
        <v>0</v>
      </c>
      <c r="R30" s="210">
        <f t="shared" si="6"/>
        <v>0</v>
      </c>
      <c r="S30" s="210">
        <v>0</v>
      </c>
      <c r="T30" s="210">
        <v>0</v>
      </c>
      <c r="U30" s="210">
        <v>0</v>
      </c>
      <c r="V30" s="210">
        <f t="shared" si="7"/>
        <v>0</v>
      </c>
      <c r="W30" s="210">
        <v>0</v>
      </c>
      <c r="X30" s="210">
        <v>0</v>
      </c>
      <c r="Y30" s="210">
        <f t="shared" si="2"/>
        <v>0</v>
      </c>
      <c r="Z30" s="210">
        <v>0</v>
      </c>
      <c r="AA30" s="210">
        <v>0</v>
      </c>
      <c r="AB30" s="210">
        <v>4</v>
      </c>
      <c r="AC30" s="210">
        <f t="shared" si="8"/>
        <v>4</v>
      </c>
      <c r="AD30" s="210">
        <v>0</v>
      </c>
      <c r="AE30" s="210">
        <v>4</v>
      </c>
      <c r="AF30" s="210"/>
      <c r="AG30" s="210">
        <v>3</v>
      </c>
      <c r="AH30" s="210">
        <v>0</v>
      </c>
      <c r="AI30" s="210">
        <v>0</v>
      </c>
      <c r="AJ30" s="210">
        <f t="shared" si="9"/>
        <v>0</v>
      </c>
      <c r="AK30" s="210">
        <v>0</v>
      </c>
      <c r="AL30" s="210">
        <v>0</v>
      </c>
      <c r="AM30" s="210"/>
      <c r="AN30" s="210"/>
      <c r="AO30" s="210"/>
      <c r="AP30" s="210"/>
      <c r="AQ30" s="66">
        <f t="shared" si="10"/>
        <v>0</v>
      </c>
      <c r="AR30" s="66">
        <f t="shared" si="33"/>
        <v>0</v>
      </c>
      <c r="AS30" s="66">
        <f t="shared" si="11"/>
        <v>4</v>
      </c>
      <c r="AT30" s="66">
        <f t="shared" si="12"/>
        <v>4</v>
      </c>
      <c r="AU30" s="66">
        <f t="shared" si="13"/>
        <v>0</v>
      </c>
      <c r="AV30" s="66">
        <f t="shared" si="14"/>
        <v>0</v>
      </c>
      <c r="AW30" s="66">
        <f t="shared" si="15"/>
        <v>0</v>
      </c>
      <c r="AX30" s="66">
        <f t="shared" si="39"/>
        <v>0</v>
      </c>
      <c r="AY30" s="66">
        <f t="shared" si="16"/>
        <v>0</v>
      </c>
      <c r="AZ30" s="66">
        <f t="shared" si="17"/>
        <v>0</v>
      </c>
      <c r="BA30" s="66">
        <f t="shared" si="18"/>
        <v>0</v>
      </c>
      <c r="BB30" s="66">
        <f t="shared" si="19"/>
        <v>0</v>
      </c>
      <c r="BC30" s="66">
        <f t="shared" si="20"/>
        <v>4</v>
      </c>
      <c r="BD30" s="66">
        <f t="shared" si="21"/>
        <v>4</v>
      </c>
      <c r="BE30" s="66">
        <f t="shared" si="22"/>
        <v>4</v>
      </c>
      <c r="BF30" s="66">
        <f t="shared" si="23"/>
        <v>4</v>
      </c>
      <c r="BG30" s="66">
        <f t="shared" si="24"/>
        <v>0</v>
      </c>
      <c r="BH30" s="66">
        <f t="shared" si="25"/>
        <v>0</v>
      </c>
      <c r="BI30" s="66">
        <f t="shared" si="26"/>
        <v>0</v>
      </c>
      <c r="BJ30" s="66">
        <f t="shared" si="27"/>
        <v>0</v>
      </c>
    </row>
    <row r="31" spans="1:62" ht="27.75" customHeight="1">
      <c r="A31" s="67" t="s">
        <v>50</v>
      </c>
      <c r="B31" s="259" t="s">
        <v>79</v>
      </c>
      <c r="C31" s="210">
        <v>2</v>
      </c>
      <c r="D31" s="210">
        <v>0</v>
      </c>
      <c r="E31" s="210">
        <f t="shared" si="3"/>
        <v>0</v>
      </c>
      <c r="F31" s="210">
        <v>0</v>
      </c>
      <c r="G31" s="210">
        <v>2</v>
      </c>
      <c r="H31" s="210">
        <v>32</v>
      </c>
      <c r="I31" s="210">
        <f t="shared" si="4"/>
        <v>0</v>
      </c>
      <c r="J31" s="210">
        <v>0</v>
      </c>
      <c r="K31" s="210">
        <v>32</v>
      </c>
      <c r="L31" s="210">
        <v>0</v>
      </c>
      <c r="M31" s="210">
        <f t="shared" si="5"/>
        <v>0</v>
      </c>
      <c r="N31" s="210">
        <v>0</v>
      </c>
      <c r="O31" s="210">
        <v>0</v>
      </c>
      <c r="P31" s="210">
        <v>0</v>
      </c>
      <c r="Q31" s="210">
        <v>0</v>
      </c>
      <c r="R31" s="210">
        <f t="shared" si="6"/>
        <v>0</v>
      </c>
      <c r="S31" s="210">
        <v>0</v>
      </c>
      <c r="T31" s="210">
        <v>0</v>
      </c>
      <c r="U31" s="210">
        <v>0</v>
      </c>
      <c r="V31" s="210">
        <f t="shared" si="7"/>
        <v>0</v>
      </c>
      <c r="W31" s="210">
        <v>0</v>
      </c>
      <c r="X31" s="210">
        <v>0</v>
      </c>
      <c r="Y31" s="210">
        <f t="shared" si="2"/>
        <v>0</v>
      </c>
      <c r="Z31" s="210">
        <v>0</v>
      </c>
      <c r="AA31" s="210">
        <v>0</v>
      </c>
      <c r="AB31" s="210">
        <v>61</v>
      </c>
      <c r="AC31" s="210">
        <f t="shared" si="8"/>
        <v>61</v>
      </c>
      <c r="AD31" s="210">
        <v>8</v>
      </c>
      <c r="AE31" s="210">
        <v>53</v>
      </c>
      <c r="AF31" s="210"/>
      <c r="AG31" s="210">
        <v>48</v>
      </c>
      <c r="AH31" s="210">
        <v>0</v>
      </c>
      <c r="AI31" s="210">
        <v>0</v>
      </c>
      <c r="AJ31" s="210">
        <f t="shared" si="9"/>
        <v>0</v>
      </c>
      <c r="AK31" s="210">
        <v>0</v>
      </c>
      <c r="AL31" s="210">
        <v>0</v>
      </c>
      <c r="AM31" s="210"/>
      <c r="AN31" s="210"/>
      <c r="AO31" s="210"/>
      <c r="AP31" s="210"/>
      <c r="AQ31" s="66">
        <f t="shared" si="10"/>
        <v>2</v>
      </c>
      <c r="AR31" s="66">
        <f t="shared" si="33"/>
        <v>2</v>
      </c>
      <c r="AS31" s="66">
        <f t="shared" si="11"/>
        <v>32</v>
      </c>
      <c r="AT31" s="66">
        <f t="shared" si="12"/>
        <v>32</v>
      </c>
      <c r="AU31" s="66">
        <f t="shared" si="13"/>
        <v>0</v>
      </c>
      <c r="AV31" s="66">
        <f t="shared" si="14"/>
        <v>0</v>
      </c>
      <c r="AW31" s="66">
        <f t="shared" si="15"/>
        <v>0</v>
      </c>
      <c r="AX31" s="66">
        <f t="shared" si="39"/>
        <v>0</v>
      </c>
      <c r="AY31" s="66">
        <f t="shared" si="16"/>
        <v>0</v>
      </c>
      <c r="AZ31" s="66">
        <f t="shared" si="17"/>
        <v>0</v>
      </c>
      <c r="BA31" s="66">
        <f t="shared" si="18"/>
        <v>0</v>
      </c>
      <c r="BB31" s="66">
        <f t="shared" si="19"/>
        <v>0</v>
      </c>
      <c r="BC31" s="66">
        <f t="shared" si="20"/>
        <v>61</v>
      </c>
      <c r="BD31" s="66">
        <f t="shared" si="21"/>
        <v>61</v>
      </c>
      <c r="BE31" s="66">
        <f t="shared" si="22"/>
        <v>61</v>
      </c>
      <c r="BF31" s="66">
        <f t="shared" si="23"/>
        <v>61</v>
      </c>
      <c r="BG31" s="66">
        <f t="shared" si="24"/>
        <v>0</v>
      </c>
      <c r="BH31" s="66">
        <f t="shared" si="25"/>
        <v>0</v>
      </c>
      <c r="BI31" s="66">
        <f t="shared" si="26"/>
        <v>0</v>
      </c>
      <c r="BJ31" s="66">
        <f t="shared" si="27"/>
        <v>0</v>
      </c>
    </row>
    <row r="32" spans="1:62" ht="21" customHeight="1">
      <c r="A32" s="67" t="s">
        <v>51</v>
      </c>
      <c r="B32" s="259" t="s">
        <v>3</v>
      </c>
      <c r="C32" s="210">
        <v>0</v>
      </c>
      <c r="D32" s="210">
        <v>0</v>
      </c>
      <c r="E32" s="210">
        <f t="shared" si="3"/>
        <v>0</v>
      </c>
      <c r="F32" s="210">
        <v>0</v>
      </c>
      <c r="G32" s="210">
        <v>0</v>
      </c>
      <c r="H32" s="210">
        <v>0</v>
      </c>
      <c r="I32" s="210">
        <f t="shared" si="4"/>
        <v>0</v>
      </c>
      <c r="J32" s="210">
        <v>0</v>
      </c>
      <c r="K32" s="210">
        <v>0</v>
      </c>
      <c r="L32" s="210">
        <v>0</v>
      </c>
      <c r="M32" s="210">
        <f t="shared" si="5"/>
        <v>0</v>
      </c>
      <c r="N32" s="210">
        <v>0</v>
      </c>
      <c r="O32" s="210">
        <v>0</v>
      </c>
      <c r="P32" s="210">
        <v>0</v>
      </c>
      <c r="Q32" s="210">
        <v>0</v>
      </c>
      <c r="R32" s="210">
        <f t="shared" si="6"/>
        <v>0</v>
      </c>
      <c r="S32" s="210">
        <v>0</v>
      </c>
      <c r="T32" s="210">
        <v>0</v>
      </c>
      <c r="U32" s="210">
        <v>0</v>
      </c>
      <c r="V32" s="210">
        <f t="shared" si="7"/>
        <v>0</v>
      </c>
      <c r="W32" s="210">
        <v>0</v>
      </c>
      <c r="X32" s="210">
        <v>0</v>
      </c>
      <c r="Y32" s="210">
        <f t="shared" si="2"/>
        <v>0</v>
      </c>
      <c r="Z32" s="210">
        <v>0</v>
      </c>
      <c r="AA32" s="210">
        <v>1</v>
      </c>
      <c r="AB32" s="210">
        <v>0</v>
      </c>
      <c r="AC32" s="210">
        <f t="shared" si="8"/>
        <v>1</v>
      </c>
      <c r="AD32" s="210">
        <v>0</v>
      </c>
      <c r="AE32" s="210">
        <v>1</v>
      </c>
      <c r="AF32" s="210"/>
      <c r="AG32" s="210">
        <v>1</v>
      </c>
      <c r="AH32" s="210">
        <v>0</v>
      </c>
      <c r="AI32" s="210">
        <v>0</v>
      </c>
      <c r="AJ32" s="210">
        <f t="shared" si="9"/>
        <v>0</v>
      </c>
      <c r="AK32" s="210">
        <v>0</v>
      </c>
      <c r="AL32" s="210">
        <v>0</v>
      </c>
      <c r="AM32" s="210"/>
      <c r="AN32" s="210"/>
      <c r="AO32" s="210"/>
      <c r="AP32" s="210"/>
      <c r="AQ32" s="66">
        <f t="shared" si="10"/>
        <v>0</v>
      </c>
      <c r="AR32" s="66">
        <f t="shared" si="33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14"/>
        <v>0</v>
      </c>
      <c r="AW32" s="66">
        <f t="shared" si="15"/>
        <v>0</v>
      </c>
      <c r="AX32" s="66">
        <f t="shared" si="39"/>
        <v>0</v>
      </c>
      <c r="AY32" s="66">
        <f t="shared" si="16"/>
        <v>0</v>
      </c>
      <c r="AZ32" s="66">
        <f t="shared" si="17"/>
        <v>0</v>
      </c>
      <c r="BA32" s="66">
        <f t="shared" si="18"/>
        <v>0</v>
      </c>
      <c r="BB32" s="66">
        <f t="shared" si="19"/>
        <v>0</v>
      </c>
      <c r="BC32" s="66">
        <f t="shared" si="20"/>
        <v>1</v>
      </c>
      <c r="BD32" s="66">
        <f t="shared" si="21"/>
        <v>1</v>
      </c>
      <c r="BE32" s="66">
        <f t="shared" si="22"/>
        <v>1</v>
      </c>
      <c r="BF32" s="66">
        <f t="shared" si="23"/>
        <v>1</v>
      </c>
      <c r="BG32" s="66">
        <f t="shared" si="24"/>
        <v>0</v>
      </c>
      <c r="BH32" s="66">
        <f t="shared" si="25"/>
        <v>0</v>
      </c>
      <c r="BI32" s="66">
        <f t="shared" si="26"/>
        <v>0</v>
      </c>
      <c r="BJ32" s="66">
        <f t="shared" si="27"/>
        <v>0</v>
      </c>
    </row>
    <row r="33" spans="1:62" ht="63.75">
      <c r="A33" s="67" t="s">
        <v>81</v>
      </c>
      <c r="B33" s="78" t="s">
        <v>92</v>
      </c>
      <c r="C33" s="210">
        <v>0</v>
      </c>
      <c r="D33" s="210">
        <v>0</v>
      </c>
      <c r="E33" s="210">
        <f t="shared" si="3"/>
        <v>0</v>
      </c>
      <c r="F33" s="210">
        <v>0</v>
      </c>
      <c r="G33" s="210">
        <v>0</v>
      </c>
      <c r="H33" s="210">
        <v>0</v>
      </c>
      <c r="I33" s="210">
        <f t="shared" si="4"/>
        <v>0</v>
      </c>
      <c r="J33" s="210">
        <v>0</v>
      </c>
      <c r="K33" s="210">
        <v>0</v>
      </c>
      <c r="L33" s="210">
        <v>0</v>
      </c>
      <c r="M33" s="210">
        <f t="shared" si="5"/>
        <v>0</v>
      </c>
      <c r="N33" s="210">
        <v>0</v>
      </c>
      <c r="O33" s="210">
        <v>0</v>
      </c>
      <c r="P33" s="210">
        <v>0</v>
      </c>
      <c r="Q33" s="210">
        <v>0</v>
      </c>
      <c r="R33" s="210">
        <f t="shared" si="6"/>
        <v>0</v>
      </c>
      <c r="S33" s="210">
        <v>0</v>
      </c>
      <c r="T33" s="210">
        <v>0</v>
      </c>
      <c r="U33" s="210">
        <v>0</v>
      </c>
      <c r="V33" s="210">
        <f t="shared" si="7"/>
        <v>0</v>
      </c>
      <c r="W33" s="210">
        <v>0</v>
      </c>
      <c r="X33" s="210">
        <v>0</v>
      </c>
      <c r="Y33" s="210">
        <f t="shared" si="2"/>
        <v>0</v>
      </c>
      <c r="Z33" s="210">
        <v>0</v>
      </c>
      <c r="AA33" s="210">
        <v>0</v>
      </c>
      <c r="AB33" s="210">
        <v>0</v>
      </c>
      <c r="AC33" s="210">
        <f t="shared" si="8"/>
        <v>0</v>
      </c>
      <c r="AD33" s="210"/>
      <c r="AE33" s="210"/>
      <c r="AF33" s="210"/>
      <c r="AG33" s="210"/>
      <c r="AH33" s="210"/>
      <c r="AI33" s="210"/>
      <c r="AJ33" s="210">
        <f t="shared" si="9"/>
        <v>0</v>
      </c>
      <c r="AK33" s="210">
        <v>0</v>
      </c>
      <c r="AL33" s="210"/>
      <c r="AM33" s="210"/>
      <c r="AN33" s="210"/>
      <c r="AO33" s="210"/>
      <c r="AP33" s="210"/>
      <c r="AQ33" s="66">
        <f t="shared" si="10"/>
        <v>0</v>
      </c>
      <c r="AR33" s="66">
        <f t="shared" si="33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 t="shared" si="14"/>
        <v>0</v>
      </c>
      <c r="AW33" s="66">
        <f t="shared" si="15"/>
        <v>0</v>
      </c>
      <c r="AX33" s="66">
        <f t="shared" si="39"/>
        <v>0</v>
      </c>
      <c r="AY33" s="66">
        <f t="shared" si="16"/>
        <v>0</v>
      </c>
      <c r="AZ33" s="66">
        <f t="shared" si="17"/>
        <v>0</v>
      </c>
      <c r="BA33" s="66">
        <f t="shared" si="18"/>
        <v>0</v>
      </c>
      <c r="BB33" s="66">
        <f t="shared" si="19"/>
        <v>0</v>
      </c>
      <c r="BC33" s="66">
        <f t="shared" si="20"/>
        <v>0</v>
      </c>
      <c r="BD33" s="66">
        <f t="shared" si="21"/>
        <v>0</v>
      </c>
      <c r="BE33" s="66">
        <f t="shared" si="22"/>
        <v>0</v>
      </c>
      <c r="BF33" s="66">
        <f t="shared" si="23"/>
        <v>0</v>
      </c>
      <c r="BG33" s="66">
        <f t="shared" si="24"/>
        <v>0</v>
      </c>
      <c r="BH33" s="66">
        <f t="shared" si="25"/>
        <v>0</v>
      </c>
      <c r="BI33" s="66">
        <f t="shared" si="26"/>
        <v>0</v>
      </c>
      <c r="BJ33" s="66">
        <f t="shared" si="27"/>
        <v>0</v>
      </c>
    </row>
    <row r="34" spans="1:62" ht="51">
      <c r="A34" s="67" t="s">
        <v>82</v>
      </c>
      <c r="B34" s="78" t="s">
        <v>62</v>
      </c>
      <c r="C34" s="210">
        <v>0</v>
      </c>
      <c r="D34" s="210">
        <v>0</v>
      </c>
      <c r="E34" s="210">
        <f t="shared" si="3"/>
        <v>0</v>
      </c>
      <c r="F34" s="210">
        <v>0</v>
      </c>
      <c r="G34" s="210">
        <v>0</v>
      </c>
      <c r="H34" s="210">
        <v>0</v>
      </c>
      <c r="I34" s="210">
        <f t="shared" si="4"/>
        <v>0</v>
      </c>
      <c r="J34" s="210">
        <v>0</v>
      </c>
      <c r="K34" s="210">
        <v>0</v>
      </c>
      <c r="L34" s="210">
        <v>0</v>
      </c>
      <c r="M34" s="210">
        <f t="shared" si="5"/>
        <v>0</v>
      </c>
      <c r="N34" s="210">
        <v>0</v>
      </c>
      <c r="O34" s="210">
        <v>0</v>
      </c>
      <c r="P34" s="210">
        <v>0</v>
      </c>
      <c r="Q34" s="210">
        <v>0</v>
      </c>
      <c r="R34" s="210">
        <f t="shared" si="6"/>
        <v>0</v>
      </c>
      <c r="S34" s="210">
        <v>0</v>
      </c>
      <c r="T34" s="210">
        <v>0</v>
      </c>
      <c r="U34" s="210">
        <v>0</v>
      </c>
      <c r="V34" s="210">
        <f t="shared" si="7"/>
        <v>0</v>
      </c>
      <c r="W34" s="210">
        <v>0</v>
      </c>
      <c r="X34" s="210">
        <v>0</v>
      </c>
      <c r="Y34" s="210">
        <f t="shared" si="2"/>
        <v>0</v>
      </c>
      <c r="Z34" s="210">
        <v>0</v>
      </c>
      <c r="AA34" s="210">
        <v>0</v>
      </c>
      <c r="AB34" s="210">
        <v>0</v>
      </c>
      <c r="AC34" s="210">
        <f t="shared" si="8"/>
        <v>0</v>
      </c>
      <c r="AD34" s="210">
        <v>0</v>
      </c>
      <c r="AE34" s="210">
        <v>0</v>
      </c>
      <c r="AF34" s="210"/>
      <c r="AG34" s="210">
        <v>0</v>
      </c>
      <c r="AH34" s="210">
        <v>0</v>
      </c>
      <c r="AI34" s="210">
        <v>0</v>
      </c>
      <c r="AJ34" s="210">
        <f t="shared" si="9"/>
        <v>0</v>
      </c>
      <c r="AK34" s="210">
        <v>0</v>
      </c>
      <c r="AL34" s="210">
        <v>0</v>
      </c>
      <c r="AM34" s="210"/>
      <c r="AN34" s="210"/>
      <c r="AO34" s="210"/>
      <c r="AP34" s="210"/>
      <c r="AQ34" s="66">
        <f t="shared" si="10"/>
        <v>0</v>
      </c>
      <c r="AR34" s="66">
        <f t="shared" si="33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si="14"/>
        <v>0</v>
      </c>
      <c r="AW34" s="66">
        <f t="shared" si="15"/>
        <v>0</v>
      </c>
      <c r="AX34" s="66">
        <f t="shared" si="39"/>
        <v>0</v>
      </c>
      <c r="AY34" s="66">
        <f t="shared" si="16"/>
        <v>0</v>
      </c>
      <c r="AZ34" s="66">
        <f t="shared" si="17"/>
        <v>0</v>
      </c>
      <c r="BA34" s="66">
        <f t="shared" si="18"/>
        <v>0</v>
      </c>
      <c r="BB34" s="66">
        <f t="shared" si="19"/>
        <v>0</v>
      </c>
      <c r="BC34" s="66">
        <f t="shared" si="20"/>
        <v>0</v>
      </c>
      <c r="BD34" s="66">
        <f t="shared" si="21"/>
        <v>0</v>
      </c>
      <c r="BE34" s="66">
        <f t="shared" si="22"/>
        <v>0</v>
      </c>
      <c r="BF34" s="66">
        <f t="shared" si="23"/>
        <v>0</v>
      </c>
      <c r="BG34" s="66">
        <f t="shared" si="24"/>
        <v>0</v>
      </c>
      <c r="BH34" s="66">
        <f t="shared" si="25"/>
        <v>0</v>
      </c>
      <c r="BI34" s="66">
        <f t="shared" si="26"/>
        <v>0</v>
      </c>
      <c r="BJ34" s="66">
        <f t="shared" si="27"/>
        <v>0</v>
      </c>
    </row>
    <row r="35" spans="1:62" ht="51">
      <c r="A35" s="67" t="s">
        <v>83</v>
      </c>
      <c r="B35" s="78" t="s">
        <v>63</v>
      </c>
      <c r="C35" s="210">
        <v>0</v>
      </c>
      <c r="D35" s="210">
        <v>0</v>
      </c>
      <c r="E35" s="210">
        <f t="shared" si="3"/>
        <v>0</v>
      </c>
      <c r="F35" s="210">
        <v>0</v>
      </c>
      <c r="G35" s="210">
        <v>0</v>
      </c>
      <c r="H35" s="210">
        <v>0</v>
      </c>
      <c r="I35" s="210">
        <f t="shared" si="4"/>
        <v>0</v>
      </c>
      <c r="J35" s="210">
        <v>0</v>
      </c>
      <c r="K35" s="210">
        <v>0</v>
      </c>
      <c r="L35" s="210">
        <v>0</v>
      </c>
      <c r="M35" s="210">
        <f t="shared" si="5"/>
        <v>0</v>
      </c>
      <c r="N35" s="210">
        <v>0</v>
      </c>
      <c r="O35" s="210">
        <v>0</v>
      </c>
      <c r="P35" s="210">
        <v>0</v>
      </c>
      <c r="Q35" s="210">
        <v>0</v>
      </c>
      <c r="R35" s="210">
        <f t="shared" si="6"/>
        <v>0</v>
      </c>
      <c r="S35" s="210">
        <v>0</v>
      </c>
      <c r="T35" s="210">
        <v>0</v>
      </c>
      <c r="U35" s="210">
        <v>0</v>
      </c>
      <c r="V35" s="210">
        <f t="shared" si="7"/>
        <v>0</v>
      </c>
      <c r="W35" s="210">
        <v>0</v>
      </c>
      <c r="X35" s="210">
        <v>0</v>
      </c>
      <c r="Y35" s="210">
        <f t="shared" si="2"/>
        <v>0</v>
      </c>
      <c r="Z35" s="210">
        <v>0</v>
      </c>
      <c r="AA35" s="210">
        <v>0</v>
      </c>
      <c r="AB35" s="210">
        <v>0</v>
      </c>
      <c r="AC35" s="210">
        <f t="shared" si="8"/>
        <v>0</v>
      </c>
      <c r="AD35" s="210">
        <v>0</v>
      </c>
      <c r="AE35" s="210">
        <v>0</v>
      </c>
      <c r="AF35" s="210"/>
      <c r="AG35" s="210">
        <v>0</v>
      </c>
      <c r="AH35" s="210">
        <v>0</v>
      </c>
      <c r="AI35" s="210">
        <v>0</v>
      </c>
      <c r="AJ35" s="210">
        <f t="shared" si="9"/>
        <v>0</v>
      </c>
      <c r="AK35" s="210">
        <v>0</v>
      </c>
      <c r="AL35" s="210">
        <v>0</v>
      </c>
      <c r="AM35" s="210"/>
      <c r="AN35" s="210"/>
      <c r="AO35" s="210"/>
      <c r="AP35" s="210"/>
      <c r="AQ35" s="66">
        <f t="shared" si="10"/>
        <v>0</v>
      </c>
      <c r="AR35" s="66">
        <f t="shared" si="33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14"/>
        <v>0</v>
      </c>
      <c r="AW35" s="66">
        <f t="shared" si="15"/>
        <v>0</v>
      </c>
      <c r="AX35" s="66">
        <f t="shared" si="39"/>
        <v>0</v>
      </c>
      <c r="AY35" s="66">
        <f t="shared" si="16"/>
        <v>0</v>
      </c>
      <c r="AZ35" s="66">
        <f t="shared" si="17"/>
        <v>0</v>
      </c>
      <c r="BA35" s="66">
        <f t="shared" si="18"/>
        <v>0</v>
      </c>
      <c r="BB35" s="66">
        <f t="shared" si="19"/>
        <v>0</v>
      </c>
      <c r="BC35" s="66">
        <f t="shared" si="20"/>
        <v>0</v>
      </c>
      <c r="BD35" s="66">
        <f t="shared" si="21"/>
        <v>0</v>
      </c>
      <c r="BE35" s="66">
        <f t="shared" si="22"/>
        <v>0</v>
      </c>
      <c r="BF35" s="66">
        <f t="shared" si="23"/>
        <v>0</v>
      </c>
      <c r="BG35" s="66">
        <f t="shared" si="24"/>
        <v>0</v>
      </c>
      <c r="BH35" s="66">
        <f t="shared" si="25"/>
        <v>0</v>
      </c>
      <c r="BI35" s="66">
        <f t="shared" si="26"/>
        <v>0</v>
      </c>
      <c r="BJ35" s="66">
        <f t="shared" si="27"/>
        <v>0</v>
      </c>
    </row>
    <row r="36" spans="1:62" ht="63.75">
      <c r="A36" s="67" t="s">
        <v>84</v>
      </c>
      <c r="B36" s="78" t="s">
        <v>64</v>
      </c>
      <c r="C36" s="210">
        <v>0</v>
      </c>
      <c r="D36" s="210">
        <v>0</v>
      </c>
      <c r="E36" s="210">
        <f t="shared" si="3"/>
        <v>0</v>
      </c>
      <c r="F36" s="210">
        <v>0</v>
      </c>
      <c r="G36" s="210">
        <v>0</v>
      </c>
      <c r="H36" s="210">
        <v>0</v>
      </c>
      <c r="I36" s="210">
        <f t="shared" si="4"/>
        <v>0</v>
      </c>
      <c r="J36" s="210">
        <v>0</v>
      </c>
      <c r="K36" s="210">
        <v>0</v>
      </c>
      <c r="L36" s="210">
        <v>0</v>
      </c>
      <c r="M36" s="210">
        <f t="shared" si="5"/>
        <v>0</v>
      </c>
      <c r="N36" s="210">
        <v>0</v>
      </c>
      <c r="O36" s="210">
        <v>0</v>
      </c>
      <c r="P36" s="210">
        <v>0</v>
      </c>
      <c r="Q36" s="210">
        <v>0</v>
      </c>
      <c r="R36" s="210">
        <f t="shared" si="6"/>
        <v>0</v>
      </c>
      <c r="S36" s="210">
        <v>0</v>
      </c>
      <c r="T36" s="210">
        <v>0</v>
      </c>
      <c r="U36" s="210">
        <v>0</v>
      </c>
      <c r="V36" s="210">
        <f t="shared" si="7"/>
        <v>0</v>
      </c>
      <c r="W36" s="210">
        <v>0</v>
      </c>
      <c r="X36" s="210">
        <v>0</v>
      </c>
      <c r="Y36" s="210">
        <f t="shared" si="2"/>
        <v>0</v>
      </c>
      <c r="Z36" s="210">
        <v>0</v>
      </c>
      <c r="AA36" s="210">
        <v>0</v>
      </c>
      <c r="AB36" s="210">
        <v>0</v>
      </c>
      <c r="AC36" s="210">
        <f t="shared" si="8"/>
        <v>0</v>
      </c>
      <c r="AD36" s="210">
        <v>0</v>
      </c>
      <c r="AE36" s="210">
        <v>0</v>
      </c>
      <c r="AF36" s="210"/>
      <c r="AG36" s="210">
        <v>0</v>
      </c>
      <c r="AH36" s="210">
        <v>0</v>
      </c>
      <c r="AI36" s="210">
        <v>0</v>
      </c>
      <c r="AJ36" s="210">
        <f t="shared" si="9"/>
        <v>0</v>
      </c>
      <c r="AK36" s="210">
        <v>0</v>
      </c>
      <c r="AL36" s="210">
        <v>0</v>
      </c>
      <c r="AM36" s="210"/>
      <c r="AN36" s="210"/>
      <c r="AO36" s="210"/>
      <c r="AP36" s="210"/>
      <c r="AQ36" s="66">
        <f t="shared" si="10"/>
        <v>0</v>
      </c>
      <c r="AR36" s="66">
        <f t="shared" si="33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14"/>
        <v>0</v>
      </c>
      <c r="AW36" s="66">
        <f t="shared" si="15"/>
        <v>0</v>
      </c>
      <c r="AX36" s="66">
        <f t="shared" si="39"/>
        <v>0</v>
      </c>
      <c r="AY36" s="66">
        <f t="shared" si="16"/>
        <v>0</v>
      </c>
      <c r="AZ36" s="66">
        <f t="shared" si="17"/>
        <v>0</v>
      </c>
      <c r="BA36" s="66">
        <f t="shared" si="18"/>
        <v>0</v>
      </c>
      <c r="BB36" s="66">
        <f t="shared" si="19"/>
        <v>0</v>
      </c>
      <c r="BC36" s="66">
        <f t="shared" si="20"/>
        <v>0</v>
      </c>
      <c r="BD36" s="66">
        <f t="shared" si="21"/>
        <v>0</v>
      </c>
      <c r="BE36" s="66">
        <f t="shared" si="22"/>
        <v>0</v>
      </c>
      <c r="BF36" s="66">
        <f t="shared" si="23"/>
        <v>0</v>
      </c>
      <c r="BG36" s="66">
        <f t="shared" si="24"/>
        <v>0</v>
      </c>
      <c r="BH36" s="66">
        <f t="shared" si="25"/>
        <v>0</v>
      </c>
      <c r="BI36" s="66">
        <f t="shared" si="26"/>
        <v>0</v>
      </c>
      <c r="BJ36" s="66">
        <f t="shared" si="27"/>
        <v>0</v>
      </c>
    </row>
    <row r="37" spans="1:62" ht="51">
      <c r="A37" s="67" t="s">
        <v>93</v>
      </c>
      <c r="B37" s="78" t="s">
        <v>65</v>
      </c>
      <c r="C37" s="210">
        <v>0</v>
      </c>
      <c r="D37" s="210">
        <v>0</v>
      </c>
      <c r="E37" s="210">
        <f t="shared" si="3"/>
        <v>0</v>
      </c>
      <c r="F37" s="210">
        <v>0</v>
      </c>
      <c r="G37" s="210">
        <v>0</v>
      </c>
      <c r="H37" s="210">
        <v>0</v>
      </c>
      <c r="I37" s="210">
        <f t="shared" si="4"/>
        <v>0</v>
      </c>
      <c r="J37" s="210">
        <v>0</v>
      </c>
      <c r="K37" s="210">
        <v>0</v>
      </c>
      <c r="L37" s="210">
        <v>0</v>
      </c>
      <c r="M37" s="210">
        <f t="shared" si="5"/>
        <v>0</v>
      </c>
      <c r="N37" s="210">
        <v>0</v>
      </c>
      <c r="O37" s="210">
        <v>0</v>
      </c>
      <c r="P37" s="210">
        <v>0</v>
      </c>
      <c r="Q37" s="210">
        <v>0</v>
      </c>
      <c r="R37" s="210">
        <f t="shared" si="6"/>
        <v>0</v>
      </c>
      <c r="S37" s="210">
        <v>0</v>
      </c>
      <c r="T37" s="210">
        <v>0</v>
      </c>
      <c r="U37" s="210">
        <v>0</v>
      </c>
      <c r="V37" s="210">
        <f t="shared" si="7"/>
        <v>0</v>
      </c>
      <c r="W37" s="210">
        <v>0</v>
      </c>
      <c r="X37" s="210">
        <v>0</v>
      </c>
      <c r="Y37" s="210">
        <f t="shared" si="2"/>
        <v>0</v>
      </c>
      <c r="Z37" s="210">
        <v>0</v>
      </c>
      <c r="AA37" s="210">
        <v>0</v>
      </c>
      <c r="AB37" s="210">
        <v>0</v>
      </c>
      <c r="AC37" s="210">
        <f t="shared" si="8"/>
        <v>0</v>
      </c>
      <c r="AD37" s="210">
        <v>0</v>
      </c>
      <c r="AE37" s="210">
        <v>0</v>
      </c>
      <c r="AF37" s="210"/>
      <c r="AG37" s="210">
        <v>0</v>
      </c>
      <c r="AH37" s="210">
        <v>0</v>
      </c>
      <c r="AI37" s="210">
        <v>0</v>
      </c>
      <c r="AJ37" s="210">
        <f t="shared" si="9"/>
        <v>0</v>
      </c>
      <c r="AK37" s="210">
        <v>0</v>
      </c>
      <c r="AL37" s="210">
        <v>0</v>
      </c>
      <c r="AM37" s="210"/>
      <c r="AN37" s="210"/>
      <c r="AO37" s="210"/>
      <c r="AP37" s="210"/>
      <c r="AQ37" s="66">
        <f t="shared" si="10"/>
        <v>0</v>
      </c>
      <c r="AR37" s="66">
        <f t="shared" si="33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14"/>
        <v>0</v>
      </c>
      <c r="AW37" s="66">
        <f t="shared" si="15"/>
        <v>0</v>
      </c>
      <c r="AX37" s="66">
        <f t="shared" si="39"/>
        <v>0</v>
      </c>
      <c r="AY37" s="66">
        <f t="shared" si="16"/>
        <v>0</v>
      </c>
      <c r="AZ37" s="66">
        <f t="shared" si="17"/>
        <v>0</v>
      </c>
      <c r="BA37" s="66">
        <f t="shared" si="18"/>
        <v>0</v>
      </c>
      <c r="BB37" s="66">
        <f t="shared" si="19"/>
        <v>0</v>
      </c>
      <c r="BC37" s="66">
        <f t="shared" si="20"/>
        <v>0</v>
      </c>
      <c r="BD37" s="66">
        <f t="shared" si="21"/>
        <v>0</v>
      </c>
      <c r="BE37" s="66">
        <f t="shared" si="22"/>
        <v>0</v>
      </c>
      <c r="BF37" s="66">
        <f t="shared" si="23"/>
        <v>0</v>
      </c>
      <c r="BG37" s="66">
        <f t="shared" si="24"/>
        <v>0</v>
      </c>
      <c r="BH37" s="66">
        <f t="shared" si="25"/>
        <v>0</v>
      </c>
      <c r="BI37" s="66">
        <f t="shared" si="26"/>
        <v>0</v>
      </c>
      <c r="BJ37" s="66">
        <f t="shared" si="27"/>
        <v>0</v>
      </c>
    </row>
    <row r="38" spans="1:62" ht="25.5">
      <c r="A38" s="67" t="s">
        <v>151</v>
      </c>
      <c r="B38" s="68" t="s">
        <v>152</v>
      </c>
      <c r="C38" s="210">
        <v>6</v>
      </c>
      <c r="D38" s="210">
        <v>0</v>
      </c>
      <c r="E38" s="210">
        <f t="shared" si="3"/>
        <v>6</v>
      </c>
      <c r="F38" s="210">
        <v>0</v>
      </c>
      <c r="G38" s="210">
        <v>0</v>
      </c>
      <c r="H38" s="210">
        <v>24</v>
      </c>
      <c r="I38" s="210">
        <f t="shared" si="4"/>
        <v>24</v>
      </c>
      <c r="J38" s="210">
        <v>0</v>
      </c>
      <c r="K38" s="210">
        <v>0</v>
      </c>
      <c r="L38" s="210">
        <v>2</v>
      </c>
      <c r="M38" s="210">
        <f t="shared" si="5"/>
        <v>6</v>
      </c>
      <c r="N38" s="210">
        <v>4</v>
      </c>
      <c r="O38" s="210">
        <v>0</v>
      </c>
      <c r="P38" s="210">
        <v>2</v>
      </c>
      <c r="Q38" s="210">
        <v>0</v>
      </c>
      <c r="R38" s="210">
        <f t="shared" si="6"/>
        <v>0</v>
      </c>
      <c r="S38" s="210">
        <v>0</v>
      </c>
      <c r="T38" s="210">
        <v>0</v>
      </c>
      <c r="U38" s="210">
        <v>0</v>
      </c>
      <c r="V38" s="210">
        <f t="shared" si="7"/>
        <v>6</v>
      </c>
      <c r="W38" s="210">
        <v>0</v>
      </c>
      <c r="X38" s="210">
        <v>0</v>
      </c>
      <c r="Y38" s="210">
        <f t="shared" si="2"/>
        <v>22</v>
      </c>
      <c r="Z38" s="210">
        <v>0</v>
      </c>
      <c r="AA38" s="210">
        <v>2</v>
      </c>
      <c r="AB38" s="210">
        <v>1</v>
      </c>
      <c r="AC38" s="210">
        <f t="shared" si="8"/>
        <v>3</v>
      </c>
      <c r="AD38" s="210">
        <v>0</v>
      </c>
      <c r="AE38" s="210">
        <v>3</v>
      </c>
      <c r="AF38" s="210"/>
      <c r="AG38" s="210">
        <v>0</v>
      </c>
      <c r="AH38" s="210">
        <v>0</v>
      </c>
      <c r="AI38" s="210">
        <v>0</v>
      </c>
      <c r="AJ38" s="210">
        <f t="shared" si="9"/>
        <v>0</v>
      </c>
      <c r="AK38" s="210">
        <v>0</v>
      </c>
      <c r="AL38" s="210">
        <v>0</v>
      </c>
      <c r="AM38" s="210"/>
      <c r="AN38" s="210"/>
      <c r="AO38" s="210"/>
      <c r="AP38" s="210"/>
      <c r="AQ38" s="66">
        <f t="shared" si="10"/>
        <v>6</v>
      </c>
      <c r="AR38" s="66">
        <f t="shared" si="33"/>
        <v>6</v>
      </c>
      <c r="AS38" s="66">
        <f t="shared" si="11"/>
        <v>24</v>
      </c>
      <c r="AT38" s="66">
        <f t="shared" si="12"/>
        <v>24</v>
      </c>
      <c r="AU38" s="66">
        <f>D38+E38+I38</f>
        <v>30</v>
      </c>
      <c r="AV38" s="66">
        <f t="shared" si="14"/>
        <v>30</v>
      </c>
      <c r="AW38" s="66">
        <f t="shared" si="15"/>
        <v>6</v>
      </c>
      <c r="AX38" s="66">
        <f t="shared" si="39"/>
        <v>6</v>
      </c>
      <c r="AY38" s="66">
        <f t="shared" si="16"/>
        <v>0</v>
      </c>
      <c r="AZ38" s="66">
        <f t="shared" si="17"/>
        <v>0</v>
      </c>
      <c r="BA38" s="66">
        <f t="shared" si="18"/>
        <v>6</v>
      </c>
      <c r="BB38" s="66">
        <f t="shared" si="19"/>
        <v>6</v>
      </c>
      <c r="BC38" s="66">
        <f t="shared" si="20"/>
        <v>3</v>
      </c>
      <c r="BD38" s="66">
        <f t="shared" si="21"/>
        <v>3</v>
      </c>
      <c r="BE38" s="66">
        <f t="shared" si="22"/>
        <v>3</v>
      </c>
      <c r="BF38" s="66">
        <f t="shared" si="23"/>
        <v>3</v>
      </c>
      <c r="BG38" s="66">
        <f t="shared" si="24"/>
        <v>0</v>
      </c>
      <c r="BH38" s="66">
        <f t="shared" si="25"/>
        <v>0</v>
      </c>
      <c r="BI38" s="66">
        <f t="shared" si="26"/>
        <v>0</v>
      </c>
      <c r="BJ38" s="66">
        <f t="shared" si="27"/>
        <v>0</v>
      </c>
    </row>
    <row r="39" spans="1:62" ht="25.5">
      <c r="A39" s="10" t="s">
        <v>98</v>
      </c>
      <c r="B39" s="84" t="s">
        <v>136</v>
      </c>
      <c r="C39" s="210">
        <v>71</v>
      </c>
      <c r="D39" s="210">
        <v>2</v>
      </c>
      <c r="E39" s="210">
        <f t="shared" si="3"/>
        <v>69</v>
      </c>
      <c r="F39" s="210">
        <v>0</v>
      </c>
      <c r="G39" s="210">
        <v>0</v>
      </c>
      <c r="H39" s="210">
        <v>35</v>
      </c>
      <c r="I39" s="210">
        <f t="shared" si="4"/>
        <v>34</v>
      </c>
      <c r="J39" s="210">
        <v>1</v>
      </c>
      <c r="K39" s="210">
        <v>0</v>
      </c>
      <c r="L39" s="210">
        <v>11</v>
      </c>
      <c r="M39" s="210">
        <f t="shared" si="5"/>
        <v>27</v>
      </c>
      <c r="N39" s="210">
        <v>22</v>
      </c>
      <c r="O39" s="210">
        <v>0</v>
      </c>
      <c r="P39" s="210">
        <v>5</v>
      </c>
      <c r="Q39" s="210">
        <v>0</v>
      </c>
      <c r="R39" s="210">
        <f t="shared" si="6"/>
        <v>0</v>
      </c>
      <c r="S39" s="210">
        <v>0</v>
      </c>
      <c r="T39" s="210">
        <v>0</v>
      </c>
      <c r="U39" s="210">
        <v>0</v>
      </c>
      <c r="V39" s="210">
        <f t="shared" si="7"/>
        <v>27</v>
      </c>
      <c r="W39" s="210">
        <v>0</v>
      </c>
      <c r="X39" s="210">
        <v>37</v>
      </c>
      <c r="Y39" s="210">
        <f t="shared" si="2"/>
        <v>67</v>
      </c>
      <c r="Z39" s="210">
        <v>38</v>
      </c>
      <c r="AA39" s="210">
        <v>14</v>
      </c>
      <c r="AB39" s="210">
        <v>4</v>
      </c>
      <c r="AC39" s="210">
        <f t="shared" si="8"/>
        <v>18</v>
      </c>
      <c r="AD39" s="210">
        <v>3</v>
      </c>
      <c r="AE39" s="210">
        <v>15</v>
      </c>
      <c r="AF39" s="210"/>
      <c r="AG39" s="210">
        <v>12</v>
      </c>
      <c r="AH39" s="210">
        <v>1</v>
      </c>
      <c r="AI39" s="210">
        <v>1</v>
      </c>
      <c r="AJ39" s="210">
        <f t="shared" si="9"/>
        <v>2</v>
      </c>
      <c r="AK39" s="210">
        <v>0</v>
      </c>
      <c r="AL39" s="210">
        <v>2</v>
      </c>
      <c r="AM39" s="210"/>
      <c r="AN39" s="210"/>
      <c r="AO39" s="210"/>
      <c r="AP39" s="210"/>
      <c r="AQ39" s="66">
        <f t="shared" si="10"/>
        <v>71</v>
      </c>
      <c r="AR39" s="66">
        <f t="shared" si="33"/>
        <v>71</v>
      </c>
      <c r="AS39" s="66">
        <f t="shared" si="11"/>
        <v>35</v>
      </c>
      <c r="AT39" s="66">
        <f t="shared" si="12"/>
        <v>35</v>
      </c>
      <c r="AU39" s="66">
        <f t="shared" si="13"/>
        <v>105</v>
      </c>
      <c r="AV39" s="66">
        <f t="shared" si="14"/>
        <v>105</v>
      </c>
      <c r="AW39" s="66">
        <f t="shared" si="15"/>
        <v>27</v>
      </c>
      <c r="AX39" s="66">
        <f t="shared" si="39"/>
        <v>27</v>
      </c>
      <c r="AY39" s="66">
        <f t="shared" si="16"/>
        <v>0</v>
      </c>
      <c r="AZ39" s="66">
        <f t="shared" si="17"/>
        <v>0</v>
      </c>
      <c r="BA39" s="66">
        <f t="shared" si="18"/>
        <v>27</v>
      </c>
      <c r="BB39" s="66">
        <f t="shared" si="19"/>
        <v>27</v>
      </c>
      <c r="BC39" s="66">
        <f t="shared" si="20"/>
        <v>18</v>
      </c>
      <c r="BD39" s="66">
        <f t="shared" si="21"/>
        <v>18</v>
      </c>
      <c r="BE39" s="66">
        <f t="shared" si="22"/>
        <v>18</v>
      </c>
      <c r="BF39" s="66">
        <f t="shared" si="23"/>
        <v>18</v>
      </c>
      <c r="BG39" s="66">
        <f t="shared" si="24"/>
        <v>2</v>
      </c>
      <c r="BH39" s="66">
        <f t="shared" si="25"/>
        <v>2</v>
      </c>
      <c r="BI39" s="66">
        <f t="shared" si="26"/>
        <v>2</v>
      </c>
      <c r="BJ39" s="66">
        <f t="shared" si="27"/>
        <v>2</v>
      </c>
    </row>
    <row r="40" spans="1:62" ht="51">
      <c r="A40" s="10" t="s">
        <v>99</v>
      </c>
      <c r="B40" s="69" t="s">
        <v>135</v>
      </c>
      <c r="C40" s="210">
        <v>26</v>
      </c>
      <c r="D40" s="210">
        <v>0</v>
      </c>
      <c r="E40" s="210">
        <f t="shared" si="3"/>
        <v>26</v>
      </c>
      <c r="F40" s="210">
        <v>0</v>
      </c>
      <c r="G40" s="210">
        <v>0</v>
      </c>
      <c r="H40" s="210">
        <v>4</v>
      </c>
      <c r="I40" s="210">
        <f t="shared" si="4"/>
        <v>4</v>
      </c>
      <c r="J40" s="210">
        <v>0</v>
      </c>
      <c r="K40" s="210">
        <v>0</v>
      </c>
      <c r="L40" s="210">
        <v>3</v>
      </c>
      <c r="M40" s="210">
        <f t="shared" si="5"/>
        <v>27</v>
      </c>
      <c r="N40" s="210">
        <v>14</v>
      </c>
      <c r="O40" s="210">
        <v>0</v>
      </c>
      <c r="P40" s="210">
        <v>13</v>
      </c>
      <c r="Q40" s="210">
        <v>0</v>
      </c>
      <c r="R40" s="210">
        <f t="shared" si="6"/>
        <v>0</v>
      </c>
      <c r="S40" s="210">
        <v>0</v>
      </c>
      <c r="T40" s="210">
        <v>0</v>
      </c>
      <c r="U40" s="210">
        <v>0</v>
      </c>
      <c r="V40" s="210">
        <f t="shared" si="7"/>
        <v>27</v>
      </c>
      <c r="W40" s="210">
        <v>0</v>
      </c>
      <c r="X40" s="210">
        <v>0</v>
      </c>
      <c r="Y40" s="210">
        <f t="shared" si="2"/>
        <v>0</v>
      </c>
      <c r="Z40" s="210">
        <v>0</v>
      </c>
      <c r="AA40" s="210">
        <v>10</v>
      </c>
      <c r="AB40" s="210">
        <v>0</v>
      </c>
      <c r="AC40" s="210">
        <f t="shared" si="8"/>
        <v>10</v>
      </c>
      <c r="AD40" s="210">
        <v>2</v>
      </c>
      <c r="AE40" s="210">
        <v>8</v>
      </c>
      <c r="AF40" s="210"/>
      <c r="AG40" s="210">
        <v>7</v>
      </c>
      <c r="AH40" s="210">
        <v>0</v>
      </c>
      <c r="AI40" s="210">
        <v>1</v>
      </c>
      <c r="AJ40" s="210">
        <f t="shared" si="9"/>
        <v>1</v>
      </c>
      <c r="AK40" s="210">
        <v>0</v>
      </c>
      <c r="AL40" s="210">
        <v>1</v>
      </c>
      <c r="AM40" s="210"/>
      <c r="AN40" s="210"/>
      <c r="AO40" s="210"/>
      <c r="AP40" s="210"/>
      <c r="AQ40" s="66">
        <f t="shared" si="10"/>
        <v>26</v>
      </c>
      <c r="AR40" s="66">
        <f t="shared" si="33"/>
        <v>26</v>
      </c>
      <c r="AS40" s="66">
        <f t="shared" si="11"/>
        <v>4</v>
      </c>
      <c r="AT40" s="66">
        <f t="shared" si="12"/>
        <v>4</v>
      </c>
      <c r="AU40" s="66">
        <f t="shared" si="13"/>
        <v>30</v>
      </c>
      <c r="AV40" s="66">
        <f t="shared" si="14"/>
        <v>30</v>
      </c>
      <c r="AW40" s="66">
        <f t="shared" si="15"/>
        <v>27</v>
      </c>
      <c r="AX40" s="66">
        <f t="shared" si="39"/>
        <v>27</v>
      </c>
      <c r="AY40" s="66">
        <f t="shared" si="16"/>
        <v>0</v>
      </c>
      <c r="AZ40" s="66">
        <f t="shared" si="17"/>
        <v>0</v>
      </c>
      <c r="BA40" s="66">
        <f t="shared" si="18"/>
        <v>27</v>
      </c>
      <c r="BB40" s="66">
        <f t="shared" si="19"/>
        <v>27</v>
      </c>
      <c r="BC40" s="66">
        <f t="shared" si="20"/>
        <v>10</v>
      </c>
      <c r="BD40" s="66">
        <f t="shared" si="21"/>
        <v>10</v>
      </c>
      <c r="BE40" s="66">
        <f t="shared" si="22"/>
        <v>10</v>
      </c>
      <c r="BF40" s="66">
        <f t="shared" si="23"/>
        <v>10</v>
      </c>
      <c r="BG40" s="66">
        <f t="shared" si="24"/>
        <v>1</v>
      </c>
      <c r="BH40" s="66">
        <f t="shared" si="25"/>
        <v>1</v>
      </c>
      <c r="BI40" s="66">
        <f t="shared" si="26"/>
        <v>1</v>
      </c>
      <c r="BJ40" s="66">
        <f t="shared" si="27"/>
        <v>1</v>
      </c>
    </row>
    <row r="41" spans="1:62">
      <c r="A41" s="10" t="s">
        <v>185</v>
      </c>
      <c r="B41" s="71" t="s">
        <v>186</v>
      </c>
      <c r="C41" s="210">
        <v>0</v>
      </c>
      <c r="D41" s="210">
        <v>0</v>
      </c>
      <c r="E41" s="210">
        <f t="shared" si="3"/>
        <v>0</v>
      </c>
      <c r="F41" s="210">
        <v>0</v>
      </c>
      <c r="G41" s="210">
        <v>0</v>
      </c>
      <c r="H41" s="210">
        <v>2</v>
      </c>
      <c r="I41" s="210">
        <f t="shared" si="4"/>
        <v>1</v>
      </c>
      <c r="J41" s="210">
        <v>0</v>
      </c>
      <c r="K41" s="210">
        <v>1</v>
      </c>
      <c r="L41" s="210">
        <v>0</v>
      </c>
      <c r="M41" s="210">
        <f t="shared" si="5"/>
        <v>0</v>
      </c>
      <c r="N41" s="210">
        <v>0</v>
      </c>
      <c r="O41" s="210">
        <v>0</v>
      </c>
      <c r="P41" s="210">
        <v>0</v>
      </c>
      <c r="Q41" s="210">
        <v>0</v>
      </c>
      <c r="R41" s="210">
        <f t="shared" si="6"/>
        <v>0</v>
      </c>
      <c r="S41" s="210">
        <v>0</v>
      </c>
      <c r="T41" s="210">
        <v>0</v>
      </c>
      <c r="U41" s="210">
        <v>0</v>
      </c>
      <c r="V41" s="210">
        <f t="shared" si="7"/>
        <v>0</v>
      </c>
      <c r="W41" s="210">
        <v>0</v>
      </c>
      <c r="X41" s="210">
        <v>0</v>
      </c>
      <c r="Y41" s="210">
        <f t="shared" si="2"/>
        <v>1</v>
      </c>
      <c r="Z41" s="210">
        <v>0</v>
      </c>
      <c r="AA41" s="210">
        <v>0</v>
      </c>
      <c r="AB41" s="210">
        <v>0</v>
      </c>
      <c r="AC41" s="210">
        <f t="shared" si="8"/>
        <v>0</v>
      </c>
      <c r="AD41" s="210">
        <v>0</v>
      </c>
      <c r="AE41" s="210">
        <v>0</v>
      </c>
      <c r="AF41" s="210"/>
      <c r="AG41" s="210">
        <v>0</v>
      </c>
      <c r="AH41" s="210">
        <v>0</v>
      </c>
      <c r="AI41" s="210">
        <v>0</v>
      </c>
      <c r="AJ41" s="210">
        <f t="shared" si="9"/>
        <v>0</v>
      </c>
      <c r="AK41" s="210">
        <v>0</v>
      </c>
      <c r="AL41" s="210">
        <v>0</v>
      </c>
      <c r="AM41" s="210"/>
      <c r="AN41" s="210"/>
      <c r="AO41" s="210"/>
      <c r="AP41" s="210"/>
      <c r="AQ41" s="66">
        <f t="shared" si="10"/>
        <v>0</v>
      </c>
      <c r="AR41" s="66">
        <f t="shared" si="33"/>
        <v>0</v>
      </c>
      <c r="AS41" s="66">
        <f t="shared" si="11"/>
        <v>2</v>
      </c>
      <c r="AT41" s="66">
        <f t="shared" si="12"/>
        <v>2</v>
      </c>
      <c r="AU41" s="66">
        <f t="shared" si="13"/>
        <v>1</v>
      </c>
      <c r="AV41" s="66">
        <f t="shared" si="14"/>
        <v>1</v>
      </c>
      <c r="AW41" s="66">
        <f t="shared" si="15"/>
        <v>0</v>
      </c>
      <c r="AX41" s="66">
        <f t="shared" si="39"/>
        <v>0</v>
      </c>
      <c r="AY41" s="66">
        <f t="shared" si="16"/>
        <v>0</v>
      </c>
      <c r="AZ41" s="66">
        <f t="shared" si="17"/>
        <v>0</v>
      </c>
      <c r="BA41" s="66">
        <f t="shared" si="18"/>
        <v>0</v>
      </c>
      <c r="BB41" s="66">
        <f t="shared" si="19"/>
        <v>0</v>
      </c>
      <c r="BC41" s="66">
        <f t="shared" si="20"/>
        <v>0</v>
      </c>
      <c r="BD41" s="66">
        <f t="shared" si="21"/>
        <v>0</v>
      </c>
      <c r="BE41" s="66">
        <f t="shared" si="22"/>
        <v>0</v>
      </c>
      <c r="BF41" s="66">
        <f t="shared" si="23"/>
        <v>0</v>
      </c>
      <c r="BG41" s="66">
        <f t="shared" si="24"/>
        <v>0</v>
      </c>
      <c r="BH41" s="66">
        <f t="shared" si="25"/>
        <v>0</v>
      </c>
      <c r="BI41" s="66">
        <f t="shared" si="26"/>
        <v>0</v>
      </c>
      <c r="BJ41" s="66">
        <f t="shared" si="27"/>
        <v>0</v>
      </c>
    </row>
    <row r="42" spans="1:62" ht="25.5">
      <c r="A42" s="10" t="s">
        <v>163</v>
      </c>
      <c r="B42" s="70" t="s">
        <v>164</v>
      </c>
      <c r="C42" s="210">
        <v>6</v>
      </c>
      <c r="D42" s="210">
        <v>0</v>
      </c>
      <c r="E42" s="210">
        <f t="shared" si="3"/>
        <v>6</v>
      </c>
      <c r="F42" s="210">
        <v>0</v>
      </c>
      <c r="G42" s="210">
        <v>0</v>
      </c>
      <c r="H42" s="210">
        <v>0</v>
      </c>
      <c r="I42" s="210">
        <f t="shared" si="4"/>
        <v>0</v>
      </c>
      <c r="J42" s="210">
        <v>0</v>
      </c>
      <c r="K42" s="210">
        <v>0</v>
      </c>
      <c r="L42" s="210">
        <v>0</v>
      </c>
      <c r="M42" s="210">
        <f t="shared" si="5"/>
        <v>0</v>
      </c>
      <c r="N42" s="210">
        <v>0</v>
      </c>
      <c r="O42" s="210">
        <v>0</v>
      </c>
      <c r="P42" s="210">
        <v>0</v>
      </c>
      <c r="Q42" s="210">
        <v>0</v>
      </c>
      <c r="R42" s="210">
        <f t="shared" si="6"/>
        <v>0</v>
      </c>
      <c r="S42" s="210">
        <v>0</v>
      </c>
      <c r="T42" s="210">
        <v>0</v>
      </c>
      <c r="U42" s="210">
        <v>0</v>
      </c>
      <c r="V42" s="210">
        <f t="shared" si="7"/>
        <v>0</v>
      </c>
      <c r="W42" s="210">
        <v>0</v>
      </c>
      <c r="X42" s="210">
        <v>0</v>
      </c>
      <c r="Y42" s="210">
        <f t="shared" si="2"/>
        <v>6</v>
      </c>
      <c r="Z42" s="210">
        <v>0</v>
      </c>
      <c r="AA42" s="210">
        <v>0</v>
      </c>
      <c r="AB42" s="210">
        <v>0</v>
      </c>
      <c r="AC42" s="210">
        <f t="shared" si="8"/>
        <v>0</v>
      </c>
      <c r="AD42" s="210">
        <v>0</v>
      </c>
      <c r="AE42" s="210">
        <v>0</v>
      </c>
      <c r="AF42" s="210"/>
      <c r="AG42" s="210">
        <v>0</v>
      </c>
      <c r="AH42" s="210">
        <v>0</v>
      </c>
      <c r="AI42" s="210">
        <v>0</v>
      </c>
      <c r="AJ42" s="210">
        <f t="shared" si="9"/>
        <v>0</v>
      </c>
      <c r="AK42" s="210">
        <v>0</v>
      </c>
      <c r="AL42" s="210">
        <v>0</v>
      </c>
      <c r="AM42" s="210"/>
      <c r="AN42" s="210"/>
      <c r="AO42" s="210"/>
      <c r="AP42" s="210"/>
      <c r="AQ42" s="66">
        <f>C42</f>
        <v>6</v>
      </c>
      <c r="AR42" s="66">
        <f t="shared" si="33"/>
        <v>6</v>
      </c>
      <c r="AS42" s="66">
        <f>H42</f>
        <v>0</v>
      </c>
      <c r="AT42" s="66">
        <f>I42+J42+K42</f>
        <v>0</v>
      </c>
      <c r="AU42" s="66">
        <f>D42+E42+I42</f>
        <v>6</v>
      </c>
      <c r="AV42" s="66">
        <f t="shared" si="14"/>
        <v>6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71" t="s">
        <v>137</v>
      </c>
      <c r="C43" s="210">
        <v>13</v>
      </c>
      <c r="D43" s="210">
        <v>0</v>
      </c>
      <c r="E43" s="210">
        <f t="shared" si="3"/>
        <v>13</v>
      </c>
      <c r="F43" s="210">
        <v>0</v>
      </c>
      <c r="G43" s="210">
        <v>0</v>
      </c>
      <c r="H43" s="210">
        <v>9</v>
      </c>
      <c r="I43" s="210">
        <f t="shared" si="4"/>
        <v>8</v>
      </c>
      <c r="J43" s="210">
        <v>0</v>
      </c>
      <c r="K43" s="210">
        <v>1</v>
      </c>
      <c r="L43" s="210">
        <v>0</v>
      </c>
      <c r="M43" s="210">
        <f t="shared" si="5"/>
        <v>14</v>
      </c>
      <c r="N43" s="210">
        <v>7</v>
      </c>
      <c r="O43" s="210">
        <v>0</v>
      </c>
      <c r="P43" s="210">
        <v>7</v>
      </c>
      <c r="Q43" s="210">
        <v>0</v>
      </c>
      <c r="R43" s="210">
        <f t="shared" si="6"/>
        <v>0</v>
      </c>
      <c r="S43" s="210">
        <v>0</v>
      </c>
      <c r="T43" s="210">
        <v>0</v>
      </c>
      <c r="U43" s="210">
        <v>0</v>
      </c>
      <c r="V43" s="210">
        <f t="shared" si="7"/>
        <v>14</v>
      </c>
      <c r="W43" s="210">
        <v>0</v>
      </c>
      <c r="X43" s="210">
        <v>0</v>
      </c>
      <c r="Y43" s="210">
        <f t="shared" si="2"/>
        <v>7</v>
      </c>
      <c r="Z43" s="210">
        <v>0</v>
      </c>
      <c r="AA43" s="210">
        <v>1</v>
      </c>
      <c r="AB43" s="210">
        <v>0</v>
      </c>
      <c r="AC43" s="210">
        <f t="shared" si="8"/>
        <v>1</v>
      </c>
      <c r="AD43" s="210">
        <v>0</v>
      </c>
      <c r="AE43" s="210">
        <v>1</v>
      </c>
      <c r="AF43" s="210"/>
      <c r="AG43" s="210">
        <v>0</v>
      </c>
      <c r="AH43" s="210">
        <v>0</v>
      </c>
      <c r="AI43" s="210">
        <v>0</v>
      </c>
      <c r="AJ43" s="210">
        <f t="shared" si="9"/>
        <v>0</v>
      </c>
      <c r="AK43" s="210">
        <v>0</v>
      </c>
      <c r="AL43" s="210">
        <v>0</v>
      </c>
      <c r="AM43" s="210"/>
      <c r="AN43" s="210"/>
      <c r="AO43" s="210"/>
      <c r="AP43" s="210"/>
      <c r="AQ43" s="66">
        <f>C43</f>
        <v>13</v>
      </c>
      <c r="AR43" s="66">
        <f t="shared" si="33"/>
        <v>13</v>
      </c>
      <c r="AS43" s="66">
        <f>H43</f>
        <v>9</v>
      </c>
      <c r="AT43" s="66">
        <f>I43+J43+K43</f>
        <v>9</v>
      </c>
      <c r="AU43" s="66">
        <f>D43+E43+I43</f>
        <v>21</v>
      </c>
      <c r="AV43" s="66">
        <f t="shared" si="14"/>
        <v>21</v>
      </c>
      <c r="AW43" s="66">
        <f>M43</f>
        <v>14</v>
      </c>
      <c r="AX43" s="66">
        <f>N43+O43+P43+Q43</f>
        <v>14</v>
      </c>
      <c r="AY43" s="66">
        <f>R43</f>
        <v>0</v>
      </c>
      <c r="AZ43" s="66">
        <f>S43+T43+U43</f>
        <v>0</v>
      </c>
      <c r="BA43" s="66">
        <f>V43</f>
        <v>14</v>
      </c>
      <c r="BB43" s="66">
        <f>M43+R43</f>
        <v>14</v>
      </c>
      <c r="BC43" s="66">
        <f>AC43</f>
        <v>1</v>
      </c>
      <c r="BD43" s="66">
        <f>AA43+AB43</f>
        <v>1</v>
      </c>
      <c r="BE43" s="66">
        <f>AC43</f>
        <v>1</v>
      </c>
      <c r="BF43" s="66">
        <f>AD43+AE43</f>
        <v>1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>
      <c r="A44" s="10" t="s">
        <v>101</v>
      </c>
      <c r="B44" s="85" t="s">
        <v>138</v>
      </c>
      <c r="C44" s="210">
        <v>4</v>
      </c>
      <c r="D44" s="210">
        <v>0</v>
      </c>
      <c r="E44" s="210">
        <f t="shared" si="3"/>
        <v>4</v>
      </c>
      <c r="F44" s="210">
        <v>0</v>
      </c>
      <c r="G44" s="210">
        <v>0</v>
      </c>
      <c r="H44" s="210">
        <v>3</v>
      </c>
      <c r="I44" s="210">
        <f t="shared" si="4"/>
        <v>3</v>
      </c>
      <c r="J44" s="210">
        <v>0</v>
      </c>
      <c r="K44" s="210">
        <v>0</v>
      </c>
      <c r="L44" s="210">
        <v>0</v>
      </c>
      <c r="M44" s="210">
        <f t="shared" si="5"/>
        <v>3</v>
      </c>
      <c r="N44" s="210">
        <v>3</v>
      </c>
      <c r="O44" s="210">
        <v>0</v>
      </c>
      <c r="P44" s="210">
        <v>0</v>
      </c>
      <c r="Q44" s="210">
        <v>0</v>
      </c>
      <c r="R44" s="210">
        <f t="shared" si="6"/>
        <v>0</v>
      </c>
      <c r="S44" s="210">
        <v>0</v>
      </c>
      <c r="T44" s="210">
        <v>0</v>
      </c>
      <c r="U44" s="210">
        <v>0</v>
      </c>
      <c r="V44" s="210">
        <f t="shared" si="7"/>
        <v>3</v>
      </c>
      <c r="W44" s="210">
        <v>0</v>
      </c>
      <c r="X44" s="210">
        <v>0</v>
      </c>
      <c r="Y44" s="210">
        <f t="shared" si="2"/>
        <v>4</v>
      </c>
      <c r="Z44" s="210">
        <v>0</v>
      </c>
      <c r="AA44" s="210">
        <v>0</v>
      </c>
      <c r="AB44" s="210">
        <v>0</v>
      </c>
      <c r="AC44" s="210">
        <f t="shared" si="8"/>
        <v>0</v>
      </c>
      <c r="AD44" s="210">
        <v>0</v>
      </c>
      <c r="AE44" s="210">
        <v>0</v>
      </c>
      <c r="AF44" s="210"/>
      <c r="AG44" s="210">
        <v>0</v>
      </c>
      <c r="AH44" s="210">
        <v>0</v>
      </c>
      <c r="AI44" s="210">
        <v>0</v>
      </c>
      <c r="AJ44" s="210">
        <f t="shared" si="9"/>
        <v>0</v>
      </c>
      <c r="AK44" s="210">
        <v>0</v>
      </c>
      <c r="AL44" s="210">
        <v>0</v>
      </c>
      <c r="AM44" s="210"/>
      <c r="AN44" s="210"/>
      <c r="AO44" s="210"/>
      <c r="AP44" s="210"/>
      <c r="AQ44" s="66">
        <f t="shared" ref="AQ44:AQ45" si="40">C44</f>
        <v>4</v>
      </c>
      <c r="AR44" s="66">
        <f t="shared" si="33"/>
        <v>4</v>
      </c>
      <c r="AS44" s="66">
        <f t="shared" ref="AS44:AS45" si="41">H44</f>
        <v>3</v>
      </c>
      <c r="AT44" s="66">
        <f t="shared" ref="AT44:AT45" si="42">I44+J44+K44</f>
        <v>3</v>
      </c>
      <c r="AU44" s="66">
        <f t="shared" ref="AU44:AU45" si="43">D44+E44+I44</f>
        <v>7</v>
      </c>
      <c r="AV44" s="66">
        <f t="shared" si="14"/>
        <v>7</v>
      </c>
      <c r="AW44" s="66">
        <f t="shared" ref="AW44:AW45" si="44">M44</f>
        <v>3</v>
      </c>
      <c r="AX44" s="66">
        <f t="shared" ref="AX44:AX45" si="45">N44+O44+P44+Q44</f>
        <v>3</v>
      </c>
      <c r="AY44" s="66">
        <f t="shared" ref="AY44:AY45" si="46">R44</f>
        <v>0</v>
      </c>
      <c r="AZ44" s="66">
        <f t="shared" ref="AZ44:AZ45" si="47">S44+T44+U44</f>
        <v>0</v>
      </c>
      <c r="BA44" s="66">
        <f t="shared" ref="BA44:BA45" si="48">V44</f>
        <v>3</v>
      </c>
      <c r="BB44" s="66">
        <f t="shared" ref="BB44:BB45" si="49">M44+R44</f>
        <v>3</v>
      </c>
      <c r="BC44" s="66">
        <f t="shared" ref="BC44:BC45" si="50">AC44</f>
        <v>0</v>
      </c>
      <c r="BD44" s="66">
        <f t="shared" ref="BD44:BD45" si="51">AA44+AB44</f>
        <v>0</v>
      </c>
      <c r="BE44" s="66">
        <f t="shared" ref="BE44:BE45" si="52">AC44</f>
        <v>0</v>
      </c>
      <c r="BF44" s="66">
        <f t="shared" ref="BF44:BF45" si="53">AD44+AE44</f>
        <v>0</v>
      </c>
      <c r="BG44" s="66">
        <f t="shared" ref="BG44:BG45" si="54">AJ44</f>
        <v>0</v>
      </c>
      <c r="BH44" s="66">
        <f t="shared" ref="BH44:BH45" si="55">AH44+AI44</f>
        <v>0</v>
      </c>
      <c r="BI44" s="66">
        <f t="shared" ref="BI44:BI45" si="56">AJ44</f>
        <v>0</v>
      </c>
      <c r="BJ44" s="66">
        <f t="shared" ref="BJ44:BJ45" si="57">AK44+AL44</f>
        <v>0</v>
      </c>
    </row>
    <row r="45" spans="1:62" ht="23.25" customHeight="1">
      <c r="A45" s="10" t="s">
        <v>167</v>
      </c>
      <c r="B45" s="72" t="s">
        <v>168</v>
      </c>
      <c r="C45" s="210">
        <v>2</v>
      </c>
      <c r="D45" s="210">
        <v>0</v>
      </c>
      <c r="E45" s="210">
        <f t="shared" si="3"/>
        <v>2</v>
      </c>
      <c r="F45" s="210">
        <v>0</v>
      </c>
      <c r="G45" s="210">
        <v>0</v>
      </c>
      <c r="H45" s="210">
        <v>0</v>
      </c>
      <c r="I45" s="210">
        <f t="shared" si="4"/>
        <v>0</v>
      </c>
      <c r="J45" s="210">
        <v>0</v>
      </c>
      <c r="K45" s="210">
        <v>0</v>
      </c>
      <c r="L45" s="210">
        <v>0</v>
      </c>
      <c r="M45" s="210">
        <f t="shared" si="5"/>
        <v>0</v>
      </c>
      <c r="N45" s="210">
        <v>0</v>
      </c>
      <c r="O45" s="210">
        <v>0</v>
      </c>
      <c r="P45" s="210">
        <v>0</v>
      </c>
      <c r="Q45" s="210">
        <v>0</v>
      </c>
      <c r="R45" s="210">
        <f t="shared" si="6"/>
        <v>0</v>
      </c>
      <c r="S45" s="210">
        <v>0</v>
      </c>
      <c r="T45" s="210">
        <v>0</v>
      </c>
      <c r="U45" s="210">
        <v>0</v>
      </c>
      <c r="V45" s="210">
        <f t="shared" si="7"/>
        <v>0</v>
      </c>
      <c r="W45" s="210">
        <v>0</v>
      </c>
      <c r="X45" s="210">
        <v>0</v>
      </c>
      <c r="Y45" s="210">
        <f t="shared" si="2"/>
        <v>2</v>
      </c>
      <c r="Z45" s="210">
        <v>0</v>
      </c>
      <c r="AA45" s="210">
        <v>0</v>
      </c>
      <c r="AB45" s="210">
        <v>0</v>
      </c>
      <c r="AC45" s="210">
        <f t="shared" si="8"/>
        <v>0</v>
      </c>
      <c r="AD45" s="210">
        <v>0</v>
      </c>
      <c r="AE45" s="210">
        <v>0</v>
      </c>
      <c r="AF45" s="210"/>
      <c r="AG45" s="210">
        <v>0</v>
      </c>
      <c r="AH45" s="210">
        <v>0</v>
      </c>
      <c r="AI45" s="210">
        <v>0</v>
      </c>
      <c r="AJ45" s="210">
        <f t="shared" si="9"/>
        <v>0</v>
      </c>
      <c r="AK45" s="210">
        <v>0</v>
      </c>
      <c r="AL45" s="210">
        <v>0</v>
      </c>
      <c r="AM45" s="210"/>
      <c r="AN45" s="210"/>
      <c r="AO45" s="210"/>
      <c r="AP45" s="210"/>
      <c r="AQ45" s="66">
        <f t="shared" si="40"/>
        <v>2</v>
      </c>
      <c r="AR45" s="66">
        <f t="shared" si="33"/>
        <v>2</v>
      </c>
      <c r="AS45" s="66">
        <f t="shared" si="41"/>
        <v>0</v>
      </c>
      <c r="AT45" s="66">
        <f t="shared" si="42"/>
        <v>0</v>
      </c>
      <c r="AU45" s="66">
        <f t="shared" si="43"/>
        <v>2</v>
      </c>
      <c r="AV45" s="66">
        <f t="shared" si="14"/>
        <v>2</v>
      </c>
      <c r="AW45" s="66">
        <f t="shared" si="44"/>
        <v>0</v>
      </c>
      <c r="AX45" s="66">
        <f t="shared" si="45"/>
        <v>0</v>
      </c>
      <c r="AY45" s="66">
        <f t="shared" si="46"/>
        <v>0</v>
      </c>
      <c r="AZ45" s="66">
        <f t="shared" si="47"/>
        <v>0</v>
      </c>
      <c r="BA45" s="66">
        <f t="shared" si="48"/>
        <v>0</v>
      </c>
      <c r="BB45" s="66">
        <f t="shared" si="49"/>
        <v>0</v>
      </c>
      <c r="BC45" s="66">
        <f t="shared" si="50"/>
        <v>0</v>
      </c>
      <c r="BD45" s="66">
        <f t="shared" si="51"/>
        <v>0</v>
      </c>
      <c r="BE45" s="66">
        <f t="shared" si="52"/>
        <v>0</v>
      </c>
      <c r="BF45" s="66">
        <f t="shared" si="53"/>
        <v>0</v>
      </c>
      <c r="BG45" s="66">
        <f t="shared" si="54"/>
        <v>0</v>
      </c>
      <c r="BH45" s="66">
        <f t="shared" si="55"/>
        <v>0</v>
      </c>
      <c r="BI45" s="66">
        <f t="shared" si="56"/>
        <v>0</v>
      </c>
      <c r="BJ45" s="66">
        <f t="shared" si="57"/>
        <v>0</v>
      </c>
    </row>
    <row r="46" spans="1:62" ht="43.5" customHeight="1">
      <c r="A46" s="67" t="s">
        <v>52</v>
      </c>
      <c r="B46" s="78" t="s">
        <v>3</v>
      </c>
      <c r="C46" s="210">
        <v>33</v>
      </c>
      <c r="D46" s="210">
        <v>8</v>
      </c>
      <c r="E46" s="210">
        <f t="shared" si="3"/>
        <v>25</v>
      </c>
      <c r="F46" s="210">
        <v>0</v>
      </c>
      <c r="G46" s="210">
        <v>0</v>
      </c>
      <c r="H46" s="210">
        <v>14</v>
      </c>
      <c r="I46" s="210">
        <f t="shared" si="4"/>
        <v>12</v>
      </c>
      <c r="J46" s="210">
        <v>0</v>
      </c>
      <c r="K46" s="210">
        <v>2</v>
      </c>
      <c r="L46" s="210">
        <v>0</v>
      </c>
      <c r="M46" s="210">
        <f t="shared" si="5"/>
        <v>0</v>
      </c>
      <c r="N46" s="210">
        <v>0</v>
      </c>
      <c r="O46" s="210">
        <v>0</v>
      </c>
      <c r="P46" s="210">
        <v>0</v>
      </c>
      <c r="Q46" s="210">
        <v>0</v>
      </c>
      <c r="R46" s="210">
        <f t="shared" si="6"/>
        <v>1</v>
      </c>
      <c r="S46" s="210">
        <v>0</v>
      </c>
      <c r="T46" s="210">
        <v>0</v>
      </c>
      <c r="U46" s="210">
        <v>1</v>
      </c>
      <c r="V46" s="210">
        <f t="shared" si="7"/>
        <v>1</v>
      </c>
      <c r="W46" s="210">
        <v>0</v>
      </c>
      <c r="X46" s="210">
        <v>0</v>
      </c>
      <c r="Y46" s="210">
        <f t="shared" si="2"/>
        <v>44</v>
      </c>
      <c r="Z46" s="210">
        <v>6</v>
      </c>
      <c r="AA46" s="210">
        <v>3</v>
      </c>
      <c r="AB46" s="210">
        <v>1</v>
      </c>
      <c r="AC46" s="210">
        <f t="shared" si="8"/>
        <v>4</v>
      </c>
      <c r="AD46" s="210">
        <v>1</v>
      </c>
      <c r="AE46" s="210">
        <v>3</v>
      </c>
      <c r="AF46" s="210"/>
      <c r="AG46" s="210">
        <v>4</v>
      </c>
      <c r="AH46" s="210">
        <v>0</v>
      </c>
      <c r="AI46" s="210">
        <v>0</v>
      </c>
      <c r="AJ46" s="210">
        <f t="shared" si="9"/>
        <v>0</v>
      </c>
      <c r="AK46" s="210">
        <v>0</v>
      </c>
      <c r="AL46" s="210">
        <v>0</v>
      </c>
      <c r="AM46" s="210"/>
      <c r="AN46" s="210"/>
      <c r="AO46" s="210"/>
      <c r="AP46" s="210"/>
      <c r="AQ46" s="66">
        <f t="shared" si="10"/>
        <v>33</v>
      </c>
      <c r="AR46" s="66">
        <f t="shared" si="33"/>
        <v>33</v>
      </c>
      <c r="AS46" s="66">
        <f t="shared" si="11"/>
        <v>14</v>
      </c>
      <c r="AT46" s="66">
        <f t="shared" si="12"/>
        <v>14</v>
      </c>
      <c r="AU46" s="66">
        <f t="shared" si="13"/>
        <v>45</v>
      </c>
      <c r="AV46" s="66">
        <f t="shared" si="14"/>
        <v>45</v>
      </c>
      <c r="AW46" s="66">
        <f t="shared" si="15"/>
        <v>0</v>
      </c>
      <c r="AX46" s="66">
        <f t="shared" si="39"/>
        <v>0</v>
      </c>
      <c r="AY46" s="66">
        <f t="shared" si="16"/>
        <v>1</v>
      </c>
      <c r="AZ46" s="66">
        <f t="shared" si="17"/>
        <v>1</v>
      </c>
      <c r="BA46" s="66">
        <f t="shared" si="18"/>
        <v>1</v>
      </c>
      <c r="BB46" s="66">
        <f t="shared" si="19"/>
        <v>1</v>
      </c>
      <c r="BC46" s="66">
        <f t="shared" si="20"/>
        <v>4</v>
      </c>
      <c r="BD46" s="66">
        <f t="shared" si="21"/>
        <v>4</v>
      </c>
      <c r="BE46" s="66">
        <f t="shared" si="22"/>
        <v>4</v>
      </c>
      <c r="BF46" s="66">
        <f t="shared" si="23"/>
        <v>4</v>
      </c>
      <c r="BG46" s="66">
        <f t="shared" si="24"/>
        <v>0</v>
      </c>
      <c r="BH46" s="66">
        <f t="shared" si="25"/>
        <v>0</v>
      </c>
      <c r="BI46" s="66">
        <f t="shared" si="26"/>
        <v>0</v>
      </c>
      <c r="BJ46" s="66">
        <f t="shared" si="27"/>
        <v>0</v>
      </c>
    </row>
    <row r="47" spans="1:62" ht="27.75" customHeight="1">
      <c r="A47" s="67"/>
      <c r="B47" s="78" t="s">
        <v>16</v>
      </c>
      <c r="C47" s="210">
        <f>C9+C10+C12+C13+C15+C16+C17+C18+C21+C22+C31+C38+C39+C40+C42+C43+C44+C45+C46</f>
        <v>4821</v>
      </c>
      <c r="D47" s="210">
        <f>D9+D10+D12+D13+D15+D16+D17+D18+D21+D22+D31+D38+D39+D40+D42+D43+D44+D45+D46</f>
        <v>347</v>
      </c>
      <c r="E47" s="210">
        <f t="shared" ref="E47:G47" si="58">E9+E10+E12+E13+E15+E16+E17+E18+E21+E22+E31+E38+E39+E40+E42+E43+E44+E45+E46</f>
        <v>4423</v>
      </c>
      <c r="F47" s="210">
        <f t="shared" si="58"/>
        <v>28</v>
      </c>
      <c r="G47" s="210">
        <f t="shared" si="58"/>
        <v>23</v>
      </c>
      <c r="H47" s="210">
        <f>H9+H10+H12+H13+H15+H16+H17+H18+H22+H25+H30+H31+H38+H39+H40+H41+H43+H44+H46</f>
        <v>4742</v>
      </c>
      <c r="I47" s="210">
        <f t="shared" ref="I47:X47" si="59">I9+I10+I12+I13+I15+I16+I17+I18+I22+I25+I30+I31+I38+I39+I40+I41+I43+I44+I46</f>
        <v>4132</v>
      </c>
      <c r="J47" s="210">
        <f t="shared" si="59"/>
        <v>332</v>
      </c>
      <c r="K47" s="210">
        <f t="shared" si="59"/>
        <v>278</v>
      </c>
      <c r="L47" s="210">
        <f t="shared" si="59"/>
        <v>511</v>
      </c>
      <c r="M47" s="210">
        <f t="shared" si="59"/>
        <v>2562</v>
      </c>
      <c r="N47" s="210">
        <f t="shared" si="59"/>
        <v>1620</v>
      </c>
      <c r="O47" s="210">
        <f t="shared" si="59"/>
        <v>133</v>
      </c>
      <c r="P47" s="210">
        <f t="shared" si="59"/>
        <v>807</v>
      </c>
      <c r="Q47" s="210">
        <f t="shared" si="59"/>
        <v>2</v>
      </c>
      <c r="R47" s="210">
        <f t="shared" si="59"/>
        <v>739</v>
      </c>
      <c r="S47" s="210">
        <f t="shared" si="59"/>
        <v>1</v>
      </c>
      <c r="T47" s="210">
        <f t="shared" si="59"/>
        <v>277</v>
      </c>
      <c r="U47" s="210">
        <f t="shared" si="59"/>
        <v>461</v>
      </c>
      <c r="V47" s="210">
        <f t="shared" si="59"/>
        <v>3301</v>
      </c>
      <c r="W47" s="210">
        <f t="shared" si="59"/>
        <v>23</v>
      </c>
      <c r="X47" s="210">
        <f t="shared" si="59"/>
        <v>146</v>
      </c>
      <c r="Y47" s="210">
        <f t="shared" si="2"/>
        <v>5067</v>
      </c>
      <c r="Z47" s="210">
        <f t="shared" ref="Z47:AP47" si="60">Z9+Z10+Z12+Z13+Z15+Z16+Z17+Z18+Z22+Z25+Z30+Z31+Z38+Z39+Z40+Z41+Z43+Z44+Z46</f>
        <v>425</v>
      </c>
      <c r="AA47" s="210">
        <f t="shared" si="60"/>
        <v>759</v>
      </c>
      <c r="AB47" s="210">
        <f t="shared" si="60"/>
        <v>323</v>
      </c>
      <c r="AC47" s="210">
        <f t="shared" si="60"/>
        <v>1082</v>
      </c>
      <c r="AD47" s="210">
        <f t="shared" si="60"/>
        <v>159</v>
      </c>
      <c r="AE47" s="210">
        <f t="shared" si="60"/>
        <v>923</v>
      </c>
      <c r="AF47" s="210">
        <f t="shared" si="60"/>
        <v>0</v>
      </c>
      <c r="AG47" s="210">
        <f t="shared" si="60"/>
        <v>885</v>
      </c>
      <c r="AH47" s="210">
        <f t="shared" si="60"/>
        <v>90</v>
      </c>
      <c r="AI47" s="210">
        <f t="shared" si="60"/>
        <v>26</v>
      </c>
      <c r="AJ47" s="210">
        <f t="shared" si="60"/>
        <v>116</v>
      </c>
      <c r="AK47" s="210">
        <f t="shared" si="60"/>
        <v>0</v>
      </c>
      <c r="AL47" s="210">
        <f t="shared" si="60"/>
        <v>116</v>
      </c>
      <c r="AM47" s="210">
        <f t="shared" si="60"/>
        <v>0</v>
      </c>
      <c r="AN47" s="210">
        <f t="shared" si="60"/>
        <v>0</v>
      </c>
      <c r="AO47" s="210">
        <f t="shared" si="60"/>
        <v>0</v>
      </c>
      <c r="AP47" s="210">
        <f t="shared" si="60"/>
        <v>0</v>
      </c>
      <c r="AQ47" s="232">
        <f t="shared" ref="AQ47:BJ47" si="61">AQ8+AQ11+AQ14+AQ17+AQ18+AQ19+AQ27+AQ33+AQ34+AQ35+AQ36+AQ37+AQ42+AQ43+AQ38+AQ39+AQ40+AQ41+AQ44+AQ45+AQ46</f>
        <v>4821</v>
      </c>
      <c r="AR47" s="66">
        <f t="shared" si="33"/>
        <v>4821</v>
      </c>
      <c r="AS47" s="232">
        <f t="shared" si="61"/>
        <v>4742</v>
      </c>
      <c r="AT47" s="232">
        <f t="shared" si="61"/>
        <v>4742</v>
      </c>
      <c r="AU47" s="232">
        <f>AU8+AU11+AU14+AU17+AU18+AU19+AU27+AU33+AU34+AU35+AU36+AU37+AU42+AU43+AU38+AU39+AU40+AU41+AU44+AU45+AU46</f>
        <v>8902</v>
      </c>
      <c r="AV47" s="232">
        <f>AV8+AV11+AV14+AV17+AV18+AV19+AV27+AV33+AV34+AV35+AV36+AV37+AV42+AV43+AV38+AV39+AV40+AV41+AV44+AV45+AV46</f>
        <v>8902</v>
      </c>
      <c r="AW47" s="232">
        <f t="shared" si="61"/>
        <v>2562</v>
      </c>
      <c r="AX47" s="232">
        <f t="shared" si="61"/>
        <v>2562</v>
      </c>
      <c r="AY47" s="232">
        <f t="shared" si="61"/>
        <v>739</v>
      </c>
      <c r="AZ47" s="232">
        <f t="shared" si="61"/>
        <v>739</v>
      </c>
      <c r="BA47" s="232">
        <f t="shared" si="61"/>
        <v>3301</v>
      </c>
      <c r="BB47" s="232">
        <f t="shared" si="61"/>
        <v>3301</v>
      </c>
      <c r="BC47" s="232">
        <f t="shared" si="61"/>
        <v>1083</v>
      </c>
      <c r="BD47" s="232">
        <f t="shared" si="61"/>
        <v>1083</v>
      </c>
      <c r="BE47" s="232">
        <f t="shared" si="61"/>
        <v>1083</v>
      </c>
      <c r="BF47" s="232">
        <f t="shared" si="61"/>
        <v>1083</v>
      </c>
      <c r="BG47" s="232">
        <f t="shared" si="61"/>
        <v>116</v>
      </c>
      <c r="BH47" s="232">
        <f t="shared" si="61"/>
        <v>116</v>
      </c>
      <c r="BI47" s="232">
        <f t="shared" si="61"/>
        <v>116</v>
      </c>
      <c r="BJ47" s="232">
        <f t="shared" si="61"/>
        <v>116</v>
      </c>
    </row>
    <row r="48" spans="1:62">
      <c r="A48" s="86"/>
      <c r="B48" s="86"/>
      <c r="C48" s="86" t="s">
        <v>102</v>
      </c>
      <c r="D48" s="86" t="s">
        <v>103</v>
      </c>
      <c r="E48" s="86" t="s">
        <v>47</v>
      </c>
      <c r="F48" s="86" t="s">
        <v>104</v>
      </c>
      <c r="G48" s="86" t="s">
        <v>105</v>
      </c>
      <c r="H48" s="86" t="s">
        <v>106</v>
      </c>
      <c r="I48" s="86" t="s">
        <v>107</v>
      </c>
      <c r="J48" s="86" t="s">
        <v>52</v>
      </c>
      <c r="K48" s="86" t="s">
        <v>81</v>
      </c>
      <c r="L48" s="86" t="s">
        <v>82</v>
      </c>
      <c r="M48" s="86" t="s">
        <v>83</v>
      </c>
      <c r="N48" s="86" t="s">
        <v>84</v>
      </c>
      <c r="O48" s="86" t="s">
        <v>93</v>
      </c>
      <c r="P48" s="86" t="s">
        <v>108</v>
      </c>
      <c r="Q48" s="86" t="s">
        <v>109</v>
      </c>
      <c r="R48" s="86" t="s">
        <v>110</v>
      </c>
      <c r="S48" s="86" t="s">
        <v>111</v>
      </c>
      <c r="T48" s="86" t="s">
        <v>112</v>
      </c>
      <c r="U48" s="86" t="s">
        <v>113</v>
      </c>
      <c r="V48" s="86" t="s">
        <v>114</v>
      </c>
      <c r="W48" s="86" t="s">
        <v>115</v>
      </c>
      <c r="X48" s="86" t="s">
        <v>116</v>
      </c>
      <c r="Y48" s="86" t="s">
        <v>117</v>
      </c>
      <c r="Z48" s="86" t="s">
        <v>118</v>
      </c>
      <c r="AA48" s="86" t="s">
        <v>119</v>
      </c>
      <c r="AB48" s="86" t="s">
        <v>120</v>
      </c>
      <c r="AC48" s="86" t="s">
        <v>121</v>
      </c>
      <c r="AD48" s="86" t="s">
        <v>122</v>
      </c>
      <c r="AE48" s="86" t="s">
        <v>123</v>
      </c>
      <c r="AF48" s="86" t="s">
        <v>124</v>
      </c>
      <c r="AG48" s="86" t="s">
        <v>125</v>
      </c>
      <c r="AH48" s="86" t="s">
        <v>126</v>
      </c>
      <c r="AI48" s="86" t="s">
        <v>127</v>
      </c>
      <c r="AJ48" s="86" t="s">
        <v>128</v>
      </c>
      <c r="AK48" s="86" t="s">
        <v>129</v>
      </c>
      <c r="AL48" s="86" t="s">
        <v>130</v>
      </c>
      <c r="AM48" s="86" t="s">
        <v>131</v>
      </c>
      <c r="AN48" s="86" t="s">
        <v>132</v>
      </c>
      <c r="AO48" s="86" t="s">
        <v>133</v>
      </c>
      <c r="AP48" s="86" t="s">
        <v>134</v>
      </c>
    </row>
    <row r="49" spans="1:42">
      <c r="A49" s="86"/>
      <c r="B49" s="86"/>
      <c r="C49" s="86"/>
      <c r="D49" s="86"/>
      <c r="E49" s="86"/>
      <c r="F49" s="86"/>
      <c r="G49" s="86"/>
      <c r="H49" s="86"/>
      <c r="I49" s="8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86"/>
      <c r="B50" s="86"/>
      <c r="C50" s="86"/>
      <c r="D50" s="86"/>
      <c r="E50" s="86"/>
      <c r="F50" s="86"/>
      <c r="G50" s="86"/>
      <c r="H50" s="86"/>
      <c r="I50" s="8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86"/>
      <c r="B51" s="86"/>
      <c r="C51" s="86"/>
      <c r="D51" s="86"/>
      <c r="E51" s="86"/>
      <c r="F51" s="86"/>
      <c r="G51" s="86"/>
      <c r="H51" s="86"/>
      <c r="I51" s="8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86"/>
      <c r="B52" s="86"/>
      <c r="C52" s="86"/>
      <c r="D52" s="86"/>
      <c r="E52" s="86"/>
      <c r="F52" s="86"/>
      <c r="G52" s="86"/>
      <c r="H52" s="86"/>
      <c r="I52" s="8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86"/>
      <c r="B53" s="86"/>
      <c r="C53" s="86"/>
      <c r="D53" s="86"/>
      <c r="E53" s="86"/>
      <c r="F53" s="86"/>
      <c r="G53" s="86"/>
      <c r="H53" s="86"/>
      <c r="I53" s="8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86"/>
      <c r="B54" s="86"/>
      <c r="C54" s="86"/>
      <c r="D54" s="86"/>
      <c r="E54" s="86"/>
      <c r="F54" s="86"/>
      <c r="G54" s="86"/>
      <c r="H54" s="86"/>
      <c r="I54" s="8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86"/>
      <c r="B55" s="86"/>
      <c r="C55" s="86"/>
      <c r="D55" s="86"/>
      <c r="E55" s="86"/>
      <c r="F55" s="86"/>
      <c r="G55" s="86"/>
      <c r="H55" s="86"/>
      <c r="I55" s="8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86"/>
      <c r="B56" s="86"/>
      <c r="C56" s="86"/>
      <c r="D56" s="86"/>
      <c r="E56" s="86"/>
      <c r="F56" s="86"/>
      <c r="G56" s="86"/>
      <c r="H56" s="86"/>
      <c r="I56" s="8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86"/>
      <c r="B57" s="86"/>
      <c r="C57" s="86"/>
      <c r="D57" s="86"/>
      <c r="E57" s="86"/>
      <c r="F57" s="86"/>
      <c r="G57" s="86"/>
      <c r="H57" s="86"/>
      <c r="I57" s="8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 ht="38.25">
      <c r="A58" s="269"/>
      <c r="B58" s="269" t="s">
        <v>222</v>
      </c>
      <c r="C58" s="269"/>
      <c r="D58" s="269"/>
      <c r="E58" s="269"/>
      <c r="F58" s="86"/>
      <c r="G58" s="86"/>
      <c r="H58" s="86"/>
      <c r="I58" s="8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269"/>
      <c r="B59" s="269"/>
      <c r="C59" s="269"/>
      <c r="D59" s="269"/>
      <c r="E59" s="269"/>
      <c r="F59" s="86"/>
      <c r="G59" s="86"/>
      <c r="H59" s="86"/>
      <c r="I59" s="8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86"/>
      <c r="B60" s="86"/>
      <c r="C60" s="86"/>
      <c r="D60" s="86"/>
      <c r="E60" s="86"/>
      <c r="F60" s="86"/>
      <c r="G60" s="86"/>
      <c r="H60" s="86"/>
      <c r="I60" s="8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86"/>
      <c r="B61" s="86"/>
      <c r="C61" s="86"/>
      <c r="D61" s="86"/>
      <c r="E61" s="86"/>
      <c r="F61" s="86"/>
      <c r="G61" s="86"/>
      <c r="H61" s="86"/>
      <c r="I61" s="8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86"/>
      <c r="B62" s="86"/>
      <c r="C62" s="86"/>
      <c r="D62" s="86"/>
      <c r="E62" s="86"/>
      <c r="F62" s="86"/>
      <c r="G62" s="86"/>
      <c r="H62" s="86"/>
      <c r="I62" s="8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86"/>
      <c r="B63" s="86"/>
      <c r="C63" s="86"/>
      <c r="D63" s="86"/>
      <c r="E63" s="86"/>
      <c r="F63" s="86"/>
      <c r="G63" s="86"/>
      <c r="H63" s="86"/>
      <c r="I63" s="8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86"/>
      <c r="B64" s="86"/>
      <c r="C64" s="86"/>
      <c r="D64" s="86"/>
      <c r="E64" s="86"/>
      <c r="F64" s="86"/>
      <c r="G64" s="86"/>
      <c r="H64" s="86"/>
      <c r="I64" s="8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86"/>
      <c r="B65" s="86"/>
      <c r="C65" s="86"/>
      <c r="D65" s="86"/>
      <c r="E65" s="86"/>
      <c r="F65" s="86"/>
      <c r="G65" s="86"/>
      <c r="H65" s="86"/>
      <c r="I65" s="8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86"/>
      <c r="B66" s="86"/>
      <c r="C66" s="86"/>
      <c r="D66" s="86"/>
      <c r="E66" s="86"/>
      <c r="F66" s="86"/>
      <c r="G66" s="86"/>
      <c r="H66" s="86"/>
      <c r="I66" s="8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86"/>
      <c r="B67" s="86"/>
      <c r="C67" s="86"/>
      <c r="D67" s="86"/>
      <c r="E67" s="86"/>
      <c r="F67" s="86"/>
      <c r="G67" s="86"/>
      <c r="H67" s="86"/>
      <c r="I67" s="8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86"/>
      <c r="B68" s="86"/>
      <c r="C68" s="86"/>
      <c r="D68" s="86"/>
      <c r="E68" s="86"/>
      <c r="F68" s="86"/>
      <c r="G68" s="86"/>
      <c r="H68" s="86"/>
      <c r="I68" s="8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86"/>
      <c r="B69" s="86"/>
      <c r="C69" s="86"/>
      <c r="D69" s="86"/>
      <c r="E69" s="86"/>
      <c r="F69" s="86"/>
      <c r="G69" s="86"/>
      <c r="H69" s="86"/>
      <c r="I69" s="8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86"/>
      <c r="B70" s="86"/>
      <c r="C70" s="86"/>
      <c r="D70" s="86"/>
      <c r="E70" s="86"/>
      <c r="F70" s="86"/>
      <c r="G70" s="86"/>
      <c r="H70" s="86"/>
      <c r="I70" s="8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86"/>
      <c r="B71" s="86"/>
      <c r="C71" s="86"/>
      <c r="D71" s="86"/>
      <c r="E71" s="86"/>
      <c r="F71" s="86"/>
      <c r="G71" s="86"/>
      <c r="H71" s="86"/>
      <c r="I71" s="8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86"/>
      <c r="B72" s="86"/>
      <c r="C72" s="86"/>
      <c r="D72" s="86"/>
      <c r="E72" s="86"/>
      <c r="F72" s="86"/>
      <c r="G72" s="86"/>
      <c r="H72" s="86"/>
      <c r="I72" s="8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86"/>
      <c r="B73" s="86"/>
      <c r="C73" s="86"/>
      <c r="D73" s="86"/>
      <c r="E73" s="86"/>
      <c r="F73" s="86"/>
      <c r="G73" s="86"/>
      <c r="H73" s="86"/>
      <c r="I73" s="8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86"/>
      <c r="B74" s="86"/>
      <c r="C74" s="86"/>
      <c r="D74" s="86"/>
      <c r="E74" s="86"/>
      <c r="F74" s="86"/>
      <c r="G74" s="86"/>
      <c r="H74" s="86"/>
      <c r="I74" s="8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86"/>
      <c r="B75" s="86"/>
      <c r="C75" s="86"/>
      <c r="D75" s="86"/>
      <c r="E75" s="86"/>
      <c r="F75" s="86"/>
      <c r="G75" s="86"/>
      <c r="H75" s="86"/>
      <c r="I75" s="8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86"/>
      <c r="B76" s="86"/>
      <c r="C76" s="86"/>
      <c r="D76" s="86"/>
      <c r="E76" s="86"/>
      <c r="F76" s="86"/>
      <c r="G76" s="86"/>
      <c r="H76" s="86"/>
      <c r="I76" s="8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86"/>
      <c r="B77" s="86"/>
      <c r="C77" s="86"/>
      <c r="D77" s="86"/>
      <c r="E77" s="86"/>
      <c r="F77" s="86"/>
      <c r="G77" s="86"/>
      <c r="H77" s="86"/>
      <c r="I77" s="8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86"/>
      <c r="B78" s="86"/>
      <c r="C78" s="86"/>
      <c r="D78" s="86"/>
      <c r="E78" s="86"/>
      <c r="F78" s="86"/>
      <c r="G78" s="86"/>
      <c r="H78" s="86"/>
      <c r="I78" s="8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86"/>
      <c r="B79" s="86"/>
      <c r="C79" s="86"/>
      <c r="D79" s="86"/>
      <c r="E79" s="86"/>
      <c r="F79" s="86"/>
      <c r="G79" s="86"/>
      <c r="H79" s="86"/>
      <c r="I79" s="8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86"/>
      <c r="B80" s="86"/>
      <c r="C80" s="86"/>
      <c r="D80" s="86"/>
      <c r="E80" s="86"/>
      <c r="F80" s="86"/>
      <c r="G80" s="86"/>
      <c r="H80" s="86"/>
      <c r="I80" s="8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86"/>
      <c r="B81" s="86"/>
      <c r="C81" s="86"/>
      <c r="D81" s="86"/>
      <c r="E81" s="86"/>
      <c r="F81" s="86"/>
      <c r="G81" s="86"/>
      <c r="H81" s="86"/>
      <c r="I81" s="8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86"/>
      <c r="B82" s="86"/>
      <c r="C82" s="86"/>
      <c r="D82" s="86"/>
      <c r="E82" s="86"/>
      <c r="F82" s="86"/>
      <c r="G82" s="86"/>
      <c r="H82" s="86"/>
      <c r="I82" s="8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86"/>
      <c r="B83" s="86"/>
      <c r="C83" s="86"/>
      <c r="D83" s="86"/>
      <c r="E83" s="86"/>
      <c r="F83" s="86"/>
      <c r="G83" s="86"/>
      <c r="H83" s="86"/>
      <c r="I83" s="8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86"/>
      <c r="B84" s="86"/>
      <c r="C84" s="86"/>
      <c r="D84" s="86"/>
      <c r="E84" s="86"/>
      <c r="F84" s="86"/>
      <c r="G84" s="86"/>
      <c r="H84" s="86"/>
      <c r="I84" s="8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86"/>
      <c r="B85" s="86"/>
      <c r="C85" s="86"/>
      <c r="D85" s="86"/>
      <c r="E85" s="86"/>
      <c r="F85" s="86"/>
      <c r="G85" s="86"/>
      <c r="H85" s="86"/>
      <c r="I85" s="8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86"/>
      <c r="B86" s="86"/>
      <c r="C86" s="86"/>
      <c r="D86" s="86"/>
      <c r="E86" s="86"/>
      <c r="F86" s="86"/>
      <c r="G86" s="86"/>
      <c r="H86" s="86"/>
      <c r="I86" s="8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86"/>
      <c r="B87" s="86"/>
      <c r="C87" s="86"/>
      <c r="D87" s="86"/>
      <c r="E87" s="86"/>
      <c r="F87" s="86"/>
      <c r="G87" s="86"/>
      <c r="H87" s="86"/>
      <c r="I87" s="8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86"/>
      <c r="B88" s="86"/>
      <c r="C88" s="86"/>
      <c r="D88" s="86"/>
      <c r="E88" s="86"/>
      <c r="F88" s="86"/>
      <c r="G88" s="86"/>
      <c r="H88" s="86"/>
      <c r="I88" s="8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86"/>
      <c r="B89" s="86"/>
      <c r="C89" s="86"/>
      <c r="D89" s="86"/>
      <c r="E89" s="86"/>
      <c r="F89" s="86"/>
      <c r="G89" s="86"/>
      <c r="H89" s="86"/>
      <c r="I89" s="8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86"/>
      <c r="B90" s="86"/>
      <c r="C90" s="86"/>
      <c r="D90" s="86"/>
      <c r="E90" s="86"/>
      <c r="F90" s="86"/>
      <c r="G90" s="86"/>
      <c r="H90" s="86"/>
      <c r="I90" s="8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86"/>
      <c r="B91" s="86"/>
      <c r="C91" s="86"/>
      <c r="D91" s="86"/>
      <c r="E91" s="86"/>
      <c r="F91" s="86"/>
      <c r="G91" s="86"/>
      <c r="H91" s="86"/>
      <c r="I91" s="8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86"/>
      <c r="B92" s="86"/>
      <c r="C92" s="86"/>
      <c r="D92" s="86"/>
      <c r="E92" s="86"/>
      <c r="F92" s="86"/>
      <c r="G92" s="86"/>
      <c r="H92" s="86"/>
      <c r="I92" s="8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86"/>
      <c r="B93" s="86"/>
      <c r="C93" s="86"/>
      <c r="D93" s="86"/>
      <c r="E93" s="86"/>
      <c r="F93" s="86"/>
      <c r="G93" s="86"/>
      <c r="H93" s="86"/>
      <c r="I93" s="8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86"/>
      <c r="B94" s="86"/>
      <c r="C94" s="86"/>
      <c r="D94" s="86"/>
      <c r="E94" s="86"/>
      <c r="F94" s="86"/>
      <c r="G94" s="86"/>
      <c r="H94" s="86"/>
      <c r="I94" s="8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86"/>
      <c r="B95" s="86"/>
      <c r="C95" s="86"/>
      <c r="D95" s="86"/>
      <c r="E95" s="86"/>
      <c r="F95" s="86"/>
      <c r="G95" s="86"/>
      <c r="H95" s="86"/>
      <c r="I95" s="8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86"/>
      <c r="B96" s="86"/>
      <c r="C96" s="86"/>
      <c r="D96" s="86"/>
      <c r="E96" s="86"/>
      <c r="F96" s="86"/>
      <c r="G96" s="86"/>
      <c r="H96" s="86"/>
      <c r="I96" s="8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86"/>
      <c r="B97" s="86"/>
      <c r="C97" s="86"/>
      <c r="D97" s="86"/>
      <c r="E97" s="86"/>
      <c r="F97" s="86"/>
      <c r="G97" s="86"/>
      <c r="H97" s="86"/>
      <c r="I97" s="8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86"/>
      <c r="B98" s="86"/>
      <c r="C98" s="86"/>
      <c r="D98" s="86"/>
      <c r="E98" s="86"/>
      <c r="F98" s="86"/>
      <c r="G98" s="86"/>
      <c r="H98" s="86"/>
      <c r="I98" s="8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86"/>
      <c r="B99" s="86"/>
      <c r="C99" s="86"/>
      <c r="D99" s="86"/>
      <c r="E99" s="86"/>
      <c r="F99" s="86"/>
      <c r="G99" s="86"/>
      <c r="H99" s="86"/>
      <c r="I99" s="8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86"/>
      <c r="B100" s="88"/>
      <c r="C100" s="88"/>
      <c r="D100" s="88"/>
      <c r="E100" s="88"/>
      <c r="F100" s="88"/>
      <c r="G100" s="88"/>
      <c r="H100" s="88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86"/>
      <c r="B101" s="88"/>
      <c r="C101" s="88"/>
      <c r="D101" s="88"/>
      <c r="E101" s="88"/>
      <c r="F101" s="88"/>
      <c r="G101" s="88"/>
      <c r="H101" s="88"/>
      <c r="I101" s="88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86"/>
      <c r="B102" s="88"/>
      <c r="C102" s="88"/>
      <c r="D102" s="88"/>
      <c r="E102" s="88"/>
      <c r="F102" s="88"/>
      <c r="G102" s="88"/>
      <c r="H102" s="88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86"/>
      <c r="B103" s="88"/>
      <c r="C103" s="88"/>
      <c r="D103" s="88"/>
      <c r="E103" s="88"/>
      <c r="F103" s="88"/>
      <c r="G103" s="88"/>
      <c r="H103" s="88"/>
      <c r="I103" s="88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86"/>
      <c r="B104" s="88"/>
      <c r="C104" s="88"/>
      <c r="D104" s="88"/>
      <c r="E104" s="88"/>
      <c r="F104" s="88"/>
      <c r="G104" s="88"/>
      <c r="H104" s="88"/>
      <c r="I104" s="88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86"/>
      <c r="B105" s="88"/>
      <c r="C105" s="88"/>
      <c r="D105" s="88"/>
      <c r="E105" s="88"/>
      <c r="F105" s="88"/>
      <c r="G105" s="88"/>
      <c r="H105" s="88"/>
      <c r="I105" s="88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86"/>
      <c r="B106" s="88"/>
      <c r="C106" s="88"/>
      <c r="D106" s="88"/>
      <c r="E106" s="88"/>
      <c r="F106" s="88"/>
      <c r="G106" s="88"/>
      <c r="H106" s="88"/>
      <c r="I106" s="88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86"/>
      <c r="B107" s="88"/>
      <c r="C107" s="88"/>
      <c r="D107" s="88"/>
      <c r="E107" s="88"/>
      <c r="F107" s="88"/>
      <c r="G107" s="88"/>
      <c r="H107" s="88"/>
      <c r="I107" s="88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86"/>
      <c r="B108" s="89"/>
      <c r="C108" s="89"/>
      <c r="D108" s="89"/>
      <c r="E108" s="89"/>
      <c r="F108" s="89"/>
      <c r="G108" s="89"/>
      <c r="H108" s="89"/>
      <c r="I108" s="88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86"/>
      <c r="B109" s="89"/>
      <c r="C109" s="89"/>
      <c r="D109" s="89"/>
      <c r="E109" s="89"/>
      <c r="F109" s="89"/>
      <c r="G109" s="89"/>
      <c r="H109" s="89"/>
      <c r="I109" s="88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86"/>
      <c r="B110" s="88"/>
      <c r="C110" s="88"/>
      <c r="D110" s="88"/>
      <c r="E110" s="88"/>
      <c r="F110" s="88"/>
      <c r="G110" s="88"/>
      <c r="H110" s="88"/>
      <c r="I110" s="88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0"/>
      <c r="B111" s="91"/>
      <c r="C111" s="91"/>
      <c r="D111" s="91"/>
      <c r="E111" s="91"/>
      <c r="F111" s="91"/>
      <c r="G111" s="91"/>
      <c r="H111" s="91"/>
      <c r="I111" s="92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86"/>
      <c r="B112" s="89"/>
      <c r="C112" s="89"/>
      <c r="D112" s="89"/>
      <c r="E112" s="89"/>
      <c r="F112" s="89"/>
      <c r="G112" s="89"/>
      <c r="H112" s="89"/>
      <c r="I112" s="88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86"/>
      <c r="B113" s="89"/>
      <c r="C113" s="89"/>
      <c r="D113" s="89"/>
      <c r="E113" s="89"/>
      <c r="F113" s="89"/>
      <c r="G113" s="89"/>
      <c r="H113" s="89"/>
      <c r="I113" s="88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86"/>
      <c r="B114" s="88"/>
      <c r="C114" s="88"/>
      <c r="D114" s="88"/>
      <c r="E114" s="88"/>
      <c r="F114" s="88"/>
      <c r="G114" s="88"/>
      <c r="H114" s="88"/>
      <c r="I114" s="88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0"/>
      <c r="B115" s="91"/>
      <c r="C115" s="91"/>
      <c r="D115" s="91"/>
      <c r="E115" s="91"/>
      <c r="F115" s="91"/>
      <c r="G115" s="91"/>
      <c r="H115" s="91"/>
      <c r="I115" s="92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86"/>
      <c r="B116" s="89"/>
      <c r="C116" s="89"/>
      <c r="D116" s="89"/>
      <c r="E116" s="89"/>
      <c r="F116" s="89"/>
      <c r="G116" s="89"/>
      <c r="H116" s="89"/>
      <c r="I116" s="88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86"/>
      <c r="B117" s="89"/>
      <c r="C117" s="89"/>
      <c r="D117" s="89"/>
      <c r="E117" s="89"/>
      <c r="F117" s="89"/>
      <c r="G117" s="89"/>
      <c r="H117" s="89"/>
      <c r="I117" s="88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86"/>
      <c r="B118" s="89"/>
      <c r="C118" s="89"/>
      <c r="D118" s="89"/>
      <c r="E118" s="89"/>
      <c r="F118" s="89"/>
      <c r="G118" s="89"/>
      <c r="H118" s="89"/>
      <c r="I118" s="88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86"/>
      <c r="B119" s="89"/>
      <c r="C119" s="89"/>
      <c r="D119" s="89"/>
      <c r="E119" s="89"/>
      <c r="F119" s="89"/>
      <c r="G119" s="89"/>
      <c r="H119" s="89"/>
      <c r="I119" s="88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86"/>
      <c r="B120" s="89"/>
      <c r="C120" s="89"/>
      <c r="D120" s="89"/>
      <c r="E120" s="89"/>
      <c r="F120" s="89"/>
      <c r="G120" s="89"/>
      <c r="H120" s="89"/>
      <c r="I120" s="88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86"/>
      <c r="B121" s="88"/>
      <c r="C121" s="88"/>
      <c r="D121" s="88"/>
      <c r="E121" s="88"/>
      <c r="F121" s="88"/>
      <c r="G121" s="88"/>
      <c r="H121" s="88"/>
      <c r="I121" s="88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0"/>
      <c r="B122" s="91"/>
      <c r="C122" s="91"/>
      <c r="D122" s="91"/>
      <c r="E122" s="91"/>
      <c r="F122" s="91"/>
      <c r="G122" s="91"/>
      <c r="H122" s="91"/>
      <c r="I122" s="92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86"/>
      <c r="B123" s="89"/>
      <c r="C123" s="89"/>
      <c r="D123" s="89"/>
      <c r="E123" s="89"/>
      <c r="F123" s="89"/>
      <c r="G123" s="89"/>
      <c r="H123" s="89"/>
      <c r="I123" s="88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86"/>
      <c r="B124" s="89"/>
      <c r="C124" s="89"/>
      <c r="D124" s="89"/>
      <c r="E124" s="89"/>
      <c r="F124" s="89"/>
      <c r="G124" s="89"/>
      <c r="H124" s="89"/>
      <c r="I124" s="88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86"/>
      <c r="B125" s="89"/>
      <c r="C125" s="91"/>
      <c r="D125" s="91"/>
      <c r="E125" s="91"/>
      <c r="F125" s="91"/>
      <c r="G125" s="91"/>
      <c r="H125" s="91"/>
      <c r="I125" s="92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86"/>
      <c r="B126" s="89"/>
      <c r="C126" s="91"/>
      <c r="D126" s="91"/>
      <c r="E126" s="91"/>
      <c r="F126" s="91"/>
      <c r="G126" s="91"/>
      <c r="H126" s="91"/>
      <c r="I126" s="92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86"/>
      <c r="B127" s="89"/>
      <c r="C127" s="89"/>
      <c r="D127" s="89"/>
      <c r="E127" s="89"/>
      <c r="F127" s="89"/>
      <c r="G127" s="89"/>
      <c r="H127" s="89"/>
      <c r="I127" s="88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86"/>
      <c r="B128" s="89"/>
      <c r="C128" s="89"/>
      <c r="D128" s="89"/>
      <c r="E128" s="89"/>
      <c r="F128" s="89"/>
      <c r="G128" s="89"/>
      <c r="H128" s="89"/>
      <c r="I128" s="88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86"/>
      <c r="B129" s="89"/>
      <c r="C129" s="89"/>
      <c r="D129" s="89"/>
      <c r="E129" s="89"/>
      <c r="F129" s="89"/>
      <c r="G129" s="89"/>
      <c r="H129" s="89"/>
      <c r="I129" s="88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86"/>
      <c r="B130" s="88"/>
      <c r="C130" s="88"/>
      <c r="D130" s="88"/>
      <c r="E130" s="88"/>
      <c r="F130" s="88"/>
      <c r="G130" s="88"/>
      <c r="H130" s="88"/>
      <c r="I130" s="88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93"/>
      <c r="B131" s="91"/>
      <c r="C131" s="88"/>
      <c r="D131" s="88"/>
      <c r="E131" s="88"/>
      <c r="F131" s="88"/>
      <c r="G131" s="88"/>
      <c r="H131" s="88"/>
      <c r="I131" s="88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86"/>
      <c r="B132" s="89"/>
      <c r="C132" s="91"/>
      <c r="D132" s="91"/>
      <c r="E132" s="91"/>
      <c r="F132" s="91"/>
      <c r="G132" s="91"/>
      <c r="H132" s="91"/>
      <c r="I132" s="92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86"/>
      <c r="B133" s="89"/>
      <c r="C133" s="89"/>
      <c r="D133" s="89"/>
      <c r="E133" s="89"/>
      <c r="F133" s="89"/>
      <c r="G133" s="89"/>
      <c r="H133" s="89"/>
      <c r="I133" s="88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86"/>
      <c r="B134" s="89"/>
      <c r="C134" s="89"/>
      <c r="D134" s="89"/>
      <c r="E134" s="89"/>
      <c r="F134" s="89"/>
      <c r="G134" s="89"/>
      <c r="H134" s="89"/>
      <c r="I134" s="88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86"/>
      <c r="B135" s="88"/>
      <c r="C135" s="88"/>
      <c r="D135" s="88"/>
      <c r="E135" s="88"/>
      <c r="F135" s="88"/>
      <c r="G135" s="88"/>
      <c r="H135" s="88"/>
      <c r="I135" s="88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93"/>
      <c r="B136" s="91"/>
      <c r="C136" s="91"/>
      <c r="D136" s="91"/>
      <c r="E136" s="91"/>
      <c r="F136" s="91"/>
      <c r="G136" s="91"/>
      <c r="H136" s="91"/>
      <c r="I136" s="92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93"/>
      <c r="B137" s="91"/>
      <c r="C137" s="91"/>
      <c r="D137" s="91"/>
      <c r="E137" s="91"/>
      <c r="F137" s="91"/>
      <c r="G137" s="91"/>
      <c r="H137" s="91"/>
      <c r="I137" s="92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" right="0" top="0" bottom="0" header="0" footer="0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BH32"/>
  <sheetViews>
    <sheetView topLeftCell="A13" workbookViewId="0">
      <selection activeCell="M36" sqref="M36"/>
    </sheetView>
  </sheetViews>
  <sheetFormatPr defaultRowHeight="15"/>
  <cols>
    <col min="1" max="1" width="29.140625" customWidth="1"/>
    <col min="2" max="41" width="4.85546875" customWidth="1"/>
  </cols>
  <sheetData>
    <row r="2" spans="1:60">
      <c r="A2" s="178"/>
      <c r="B2" s="177" t="s">
        <v>102</v>
      </c>
      <c r="C2" s="177" t="s">
        <v>103</v>
      </c>
      <c r="D2" s="177" t="s">
        <v>47</v>
      </c>
      <c r="E2" s="177" t="s">
        <v>104</v>
      </c>
      <c r="F2" s="177" t="s">
        <v>105</v>
      </c>
      <c r="G2" s="177" t="s">
        <v>106</v>
      </c>
      <c r="H2" s="177" t="s">
        <v>107</v>
      </c>
      <c r="I2" s="177" t="s">
        <v>52</v>
      </c>
      <c r="J2" s="177" t="s">
        <v>81</v>
      </c>
      <c r="K2" s="177" t="s">
        <v>82</v>
      </c>
      <c r="L2" s="177" t="s">
        <v>83</v>
      </c>
      <c r="M2" s="177" t="s">
        <v>84</v>
      </c>
      <c r="N2" s="177" t="s">
        <v>93</v>
      </c>
      <c r="O2" s="177" t="s">
        <v>108</v>
      </c>
      <c r="P2" s="177" t="s">
        <v>109</v>
      </c>
      <c r="Q2" s="177" t="s">
        <v>110</v>
      </c>
      <c r="R2" s="177" t="s">
        <v>111</v>
      </c>
      <c r="S2" s="177" t="s">
        <v>112</v>
      </c>
      <c r="T2" s="177" t="s">
        <v>113</v>
      </c>
      <c r="U2" s="177" t="s">
        <v>114</v>
      </c>
      <c r="V2" s="177" t="s">
        <v>115</v>
      </c>
      <c r="W2" s="177" t="s">
        <v>116</v>
      </c>
      <c r="X2" s="177" t="s">
        <v>117</v>
      </c>
      <c r="Y2" s="177" t="s">
        <v>118</v>
      </c>
      <c r="Z2" s="177" t="s">
        <v>119</v>
      </c>
      <c r="AA2" s="177" t="s">
        <v>120</v>
      </c>
      <c r="AB2" s="177" t="s">
        <v>121</v>
      </c>
      <c r="AC2" s="177" t="s">
        <v>122</v>
      </c>
      <c r="AD2" s="177" t="s">
        <v>123</v>
      </c>
      <c r="AE2" s="177" t="s">
        <v>124</v>
      </c>
      <c r="AF2" s="177" t="s">
        <v>125</v>
      </c>
      <c r="AG2" s="177" t="s">
        <v>126</v>
      </c>
      <c r="AH2" s="177" t="s">
        <v>127</v>
      </c>
      <c r="AI2" s="177" t="s">
        <v>128</v>
      </c>
      <c r="AJ2" s="177" t="s">
        <v>129</v>
      </c>
      <c r="AK2" s="177" t="s">
        <v>130</v>
      </c>
      <c r="AL2" s="177" t="s">
        <v>131</v>
      </c>
      <c r="AM2" s="177" t="s">
        <v>132</v>
      </c>
      <c r="AN2" s="177" t="s">
        <v>133</v>
      </c>
      <c r="AO2" s="177" t="s">
        <v>134</v>
      </c>
      <c r="AQ2" s="290" t="s">
        <v>140</v>
      </c>
      <c r="AR2" s="290"/>
      <c r="AS2" s="290" t="s">
        <v>187</v>
      </c>
      <c r="AT2" s="290"/>
      <c r="AU2" s="290" t="s">
        <v>139</v>
      </c>
      <c r="AV2" s="290"/>
      <c r="AW2" s="290" t="s">
        <v>147</v>
      </c>
      <c r="AX2" s="290"/>
      <c r="AY2" s="290" t="s">
        <v>141</v>
      </c>
      <c r="AZ2" s="290"/>
      <c r="BA2" s="290" t="s">
        <v>142</v>
      </c>
      <c r="BB2" s="290"/>
      <c r="BC2" s="290" t="s">
        <v>189</v>
      </c>
      <c r="BD2" s="290"/>
      <c r="BE2" s="290"/>
      <c r="BF2" s="290" t="s">
        <v>190</v>
      </c>
      <c r="BG2" s="290"/>
      <c r="BH2" s="290"/>
    </row>
    <row r="3" spans="1:60">
      <c r="A3" s="264" t="s">
        <v>191</v>
      </c>
      <c r="B3" s="260">
        <v>217</v>
      </c>
      <c r="C3" s="245">
        <v>8</v>
      </c>
      <c r="D3" s="245">
        <v>206</v>
      </c>
      <c r="E3" s="245">
        <v>1</v>
      </c>
      <c r="F3" s="245">
        <v>2</v>
      </c>
      <c r="G3" s="245">
        <v>219</v>
      </c>
      <c r="H3" s="245">
        <v>195</v>
      </c>
      <c r="I3" s="245">
        <v>12</v>
      </c>
      <c r="J3" s="245">
        <v>12</v>
      </c>
      <c r="K3" s="245">
        <v>9</v>
      </c>
      <c r="L3" s="245">
        <f t="shared" ref="L3:L26" si="0">M3+N3+O3+P3</f>
        <v>145</v>
      </c>
      <c r="M3" s="245">
        <v>98</v>
      </c>
      <c r="N3" s="245">
        <v>9</v>
      </c>
      <c r="O3" s="245">
        <v>38</v>
      </c>
      <c r="P3" s="245">
        <v>0</v>
      </c>
      <c r="Q3" s="245">
        <v>35</v>
      </c>
      <c r="R3" s="245">
        <v>0</v>
      </c>
      <c r="S3" s="245">
        <v>10</v>
      </c>
      <c r="T3" s="245">
        <v>25</v>
      </c>
      <c r="U3" s="245">
        <v>180</v>
      </c>
      <c r="V3" s="245">
        <v>0</v>
      </c>
      <c r="W3" s="245">
        <v>13</v>
      </c>
      <c r="X3" s="245">
        <v>220</v>
      </c>
      <c r="Y3" s="245">
        <v>16</v>
      </c>
      <c r="Z3" s="245">
        <v>50</v>
      </c>
      <c r="AA3" s="245">
        <v>11</v>
      </c>
      <c r="AB3" s="245">
        <v>61</v>
      </c>
      <c r="AC3" s="245">
        <v>17</v>
      </c>
      <c r="AD3" s="245">
        <v>44</v>
      </c>
      <c r="AE3" s="245">
        <v>0</v>
      </c>
      <c r="AF3" s="245">
        <v>44</v>
      </c>
      <c r="AG3" s="245">
        <v>4</v>
      </c>
      <c r="AH3" s="245">
        <v>1</v>
      </c>
      <c r="AI3" s="245">
        <v>5</v>
      </c>
      <c r="AJ3" s="245">
        <v>0</v>
      </c>
      <c r="AK3" s="245">
        <v>5</v>
      </c>
      <c r="AL3" s="245">
        <v>0</v>
      </c>
      <c r="AM3" s="245">
        <v>0</v>
      </c>
      <c r="AN3" s="245">
        <v>0</v>
      </c>
      <c r="AO3" s="245">
        <v>0</v>
      </c>
      <c r="AQ3" s="178">
        <f t="shared" ref="AQ3:AQ28" si="1">C3+D3++H3</f>
        <v>409</v>
      </c>
      <c r="AR3" s="178">
        <f t="shared" ref="AR3:AR28" si="2">K3+U3+V3+X3</f>
        <v>409</v>
      </c>
      <c r="AS3" s="178">
        <f t="shared" ref="AS3:AS28" si="3">B3</f>
        <v>217</v>
      </c>
      <c r="AT3" s="178">
        <f t="shared" ref="AT3:AT28" si="4">C3+D3+E3+F3</f>
        <v>217</v>
      </c>
      <c r="AU3" s="178">
        <f t="shared" ref="AU3:AU28" si="5">G3</f>
        <v>219</v>
      </c>
      <c r="AV3" s="178">
        <f t="shared" ref="AV3:AV28" si="6">H3+I3+J3</f>
        <v>219</v>
      </c>
      <c r="AW3" s="178">
        <f t="shared" ref="AW3:AW28" si="7">L3</f>
        <v>145</v>
      </c>
      <c r="AX3" s="178">
        <f t="shared" ref="AX3:AX28" si="8">M3+N3+O3+P3</f>
        <v>145</v>
      </c>
      <c r="AY3" s="178">
        <f t="shared" ref="AY3:AY28" si="9">Q3</f>
        <v>35</v>
      </c>
      <c r="AZ3" s="178">
        <f t="shared" ref="AZ3:AZ28" si="10">R3+S3+T3</f>
        <v>35</v>
      </c>
      <c r="BA3" s="178">
        <f t="shared" ref="BA3:BA28" si="11">U3</f>
        <v>180</v>
      </c>
      <c r="BB3" s="178">
        <f t="shared" ref="BB3:BB28" si="12">L3+Q3</f>
        <v>180</v>
      </c>
      <c r="BC3" s="178">
        <f>Z3+AA3</f>
        <v>61</v>
      </c>
      <c r="BD3" s="178">
        <f>AB3</f>
        <v>61</v>
      </c>
      <c r="BE3" s="178">
        <f>AC3+AD3</f>
        <v>61</v>
      </c>
      <c r="BF3" s="178">
        <f>AG3+AH3</f>
        <v>5</v>
      </c>
      <c r="BG3" s="178">
        <f>AI3</f>
        <v>5</v>
      </c>
      <c r="BH3" s="178">
        <f>AJ3+AK3</f>
        <v>5</v>
      </c>
    </row>
    <row r="4" spans="1:60">
      <c r="A4" s="264" t="s">
        <v>192</v>
      </c>
      <c r="B4" s="260">
        <v>215</v>
      </c>
      <c r="C4" s="243">
        <v>5</v>
      </c>
      <c r="D4" s="243">
        <v>205</v>
      </c>
      <c r="E4" s="243">
        <v>2</v>
      </c>
      <c r="F4" s="243">
        <v>3</v>
      </c>
      <c r="G4" s="243">
        <v>234</v>
      </c>
      <c r="H4" s="243">
        <v>203</v>
      </c>
      <c r="I4" s="243">
        <v>18</v>
      </c>
      <c r="J4" s="243">
        <v>13</v>
      </c>
      <c r="K4" s="243">
        <v>12</v>
      </c>
      <c r="L4" s="251">
        <f t="shared" si="0"/>
        <v>107</v>
      </c>
      <c r="M4" s="243">
        <v>62</v>
      </c>
      <c r="N4" s="243">
        <v>0</v>
      </c>
      <c r="O4" s="243">
        <v>45</v>
      </c>
      <c r="P4" s="243">
        <v>0</v>
      </c>
      <c r="Q4" s="243">
        <v>31</v>
      </c>
      <c r="R4" s="243">
        <v>0</v>
      </c>
      <c r="S4" s="243">
        <v>11</v>
      </c>
      <c r="T4" s="243">
        <v>20</v>
      </c>
      <c r="U4" s="243">
        <v>138</v>
      </c>
      <c r="V4" s="243">
        <v>2</v>
      </c>
      <c r="W4" s="243">
        <v>5</v>
      </c>
      <c r="X4" s="243">
        <v>261</v>
      </c>
      <c r="Y4" s="243">
        <v>10</v>
      </c>
      <c r="Z4" s="243">
        <v>21</v>
      </c>
      <c r="AA4" s="243">
        <v>23</v>
      </c>
      <c r="AB4" s="243">
        <v>44</v>
      </c>
      <c r="AC4" s="243">
        <v>3</v>
      </c>
      <c r="AD4" s="243">
        <v>41</v>
      </c>
      <c r="AE4" s="243">
        <v>0</v>
      </c>
      <c r="AF4" s="243">
        <v>33</v>
      </c>
      <c r="AG4" s="243">
        <v>0</v>
      </c>
      <c r="AH4" s="243">
        <v>4</v>
      </c>
      <c r="AI4" s="243">
        <v>4</v>
      </c>
      <c r="AJ4" s="243">
        <v>0</v>
      </c>
      <c r="AK4" s="243">
        <v>4</v>
      </c>
      <c r="AL4" s="243">
        <v>0</v>
      </c>
      <c r="AM4" s="243">
        <v>0</v>
      </c>
      <c r="AN4" s="243">
        <v>0</v>
      </c>
      <c r="AO4" s="243">
        <v>0</v>
      </c>
      <c r="AQ4" s="178">
        <f t="shared" si="1"/>
        <v>413</v>
      </c>
      <c r="AR4" s="178">
        <f t="shared" si="2"/>
        <v>413</v>
      </c>
      <c r="AS4" s="178">
        <f t="shared" si="3"/>
        <v>215</v>
      </c>
      <c r="AT4" s="178">
        <f t="shared" si="4"/>
        <v>215</v>
      </c>
      <c r="AU4" s="178">
        <f t="shared" si="5"/>
        <v>234</v>
      </c>
      <c r="AV4" s="178">
        <f t="shared" si="6"/>
        <v>234</v>
      </c>
      <c r="AW4" s="178">
        <f t="shared" si="7"/>
        <v>107</v>
      </c>
      <c r="AX4" s="178">
        <f t="shared" si="8"/>
        <v>107</v>
      </c>
      <c r="AY4" s="178">
        <f t="shared" si="9"/>
        <v>31</v>
      </c>
      <c r="AZ4" s="178">
        <f t="shared" si="10"/>
        <v>31</v>
      </c>
      <c r="BA4" s="178">
        <f t="shared" si="11"/>
        <v>138</v>
      </c>
      <c r="BB4" s="178">
        <f t="shared" si="12"/>
        <v>138</v>
      </c>
      <c r="BC4" s="178">
        <f t="shared" ref="BC4:BC28" si="13">Z4+AA4</f>
        <v>44</v>
      </c>
      <c r="BD4" s="178">
        <f t="shared" ref="BD4:BD28" si="14">AB4</f>
        <v>44</v>
      </c>
      <c r="BE4" s="178">
        <f t="shared" ref="BE4:BE28" si="15">AC4+AD4</f>
        <v>44</v>
      </c>
      <c r="BF4" s="178">
        <f t="shared" ref="BF4:BF28" si="16">AG4+AH4</f>
        <v>4</v>
      </c>
      <c r="BG4" s="178">
        <f t="shared" ref="BG4:BG28" si="17">AI4</f>
        <v>4</v>
      </c>
      <c r="BH4" s="178">
        <f t="shared" ref="BH4:BH28" si="18">AJ4+AK4</f>
        <v>4</v>
      </c>
    </row>
    <row r="5" spans="1:60">
      <c r="A5" s="178" t="s">
        <v>193</v>
      </c>
      <c r="B5" s="260">
        <v>112</v>
      </c>
      <c r="C5" s="190">
        <v>8</v>
      </c>
      <c r="D5" s="240">
        <f t="shared" ref="D5:D29" si="19">B5-C5-E5-F5</f>
        <v>103</v>
      </c>
      <c r="E5" s="190">
        <v>0</v>
      </c>
      <c r="F5" s="190">
        <v>1</v>
      </c>
      <c r="G5" s="190">
        <v>102</v>
      </c>
      <c r="H5" s="190">
        <v>93</v>
      </c>
      <c r="I5" s="190">
        <v>3</v>
      </c>
      <c r="J5" s="190">
        <v>6</v>
      </c>
      <c r="K5" s="190">
        <v>4</v>
      </c>
      <c r="L5" s="251">
        <f t="shared" si="0"/>
        <v>66</v>
      </c>
      <c r="M5" s="190">
        <v>40</v>
      </c>
      <c r="N5" s="190">
        <v>0</v>
      </c>
      <c r="O5" s="190">
        <v>26</v>
      </c>
      <c r="P5" s="190">
        <v>0</v>
      </c>
      <c r="Q5" s="190">
        <v>37</v>
      </c>
      <c r="R5" s="190">
        <v>0</v>
      </c>
      <c r="S5" s="190">
        <v>14</v>
      </c>
      <c r="T5" s="190">
        <v>23</v>
      </c>
      <c r="U5" s="190">
        <v>103</v>
      </c>
      <c r="V5" s="190">
        <v>1</v>
      </c>
      <c r="W5" s="190">
        <v>8</v>
      </c>
      <c r="X5" s="190">
        <v>96</v>
      </c>
      <c r="Y5" s="190">
        <v>13</v>
      </c>
      <c r="Z5" s="190">
        <v>28</v>
      </c>
      <c r="AA5" s="190">
        <v>13</v>
      </c>
      <c r="AB5" s="194">
        <v>41</v>
      </c>
      <c r="AC5" s="190">
        <v>8</v>
      </c>
      <c r="AD5" s="190">
        <v>33</v>
      </c>
      <c r="AE5" s="190">
        <v>0</v>
      </c>
      <c r="AF5" s="190">
        <v>31</v>
      </c>
      <c r="AG5" s="190">
        <v>3</v>
      </c>
      <c r="AH5" s="190">
        <v>0</v>
      </c>
      <c r="AI5" s="190">
        <v>3</v>
      </c>
      <c r="AJ5" s="190">
        <v>0</v>
      </c>
      <c r="AK5" s="190">
        <v>3</v>
      </c>
      <c r="AL5" s="190">
        <v>0</v>
      </c>
      <c r="AM5" s="190">
        <v>0</v>
      </c>
      <c r="AN5" s="190">
        <v>0</v>
      </c>
      <c r="AO5" s="190">
        <v>0</v>
      </c>
      <c r="AQ5" s="178">
        <f t="shared" si="1"/>
        <v>204</v>
      </c>
      <c r="AR5" s="178">
        <f t="shared" si="2"/>
        <v>204</v>
      </c>
      <c r="AS5" s="178">
        <f t="shared" si="3"/>
        <v>112</v>
      </c>
      <c r="AT5" s="178">
        <f t="shared" si="4"/>
        <v>112</v>
      </c>
      <c r="AU5" s="178">
        <f t="shared" si="5"/>
        <v>102</v>
      </c>
      <c r="AV5" s="178">
        <f t="shared" si="6"/>
        <v>102</v>
      </c>
      <c r="AW5" s="178">
        <f t="shared" si="7"/>
        <v>66</v>
      </c>
      <c r="AX5" s="178">
        <f t="shared" si="8"/>
        <v>66</v>
      </c>
      <c r="AY5" s="178">
        <f t="shared" si="9"/>
        <v>37</v>
      </c>
      <c r="AZ5" s="178">
        <f t="shared" si="10"/>
        <v>37</v>
      </c>
      <c r="BA5" s="178">
        <f t="shared" si="11"/>
        <v>103</v>
      </c>
      <c r="BB5" s="178">
        <f t="shared" si="12"/>
        <v>103</v>
      </c>
      <c r="BC5" s="178">
        <f t="shared" si="13"/>
        <v>41</v>
      </c>
      <c r="BD5" s="178">
        <f t="shared" si="14"/>
        <v>41</v>
      </c>
      <c r="BE5" s="178">
        <f t="shared" si="15"/>
        <v>41</v>
      </c>
      <c r="BF5" s="178">
        <f t="shared" si="16"/>
        <v>3</v>
      </c>
      <c r="BG5" s="178">
        <f t="shared" si="17"/>
        <v>3</v>
      </c>
      <c r="BH5" s="178">
        <f t="shared" si="18"/>
        <v>3</v>
      </c>
    </row>
    <row r="6" spans="1:60">
      <c r="A6" s="178" t="s">
        <v>194</v>
      </c>
      <c r="B6" s="260">
        <v>193</v>
      </c>
      <c r="C6" s="191">
        <v>23</v>
      </c>
      <c r="D6" s="240">
        <f t="shared" si="19"/>
        <v>165</v>
      </c>
      <c r="E6" s="191">
        <v>4</v>
      </c>
      <c r="F6" s="191">
        <v>1</v>
      </c>
      <c r="G6" s="191">
        <v>210</v>
      </c>
      <c r="H6" s="191">
        <v>177</v>
      </c>
      <c r="I6" s="191">
        <v>12</v>
      </c>
      <c r="J6" s="191">
        <v>21</v>
      </c>
      <c r="K6" s="191">
        <v>10</v>
      </c>
      <c r="L6" s="251">
        <f t="shared" si="0"/>
        <v>153</v>
      </c>
      <c r="M6" s="191">
        <v>89</v>
      </c>
      <c r="N6" s="191">
        <v>7</v>
      </c>
      <c r="O6" s="191">
        <v>57</v>
      </c>
      <c r="P6" s="191">
        <v>0</v>
      </c>
      <c r="Q6" s="191">
        <v>40</v>
      </c>
      <c r="R6" s="191">
        <v>0</v>
      </c>
      <c r="S6" s="191">
        <v>21</v>
      </c>
      <c r="T6" s="191">
        <v>19</v>
      </c>
      <c r="U6" s="191">
        <v>193</v>
      </c>
      <c r="V6" s="191">
        <v>4</v>
      </c>
      <c r="W6" s="191">
        <v>2</v>
      </c>
      <c r="X6" s="191">
        <v>158</v>
      </c>
      <c r="Y6" s="191">
        <v>14</v>
      </c>
      <c r="Z6" s="191">
        <v>40</v>
      </c>
      <c r="AA6" s="191">
        <v>16</v>
      </c>
      <c r="AB6" s="194">
        <v>56</v>
      </c>
      <c r="AC6" s="191">
        <v>8</v>
      </c>
      <c r="AD6" s="191">
        <v>48</v>
      </c>
      <c r="AE6" s="191">
        <v>0</v>
      </c>
      <c r="AF6" s="191">
        <v>52</v>
      </c>
      <c r="AG6" s="191">
        <v>8</v>
      </c>
      <c r="AH6" s="191">
        <v>1</v>
      </c>
      <c r="AI6" s="191">
        <v>9</v>
      </c>
      <c r="AJ6" s="191">
        <v>0</v>
      </c>
      <c r="AK6" s="191">
        <v>9</v>
      </c>
      <c r="AL6" s="191">
        <v>0</v>
      </c>
      <c r="AM6" s="191">
        <v>0</v>
      </c>
      <c r="AN6" s="191">
        <v>0</v>
      </c>
      <c r="AO6" s="191">
        <v>0</v>
      </c>
      <c r="AQ6" s="178">
        <f t="shared" si="1"/>
        <v>365</v>
      </c>
      <c r="AR6" s="178">
        <f t="shared" si="2"/>
        <v>365</v>
      </c>
      <c r="AS6" s="178">
        <f t="shared" si="3"/>
        <v>193</v>
      </c>
      <c r="AT6" s="178">
        <f t="shared" si="4"/>
        <v>193</v>
      </c>
      <c r="AU6" s="178">
        <f t="shared" si="5"/>
        <v>210</v>
      </c>
      <c r="AV6" s="178">
        <f t="shared" si="6"/>
        <v>210</v>
      </c>
      <c r="AW6" s="178">
        <f t="shared" si="7"/>
        <v>153</v>
      </c>
      <c r="AX6" s="178">
        <f t="shared" si="8"/>
        <v>153</v>
      </c>
      <c r="AY6" s="178">
        <f t="shared" si="9"/>
        <v>40</v>
      </c>
      <c r="AZ6" s="178">
        <f t="shared" si="10"/>
        <v>40</v>
      </c>
      <c r="BA6" s="178">
        <f t="shared" si="11"/>
        <v>193</v>
      </c>
      <c r="BB6" s="178">
        <f t="shared" si="12"/>
        <v>193</v>
      </c>
      <c r="BC6" s="178">
        <f t="shared" si="13"/>
        <v>56</v>
      </c>
      <c r="BD6" s="178">
        <f t="shared" si="14"/>
        <v>56</v>
      </c>
      <c r="BE6" s="178">
        <f t="shared" si="15"/>
        <v>56</v>
      </c>
      <c r="BF6" s="178">
        <f t="shared" si="16"/>
        <v>9</v>
      </c>
      <c r="BG6" s="178">
        <f t="shared" si="17"/>
        <v>9</v>
      </c>
      <c r="BH6" s="178">
        <f t="shared" si="18"/>
        <v>9</v>
      </c>
    </row>
    <row r="7" spans="1:60">
      <c r="A7" s="178" t="s">
        <v>195</v>
      </c>
      <c r="B7" s="260">
        <v>78</v>
      </c>
      <c r="C7" s="233">
        <v>5</v>
      </c>
      <c r="D7" s="240">
        <f t="shared" si="19"/>
        <v>72</v>
      </c>
      <c r="E7" s="203">
        <v>0</v>
      </c>
      <c r="F7" s="203">
        <v>1</v>
      </c>
      <c r="G7" s="203">
        <v>158</v>
      </c>
      <c r="H7" s="203">
        <v>131</v>
      </c>
      <c r="I7" s="203">
        <v>11</v>
      </c>
      <c r="J7" s="203">
        <v>16</v>
      </c>
      <c r="K7" s="203">
        <v>0</v>
      </c>
      <c r="L7" s="251">
        <f t="shared" si="0"/>
        <v>61</v>
      </c>
      <c r="M7" s="203">
        <v>58</v>
      </c>
      <c r="N7" s="203">
        <v>0</v>
      </c>
      <c r="O7" s="203">
        <v>3</v>
      </c>
      <c r="P7" s="203">
        <v>0</v>
      </c>
      <c r="Q7" s="203">
        <v>14</v>
      </c>
      <c r="R7" s="203">
        <v>0</v>
      </c>
      <c r="S7" s="203">
        <v>4</v>
      </c>
      <c r="T7" s="203">
        <v>10</v>
      </c>
      <c r="U7" s="203">
        <v>75</v>
      </c>
      <c r="V7" s="203">
        <v>1</v>
      </c>
      <c r="W7" s="203">
        <v>2</v>
      </c>
      <c r="X7" s="203">
        <v>132</v>
      </c>
      <c r="Y7" s="203">
        <v>9</v>
      </c>
      <c r="Z7" s="203">
        <v>16</v>
      </c>
      <c r="AA7" s="203">
        <v>4</v>
      </c>
      <c r="AB7" s="203">
        <v>20</v>
      </c>
      <c r="AC7" s="203">
        <v>0</v>
      </c>
      <c r="AD7" s="203">
        <v>20</v>
      </c>
      <c r="AE7" s="203">
        <v>0</v>
      </c>
      <c r="AF7" s="203">
        <v>19</v>
      </c>
      <c r="AG7" s="203">
        <v>2</v>
      </c>
      <c r="AH7" s="203">
        <v>0</v>
      </c>
      <c r="AI7" s="203">
        <v>2</v>
      </c>
      <c r="AJ7" s="203">
        <v>0</v>
      </c>
      <c r="AK7" s="203">
        <v>2</v>
      </c>
      <c r="AL7" s="203">
        <v>0</v>
      </c>
      <c r="AM7" s="203">
        <v>0</v>
      </c>
      <c r="AN7" s="203">
        <v>0</v>
      </c>
      <c r="AO7" s="203">
        <v>0</v>
      </c>
      <c r="AQ7" s="178">
        <f t="shared" si="1"/>
        <v>208</v>
      </c>
      <c r="AR7" s="178">
        <f t="shared" si="2"/>
        <v>208</v>
      </c>
      <c r="AS7" s="178">
        <f t="shared" si="3"/>
        <v>78</v>
      </c>
      <c r="AT7" s="178">
        <f t="shared" si="4"/>
        <v>78</v>
      </c>
      <c r="AU7" s="178">
        <f t="shared" si="5"/>
        <v>158</v>
      </c>
      <c r="AV7" s="178">
        <f t="shared" si="6"/>
        <v>158</v>
      </c>
      <c r="AW7" s="178">
        <f t="shared" si="7"/>
        <v>61</v>
      </c>
      <c r="AX7" s="178">
        <f t="shared" si="8"/>
        <v>61</v>
      </c>
      <c r="AY7" s="178">
        <f t="shared" si="9"/>
        <v>14</v>
      </c>
      <c r="AZ7" s="178">
        <f t="shared" si="10"/>
        <v>14</v>
      </c>
      <c r="BA7" s="178">
        <f t="shared" si="11"/>
        <v>75</v>
      </c>
      <c r="BB7" s="178">
        <f t="shared" si="12"/>
        <v>75</v>
      </c>
      <c r="BC7" s="178">
        <f t="shared" si="13"/>
        <v>20</v>
      </c>
      <c r="BD7" s="178">
        <f t="shared" si="14"/>
        <v>20</v>
      </c>
      <c r="BE7" s="178">
        <f t="shared" si="15"/>
        <v>20</v>
      </c>
      <c r="BF7" s="178">
        <f t="shared" si="16"/>
        <v>2</v>
      </c>
      <c r="BG7" s="178">
        <f t="shared" si="17"/>
        <v>2</v>
      </c>
      <c r="BH7" s="178">
        <f t="shared" si="18"/>
        <v>2</v>
      </c>
    </row>
    <row r="8" spans="1:60">
      <c r="A8" s="178" t="s">
        <v>196</v>
      </c>
      <c r="B8" s="260">
        <v>343</v>
      </c>
      <c r="C8" s="258">
        <v>42</v>
      </c>
      <c r="D8" s="258">
        <v>301</v>
      </c>
      <c r="E8" s="258">
        <v>0</v>
      </c>
      <c r="F8" s="258">
        <v>0</v>
      </c>
      <c r="G8" s="258">
        <v>270</v>
      </c>
      <c r="H8" s="258">
        <v>250</v>
      </c>
      <c r="I8" s="258">
        <v>11</v>
      </c>
      <c r="J8" s="258">
        <v>9</v>
      </c>
      <c r="K8" s="258">
        <v>13</v>
      </c>
      <c r="L8" s="266">
        <v>98</v>
      </c>
      <c r="M8" s="266">
        <v>50</v>
      </c>
      <c r="N8" s="266">
        <v>15</v>
      </c>
      <c r="O8" s="266">
        <v>33</v>
      </c>
      <c r="P8" s="266">
        <v>0</v>
      </c>
      <c r="Q8" s="266">
        <v>44</v>
      </c>
      <c r="R8" s="266">
        <v>0</v>
      </c>
      <c r="S8" s="266">
        <v>21</v>
      </c>
      <c r="T8" s="266">
        <v>23</v>
      </c>
      <c r="U8" s="266">
        <v>142</v>
      </c>
      <c r="V8" s="266">
        <v>1</v>
      </c>
      <c r="W8" s="266">
        <v>4</v>
      </c>
      <c r="X8" s="266">
        <v>437</v>
      </c>
      <c r="Y8" s="258">
        <v>32</v>
      </c>
      <c r="Z8" s="258">
        <v>42</v>
      </c>
      <c r="AA8" s="258">
        <v>9</v>
      </c>
      <c r="AB8" s="258">
        <v>51</v>
      </c>
      <c r="AC8" s="258">
        <v>8</v>
      </c>
      <c r="AD8" s="258">
        <v>43</v>
      </c>
      <c r="AE8" s="258">
        <v>0</v>
      </c>
      <c r="AF8" s="258">
        <v>23</v>
      </c>
      <c r="AG8" s="258">
        <v>9</v>
      </c>
      <c r="AH8" s="258">
        <v>1</v>
      </c>
      <c r="AI8" s="258">
        <v>10</v>
      </c>
      <c r="AJ8" s="258">
        <v>0</v>
      </c>
      <c r="AK8" s="258">
        <v>10</v>
      </c>
      <c r="AL8" s="258">
        <v>0</v>
      </c>
      <c r="AM8" s="258">
        <v>0</v>
      </c>
      <c r="AN8" s="258">
        <v>0</v>
      </c>
      <c r="AO8" s="258">
        <v>0</v>
      </c>
      <c r="AQ8" s="178">
        <f t="shared" si="1"/>
        <v>593</v>
      </c>
      <c r="AR8" s="178">
        <f t="shared" si="2"/>
        <v>593</v>
      </c>
      <c r="AS8" s="178">
        <f t="shared" si="3"/>
        <v>343</v>
      </c>
      <c r="AT8" s="178">
        <f t="shared" si="4"/>
        <v>343</v>
      </c>
      <c r="AU8" s="178">
        <f t="shared" si="5"/>
        <v>270</v>
      </c>
      <c r="AV8" s="178">
        <f t="shared" si="6"/>
        <v>270</v>
      </c>
      <c r="AW8" s="178">
        <f t="shared" si="7"/>
        <v>98</v>
      </c>
      <c r="AX8" s="178">
        <f t="shared" si="8"/>
        <v>98</v>
      </c>
      <c r="AY8" s="178">
        <f t="shared" si="9"/>
        <v>44</v>
      </c>
      <c r="AZ8" s="178">
        <f t="shared" si="10"/>
        <v>44</v>
      </c>
      <c r="BA8" s="178">
        <f t="shared" si="11"/>
        <v>142</v>
      </c>
      <c r="BB8" s="178">
        <f t="shared" si="12"/>
        <v>142</v>
      </c>
      <c r="BC8" s="178">
        <f t="shared" si="13"/>
        <v>51</v>
      </c>
      <c r="BD8" s="178">
        <f t="shared" si="14"/>
        <v>51</v>
      </c>
      <c r="BE8" s="178">
        <f t="shared" si="15"/>
        <v>51</v>
      </c>
      <c r="BF8" s="178">
        <f t="shared" si="16"/>
        <v>10</v>
      </c>
      <c r="BG8" s="178">
        <f t="shared" si="17"/>
        <v>10</v>
      </c>
      <c r="BH8" s="178">
        <f t="shared" si="18"/>
        <v>10</v>
      </c>
    </row>
    <row r="9" spans="1:60">
      <c r="A9" s="178" t="s">
        <v>197</v>
      </c>
      <c r="B9" s="261">
        <v>248</v>
      </c>
      <c r="C9" s="253">
        <v>1</v>
      </c>
      <c r="D9" s="253">
        <v>244</v>
      </c>
      <c r="E9" s="253">
        <v>2</v>
      </c>
      <c r="F9" s="253">
        <v>1</v>
      </c>
      <c r="G9" s="253">
        <v>209</v>
      </c>
      <c r="H9" s="253">
        <v>173</v>
      </c>
      <c r="I9" s="253">
        <v>19</v>
      </c>
      <c r="J9" s="253">
        <v>17</v>
      </c>
      <c r="K9" s="253">
        <v>11</v>
      </c>
      <c r="L9" s="253">
        <v>129</v>
      </c>
      <c r="M9" s="253">
        <v>86</v>
      </c>
      <c r="N9" s="253">
        <v>5</v>
      </c>
      <c r="O9" s="253">
        <v>38</v>
      </c>
      <c r="P9" s="253">
        <v>0</v>
      </c>
      <c r="Q9" s="253">
        <v>31</v>
      </c>
      <c r="R9" s="253">
        <v>0</v>
      </c>
      <c r="S9" s="253">
        <v>12</v>
      </c>
      <c r="T9" s="253">
        <v>19</v>
      </c>
      <c r="U9" s="253">
        <v>160</v>
      </c>
      <c r="V9" s="253">
        <v>1</v>
      </c>
      <c r="W9" s="253">
        <v>12</v>
      </c>
      <c r="X9" s="253">
        <v>246</v>
      </c>
      <c r="Y9" s="253">
        <v>10</v>
      </c>
      <c r="Z9" s="253">
        <v>45</v>
      </c>
      <c r="AA9" s="253">
        <v>24</v>
      </c>
      <c r="AB9" s="253">
        <v>69</v>
      </c>
      <c r="AC9" s="253">
        <v>13</v>
      </c>
      <c r="AD9" s="253">
        <v>56</v>
      </c>
      <c r="AE9" s="253">
        <v>0</v>
      </c>
      <c r="AF9" s="253">
        <v>54</v>
      </c>
      <c r="AG9" s="253">
        <v>4</v>
      </c>
      <c r="AH9" s="253">
        <v>4</v>
      </c>
      <c r="AI9" s="253">
        <v>8</v>
      </c>
      <c r="AJ9" s="253">
        <v>0</v>
      </c>
      <c r="AK9" s="253">
        <v>8</v>
      </c>
      <c r="AL9" s="253">
        <v>0</v>
      </c>
      <c r="AM9" s="253">
        <v>0</v>
      </c>
      <c r="AN9" s="253">
        <v>0</v>
      </c>
      <c r="AO9" s="253">
        <v>0</v>
      </c>
      <c r="AQ9" s="178">
        <f t="shared" si="1"/>
        <v>418</v>
      </c>
      <c r="AR9" s="178">
        <f t="shared" si="2"/>
        <v>418</v>
      </c>
      <c r="AS9" s="178">
        <f t="shared" si="3"/>
        <v>248</v>
      </c>
      <c r="AT9" s="178">
        <f t="shared" si="4"/>
        <v>248</v>
      </c>
      <c r="AU9" s="178">
        <f t="shared" si="5"/>
        <v>209</v>
      </c>
      <c r="AV9" s="178">
        <f t="shared" si="6"/>
        <v>209</v>
      </c>
      <c r="AW9" s="178">
        <f t="shared" si="7"/>
        <v>129</v>
      </c>
      <c r="AX9" s="178">
        <f t="shared" si="8"/>
        <v>129</v>
      </c>
      <c r="AY9" s="178">
        <f t="shared" si="9"/>
        <v>31</v>
      </c>
      <c r="AZ9" s="178">
        <f t="shared" si="10"/>
        <v>31</v>
      </c>
      <c r="BA9" s="178">
        <f t="shared" si="11"/>
        <v>160</v>
      </c>
      <c r="BB9" s="178">
        <f t="shared" si="12"/>
        <v>160</v>
      </c>
      <c r="BC9" s="178">
        <f t="shared" si="13"/>
        <v>69</v>
      </c>
      <c r="BD9" s="178">
        <f t="shared" si="14"/>
        <v>69</v>
      </c>
      <c r="BE9" s="178">
        <f t="shared" si="15"/>
        <v>69</v>
      </c>
      <c r="BF9" s="178">
        <f t="shared" si="16"/>
        <v>8</v>
      </c>
      <c r="BG9" s="178">
        <f t="shared" si="17"/>
        <v>8</v>
      </c>
      <c r="BH9" s="178">
        <f t="shared" si="18"/>
        <v>8</v>
      </c>
    </row>
    <row r="10" spans="1:60">
      <c r="A10" s="178" t="s">
        <v>198</v>
      </c>
      <c r="B10" s="260">
        <v>174</v>
      </c>
      <c r="C10" s="247">
        <v>57</v>
      </c>
      <c r="D10" s="247">
        <v>112</v>
      </c>
      <c r="E10" s="247">
        <v>5</v>
      </c>
      <c r="F10" s="247">
        <v>0</v>
      </c>
      <c r="G10" s="247">
        <v>231</v>
      </c>
      <c r="H10" s="247">
        <v>194</v>
      </c>
      <c r="I10" s="247">
        <v>24</v>
      </c>
      <c r="J10" s="247">
        <v>13</v>
      </c>
      <c r="K10" s="247">
        <v>12</v>
      </c>
      <c r="L10" s="251">
        <f t="shared" si="0"/>
        <v>141</v>
      </c>
      <c r="M10" s="247">
        <v>90</v>
      </c>
      <c r="N10" s="247">
        <v>5</v>
      </c>
      <c r="O10" s="247">
        <v>45</v>
      </c>
      <c r="P10" s="247">
        <v>1</v>
      </c>
      <c r="Q10" s="247">
        <v>17</v>
      </c>
      <c r="R10" s="247">
        <v>0</v>
      </c>
      <c r="S10" s="247">
        <v>4</v>
      </c>
      <c r="T10" s="247">
        <v>13</v>
      </c>
      <c r="U10" s="247">
        <v>158</v>
      </c>
      <c r="V10" s="247">
        <v>1</v>
      </c>
      <c r="W10" s="247">
        <v>6</v>
      </c>
      <c r="X10" s="247">
        <v>192</v>
      </c>
      <c r="Y10" s="247">
        <v>58</v>
      </c>
      <c r="Z10" s="247">
        <v>40</v>
      </c>
      <c r="AA10" s="247">
        <v>11</v>
      </c>
      <c r="AB10" s="247">
        <v>51</v>
      </c>
      <c r="AC10" s="247">
        <v>6</v>
      </c>
      <c r="AD10" s="247">
        <v>45</v>
      </c>
      <c r="AE10" s="247">
        <v>0</v>
      </c>
      <c r="AF10" s="247">
        <v>43</v>
      </c>
      <c r="AG10" s="247">
        <v>11</v>
      </c>
      <c r="AH10" s="247">
        <v>3</v>
      </c>
      <c r="AI10" s="247">
        <v>14</v>
      </c>
      <c r="AJ10" s="247">
        <v>0</v>
      </c>
      <c r="AK10" s="247">
        <v>14</v>
      </c>
      <c r="AL10" s="247">
        <v>0</v>
      </c>
      <c r="AM10" s="247">
        <v>0</v>
      </c>
      <c r="AN10" s="247">
        <v>0</v>
      </c>
      <c r="AO10" s="247">
        <v>0</v>
      </c>
      <c r="AQ10" s="178">
        <f t="shared" si="1"/>
        <v>363</v>
      </c>
      <c r="AR10" s="178">
        <f t="shared" si="2"/>
        <v>363</v>
      </c>
      <c r="AS10" s="178">
        <f t="shared" si="3"/>
        <v>174</v>
      </c>
      <c r="AT10" s="178">
        <f t="shared" si="4"/>
        <v>174</v>
      </c>
      <c r="AU10" s="178">
        <f t="shared" si="5"/>
        <v>231</v>
      </c>
      <c r="AV10" s="178">
        <f t="shared" si="6"/>
        <v>231</v>
      </c>
      <c r="AW10" s="178">
        <f t="shared" si="7"/>
        <v>141</v>
      </c>
      <c r="AX10" s="178">
        <f t="shared" si="8"/>
        <v>141</v>
      </c>
      <c r="AY10" s="178">
        <f t="shared" si="9"/>
        <v>17</v>
      </c>
      <c r="AZ10" s="178">
        <f t="shared" si="10"/>
        <v>17</v>
      </c>
      <c r="BA10" s="178">
        <f t="shared" si="11"/>
        <v>158</v>
      </c>
      <c r="BB10" s="178">
        <f t="shared" si="12"/>
        <v>158</v>
      </c>
      <c r="BC10" s="178">
        <f t="shared" si="13"/>
        <v>51</v>
      </c>
      <c r="BD10" s="178">
        <f t="shared" si="14"/>
        <v>51</v>
      </c>
      <c r="BE10" s="178">
        <f t="shared" si="15"/>
        <v>51</v>
      </c>
      <c r="BF10" s="178">
        <f t="shared" si="16"/>
        <v>14</v>
      </c>
      <c r="BG10" s="178">
        <f t="shared" si="17"/>
        <v>14</v>
      </c>
      <c r="BH10" s="178">
        <f t="shared" si="18"/>
        <v>14</v>
      </c>
    </row>
    <row r="11" spans="1:60">
      <c r="A11" s="178" t="s">
        <v>199</v>
      </c>
      <c r="B11" s="262">
        <v>72</v>
      </c>
      <c r="C11" s="218">
        <v>14</v>
      </c>
      <c r="D11" s="240">
        <f t="shared" si="19"/>
        <v>58</v>
      </c>
      <c r="E11" s="218">
        <v>0</v>
      </c>
      <c r="F11" s="218">
        <v>0</v>
      </c>
      <c r="G11" s="218">
        <v>100</v>
      </c>
      <c r="H11" s="218">
        <v>84</v>
      </c>
      <c r="I11" s="218">
        <v>9</v>
      </c>
      <c r="J11" s="218">
        <v>7</v>
      </c>
      <c r="K11" s="218">
        <v>0</v>
      </c>
      <c r="L11" s="251">
        <f t="shared" si="0"/>
        <v>52</v>
      </c>
      <c r="M11" s="218">
        <v>33</v>
      </c>
      <c r="N11" s="218">
        <v>9</v>
      </c>
      <c r="O11" s="218">
        <v>10</v>
      </c>
      <c r="P11" s="218">
        <v>0</v>
      </c>
      <c r="Q11" s="218">
        <v>15</v>
      </c>
      <c r="R11" s="218">
        <v>1</v>
      </c>
      <c r="S11" s="218">
        <v>5</v>
      </c>
      <c r="T11" s="218">
        <v>9</v>
      </c>
      <c r="U11" s="218">
        <v>67</v>
      </c>
      <c r="V11" s="218">
        <v>0</v>
      </c>
      <c r="W11" s="218">
        <v>5</v>
      </c>
      <c r="X11" s="218">
        <v>89</v>
      </c>
      <c r="Y11" s="218">
        <v>6</v>
      </c>
      <c r="Z11" s="218">
        <v>16</v>
      </c>
      <c r="AA11" s="218">
        <v>4</v>
      </c>
      <c r="AB11" s="218">
        <v>20</v>
      </c>
      <c r="AC11" s="218">
        <v>7</v>
      </c>
      <c r="AD11" s="218">
        <v>13</v>
      </c>
      <c r="AE11" s="218">
        <v>0</v>
      </c>
      <c r="AF11" s="218">
        <v>18</v>
      </c>
      <c r="AG11" s="218">
        <v>0</v>
      </c>
      <c r="AH11" s="218">
        <v>0</v>
      </c>
      <c r="AI11" s="218">
        <v>0</v>
      </c>
      <c r="AJ11" s="218">
        <v>0</v>
      </c>
      <c r="AK11" s="218">
        <v>0</v>
      </c>
      <c r="AL11" s="218">
        <v>0</v>
      </c>
      <c r="AM11" s="218">
        <v>0</v>
      </c>
      <c r="AN11" s="218">
        <v>0</v>
      </c>
      <c r="AO11" s="218">
        <v>0</v>
      </c>
      <c r="AQ11" s="178">
        <f t="shared" si="1"/>
        <v>156</v>
      </c>
      <c r="AR11" s="178">
        <f t="shared" si="2"/>
        <v>156</v>
      </c>
      <c r="AS11" s="178">
        <f t="shared" si="3"/>
        <v>72</v>
      </c>
      <c r="AT11" s="178">
        <f t="shared" si="4"/>
        <v>72</v>
      </c>
      <c r="AU11" s="178">
        <f t="shared" si="5"/>
        <v>100</v>
      </c>
      <c r="AV11" s="178">
        <f t="shared" si="6"/>
        <v>100</v>
      </c>
      <c r="AW11" s="178">
        <f t="shared" si="7"/>
        <v>52</v>
      </c>
      <c r="AX11" s="178">
        <f t="shared" si="8"/>
        <v>52</v>
      </c>
      <c r="AY11" s="178">
        <f t="shared" si="9"/>
        <v>15</v>
      </c>
      <c r="AZ11" s="178">
        <f t="shared" si="10"/>
        <v>15</v>
      </c>
      <c r="BA11" s="178">
        <f t="shared" si="11"/>
        <v>67</v>
      </c>
      <c r="BB11" s="178">
        <f t="shared" si="12"/>
        <v>67</v>
      </c>
      <c r="BC11" s="178">
        <f t="shared" si="13"/>
        <v>20</v>
      </c>
      <c r="BD11" s="178">
        <f t="shared" si="14"/>
        <v>20</v>
      </c>
      <c r="BE11" s="178">
        <f t="shared" si="15"/>
        <v>20</v>
      </c>
      <c r="BF11" s="178">
        <f t="shared" si="16"/>
        <v>0</v>
      </c>
      <c r="BG11" s="178">
        <f t="shared" si="17"/>
        <v>0</v>
      </c>
      <c r="BH11" s="178">
        <f t="shared" si="18"/>
        <v>0</v>
      </c>
    </row>
    <row r="12" spans="1:60">
      <c r="A12" s="178" t="s">
        <v>200</v>
      </c>
      <c r="B12" s="260">
        <v>175</v>
      </c>
      <c r="C12" s="256">
        <v>8</v>
      </c>
      <c r="D12" s="256">
        <v>162</v>
      </c>
      <c r="E12" s="256">
        <v>3</v>
      </c>
      <c r="F12" s="256">
        <v>2</v>
      </c>
      <c r="G12" s="256">
        <v>230</v>
      </c>
      <c r="H12" s="256">
        <v>197</v>
      </c>
      <c r="I12" s="256">
        <v>17</v>
      </c>
      <c r="J12" s="256">
        <v>16</v>
      </c>
      <c r="K12" s="256">
        <v>8</v>
      </c>
      <c r="L12" s="256">
        <v>136</v>
      </c>
      <c r="M12" s="256">
        <v>86</v>
      </c>
      <c r="N12" s="256">
        <v>1</v>
      </c>
      <c r="O12" s="256">
        <v>49</v>
      </c>
      <c r="P12" s="256">
        <v>0</v>
      </c>
      <c r="Q12" s="256">
        <v>38</v>
      </c>
      <c r="R12" s="256">
        <v>0</v>
      </c>
      <c r="S12" s="256">
        <v>15</v>
      </c>
      <c r="T12" s="256">
        <v>23</v>
      </c>
      <c r="U12" s="256">
        <v>174</v>
      </c>
      <c r="V12" s="256">
        <v>2</v>
      </c>
      <c r="W12" s="256">
        <v>9</v>
      </c>
      <c r="X12" s="256">
        <v>183</v>
      </c>
      <c r="Y12" s="256">
        <v>15</v>
      </c>
      <c r="Z12" s="256">
        <v>32</v>
      </c>
      <c r="AA12" s="256">
        <v>11</v>
      </c>
      <c r="AB12" s="256">
        <v>43</v>
      </c>
      <c r="AC12" s="256">
        <v>10</v>
      </c>
      <c r="AD12" s="256">
        <v>33</v>
      </c>
      <c r="AE12" s="256">
        <v>0</v>
      </c>
      <c r="AF12" s="256">
        <v>38</v>
      </c>
      <c r="AG12" s="256">
        <v>2</v>
      </c>
      <c r="AH12" s="256">
        <v>0</v>
      </c>
      <c r="AI12" s="256">
        <v>2</v>
      </c>
      <c r="AJ12" s="256">
        <v>0</v>
      </c>
      <c r="AK12" s="256">
        <v>2</v>
      </c>
      <c r="AL12" s="256">
        <v>0</v>
      </c>
      <c r="AM12" s="256">
        <v>0</v>
      </c>
      <c r="AN12" s="256">
        <v>0</v>
      </c>
      <c r="AO12" s="256">
        <v>0</v>
      </c>
      <c r="AQ12" s="178">
        <f t="shared" si="1"/>
        <v>367</v>
      </c>
      <c r="AR12" s="178">
        <f t="shared" si="2"/>
        <v>367</v>
      </c>
      <c r="AS12" s="178">
        <f t="shared" si="3"/>
        <v>175</v>
      </c>
      <c r="AT12" s="178">
        <f t="shared" si="4"/>
        <v>175</v>
      </c>
      <c r="AU12" s="178">
        <f t="shared" si="5"/>
        <v>230</v>
      </c>
      <c r="AV12" s="178">
        <f t="shared" si="6"/>
        <v>230</v>
      </c>
      <c r="AW12" s="178">
        <f t="shared" si="7"/>
        <v>136</v>
      </c>
      <c r="AX12" s="178">
        <f t="shared" si="8"/>
        <v>136</v>
      </c>
      <c r="AY12" s="178">
        <f t="shared" si="9"/>
        <v>38</v>
      </c>
      <c r="AZ12" s="178">
        <f t="shared" si="10"/>
        <v>38</v>
      </c>
      <c r="BA12" s="178">
        <f t="shared" si="11"/>
        <v>174</v>
      </c>
      <c r="BB12" s="178">
        <f t="shared" si="12"/>
        <v>174</v>
      </c>
      <c r="BC12" s="178">
        <f t="shared" si="13"/>
        <v>43</v>
      </c>
      <c r="BD12" s="178">
        <f t="shared" si="14"/>
        <v>43</v>
      </c>
      <c r="BE12" s="178">
        <f t="shared" si="15"/>
        <v>43</v>
      </c>
      <c r="BF12" s="178">
        <f t="shared" si="16"/>
        <v>2</v>
      </c>
      <c r="BG12" s="178">
        <f t="shared" si="17"/>
        <v>2</v>
      </c>
      <c r="BH12" s="178">
        <f t="shared" si="18"/>
        <v>2</v>
      </c>
    </row>
    <row r="13" spans="1:60">
      <c r="A13" s="178" t="s">
        <v>201</v>
      </c>
      <c r="B13" s="262">
        <v>291</v>
      </c>
      <c r="C13" s="193">
        <v>20</v>
      </c>
      <c r="D13" s="240">
        <f t="shared" si="19"/>
        <v>269</v>
      </c>
      <c r="E13" s="193">
        <v>0</v>
      </c>
      <c r="F13" s="193">
        <v>2</v>
      </c>
      <c r="G13" s="193">
        <v>162</v>
      </c>
      <c r="H13" s="193">
        <v>147</v>
      </c>
      <c r="I13" s="193">
        <v>6</v>
      </c>
      <c r="J13" s="193">
        <v>9</v>
      </c>
      <c r="K13" s="193">
        <v>5</v>
      </c>
      <c r="L13" s="251">
        <f t="shared" si="0"/>
        <v>103</v>
      </c>
      <c r="M13" s="193">
        <v>62</v>
      </c>
      <c r="N13" s="193">
        <v>11</v>
      </c>
      <c r="O13" s="193">
        <v>30</v>
      </c>
      <c r="P13" s="193">
        <v>0</v>
      </c>
      <c r="Q13" s="193">
        <v>31</v>
      </c>
      <c r="R13" s="193">
        <v>0</v>
      </c>
      <c r="S13" s="193">
        <v>16</v>
      </c>
      <c r="T13" s="193">
        <v>15</v>
      </c>
      <c r="U13" s="193">
        <v>134</v>
      </c>
      <c r="V13" s="193">
        <v>2</v>
      </c>
      <c r="W13" s="193">
        <v>11</v>
      </c>
      <c r="X13" s="193">
        <v>295</v>
      </c>
      <c r="Y13" s="193">
        <v>23</v>
      </c>
      <c r="Z13" s="193">
        <v>28</v>
      </c>
      <c r="AA13" s="193">
        <v>8</v>
      </c>
      <c r="AB13" s="193">
        <v>36</v>
      </c>
      <c r="AC13" s="193">
        <v>1</v>
      </c>
      <c r="AD13" s="193">
        <v>35</v>
      </c>
      <c r="AE13" s="193">
        <v>0</v>
      </c>
      <c r="AF13" s="193">
        <v>34</v>
      </c>
      <c r="AG13" s="193">
        <v>4</v>
      </c>
      <c r="AH13" s="193">
        <v>0</v>
      </c>
      <c r="AI13" s="193">
        <v>4</v>
      </c>
      <c r="AJ13" s="193">
        <v>0</v>
      </c>
      <c r="AK13" s="193">
        <v>4</v>
      </c>
      <c r="AL13" s="193">
        <v>0</v>
      </c>
      <c r="AM13" s="193">
        <v>0</v>
      </c>
      <c r="AN13" s="193">
        <v>0</v>
      </c>
      <c r="AO13" s="193">
        <v>0</v>
      </c>
      <c r="AQ13" s="178">
        <f t="shared" si="1"/>
        <v>436</v>
      </c>
      <c r="AR13" s="178">
        <f t="shared" si="2"/>
        <v>436</v>
      </c>
      <c r="AS13" s="178">
        <f t="shared" si="3"/>
        <v>291</v>
      </c>
      <c r="AT13" s="178">
        <f t="shared" si="4"/>
        <v>291</v>
      </c>
      <c r="AU13" s="178">
        <f t="shared" si="5"/>
        <v>162</v>
      </c>
      <c r="AV13" s="178">
        <f t="shared" si="6"/>
        <v>162</v>
      </c>
      <c r="AW13" s="178">
        <f t="shared" si="7"/>
        <v>103</v>
      </c>
      <c r="AX13" s="178">
        <f t="shared" si="8"/>
        <v>103</v>
      </c>
      <c r="AY13" s="178">
        <f t="shared" si="9"/>
        <v>31</v>
      </c>
      <c r="AZ13" s="178">
        <f t="shared" si="10"/>
        <v>31</v>
      </c>
      <c r="BA13" s="178">
        <f t="shared" si="11"/>
        <v>134</v>
      </c>
      <c r="BB13" s="178">
        <f t="shared" si="12"/>
        <v>134</v>
      </c>
      <c r="BC13" s="178">
        <f t="shared" si="13"/>
        <v>36</v>
      </c>
      <c r="BD13" s="178">
        <f t="shared" si="14"/>
        <v>36</v>
      </c>
      <c r="BE13" s="178">
        <f t="shared" si="15"/>
        <v>36</v>
      </c>
      <c r="BF13" s="178">
        <f t="shared" si="16"/>
        <v>4</v>
      </c>
      <c r="BG13" s="178">
        <f t="shared" si="17"/>
        <v>4</v>
      </c>
      <c r="BH13" s="178">
        <f t="shared" si="18"/>
        <v>4</v>
      </c>
    </row>
    <row r="14" spans="1:60">
      <c r="A14" s="178" t="s">
        <v>202</v>
      </c>
      <c r="B14" s="260">
        <v>348</v>
      </c>
      <c r="C14" s="222">
        <v>12</v>
      </c>
      <c r="D14" s="240">
        <f t="shared" si="19"/>
        <v>336</v>
      </c>
      <c r="E14" s="222">
        <v>0</v>
      </c>
      <c r="F14" s="222">
        <v>0</v>
      </c>
      <c r="G14" s="222">
        <v>118</v>
      </c>
      <c r="H14" s="222">
        <v>102</v>
      </c>
      <c r="I14" s="222">
        <v>9</v>
      </c>
      <c r="J14" s="222">
        <v>7</v>
      </c>
      <c r="K14" s="222">
        <v>0</v>
      </c>
      <c r="L14" s="251">
        <f t="shared" si="0"/>
        <v>24</v>
      </c>
      <c r="M14" s="222">
        <v>15</v>
      </c>
      <c r="N14" s="222">
        <v>2</v>
      </c>
      <c r="O14" s="222">
        <v>7</v>
      </c>
      <c r="P14" s="222">
        <v>0</v>
      </c>
      <c r="Q14" s="222">
        <v>11</v>
      </c>
      <c r="R14" s="222">
        <v>0</v>
      </c>
      <c r="S14" s="222">
        <v>10</v>
      </c>
      <c r="T14" s="222">
        <v>1</v>
      </c>
      <c r="U14" s="222">
        <v>35</v>
      </c>
      <c r="V14" s="222">
        <v>0</v>
      </c>
      <c r="W14" s="222">
        <v>0</v>
      </c>
      <c r="X14" s="222">
        <v>415</v>
      </c>
      <c r="Y14" s="222">
        <v>12</v>
      </c>
      <c r="Z14" s="222">
        <v>13</v>
      </c>
      <c r="AA14" s="222">
        <v>6</v>
      </c>
      <c r="AB14" s="222">
        <v>19</v>
      </c>
      <c r="AC14" s="222">
        <v>1</v>
      </c>
      <c r="AD14" s="222">
        <v>18</v>
      </c>
      <c r="AE14" s="222">
        <v>0</v>
      </c>
      <c r="AF14" s="222">
        <v>15</v>
      </c>
      <c r="AG14" s="222">
        <v>3</v>
      </c>
      <c r="AH14" s="222">
        <v>0</v>
      </c>
      <c r="AI14" s="222">
        <v>3</v>
      </c>
      <c r="AJ14" s="222">
        <v>0</v>
      </c>
      <c r="AK14" s="222">
        <v>3</v>
      </c>
      <c r="AL14" s="222">
        <v>0</v>
      </c>
      <c r="AM14" s="222">
        <v>0</v>
      </c>
      <c r="AN14" s="222">
        <v>0</v>
      </c>
      <c r="AO14" s="222">
        <v>0</v>
      </c>
      <c r="AQ14" s="178">
        <f t="shared" si="1"/>
        <v>450</v>
      </c>
      <c r="AR14" s="178">
        <f t="shared" si="2"/>
        <v>450</v>
      </c>
      <c r="AS14" s="178">
        <f t="shared" si="3"/>
        <v>348</v>
      </c>
      <c r="AT14" s="178">
        <f t="shared" si="4"/>
        <v>348</v>
      </c>
      <c r="AU14" s="178">
        <f t="shared" si="5"/>
        <v>118</v>
      </c>
      <c r="AV14" s="178">
        <f t="shared" si="6"/>
        <v>118</v>
      </c>
      <c r="AW14" s="178">
        <f t="shared" si="7"/>
        <v>24</v>
      </c>
      <c r="AX14" s="178">
        <f t="shared" si="8"/>
        <v>24</v>
      </c>
      <c r="AY14" s="178">
        <f t="shared" si="9"/>
        <v>11</v>
      </c>
      <c r="AZ14" s="178">
        <f t="shared" si="10"/>
        <v>11</v>
      </c>
      <c r="BA14" s="178">
        <f t="shared" si="11"/>
        <v>35</v>
      </c>
      <c r="BB14" s="178">
        <f t="shared" si="12"/>
        <v>35</v>
      </c>
      <c r="BC14" s="178">
        <f t="shared" si="13"/>
        <v>19</v>
      </c>
      <c r="BD14" s="178">
        <f t="shared" si="14"/>
        <v>19</v>
      </c>
      <c r="BE14" s="178">
        <f t="shared" si="15"/>
        <v>19</v>
      </c>
      <c r="BF14" s="178">
        <f t="shared" si="16"/>
        <v>3</v>
      </c>
      <c r="BG14" s="178">
        <f t="shared" si="17"/>
        <v>3</v>
      </c>
      <c r="BH14" s="178">
        <f t="shared" si="18"/>
        <v>3</v>
      </c>
    </row>
    <row r="15" spans="1:60">
      <c r="A15" s="178" t="s">
        <v>203</v>
      </c>
      <c r="B15" s="260">
        <v>201</v>
      </c>
      <c r="C15" s="251">
        <v>6</v>
      </c>
      <c r="D15" s="251">
        <v>194</v>
      </c>
      <c r="E15" s="251">
        <v>0</v>
      </c>
      <c r="F15" s="251">
        <v>1</v>
      </c>
      <c r="G15" s="251">
        <v>196</v>
      </c>
      <c r="H15" s="251">
        <v>171</v>
      </c>
      <c r="I15" s="251">
        <v>14</v>
      </c>
      <c r="J15" s="251">
        <v>11</v>
      </c>
      <c r="K15" s="251">
        <v>9</v>
      </c>
      <c r="L15" s="251">
        <f t="shared" si="0"/>
        <v>119</v>
      </c>
      <c r="M15" s="251">
        <v>73</v>
      </c>
      <c r="N15" s="251">
        <v>7</v>
      </c>
      <c r="O15" s="251">
        <v>38</v>
      </c>
      <c r="P15" s="251">
        <v>1</v>
      </c>
      <c r="Q15" s="251">
        <v>25</v>
      </c>
      <c r="R15" s="251">
        <v>0</v>
      </c>
      <c r="S15" s="251">
        <v>10</v>
      </c>
      <c r="T15" s="251">
        <v>15</v>
      </c>
      <c r="U15" s="251">
        <v>144</v>
      </c>
      <c r="V15" s="251">
        <v>0</v>
      </c>
      <c r="W15" s="251">
        <v>8</v>
      </c>
      <c r="X15" s="251">
        <v>218</v>
      </c>
      <c r="Y15" s="251">
        <v>13</v>
      </c>
      <c r="Z15" s="251">
        <v>47</v>
      </c>
      <c r="AA15" s="251">
        <v>22</v>
      </c>
      <c r="AB15" s="251">
        <v>69</v>
      </c>
      <c r="AC15" s="251">
        <v>2</v>
      </c>
      <c r="AD15" s="251">
        <v>67</v>
      </c>
      <c r="AE15" s="251">
        <v>0</v>
      </c>
      <c r="AF15" s="251">
        <v>66</v>
      </c>
      <c r="AG15" s="251">
        <v>0</v>
      </c>
      <c r="AH15" s="251">
        <v>0</v>
      </c>
      <c r="AI15" s="251">
        <v>0</v>
      </c>
      <c r="AJ15" s="251">
        <v>0</v>
      </c>
      <c r="AK15" s="251">
        <v>0</v>
      </c>
      <c r="AL15" s="251">
        <v>0</v>
      </c>
      <c r="AM15" s="251">
        <v>0</v>
      </c>
      <c r="AN15" s="251">
        <v>0</v>
      </c>
      <c r="AO15" s="251">
        <v>0</v>
      </c>
      <c r="AQ15" s="178">
        <f t="shared" si="1"/>
        <v>371</v>
      </c>
      <c r="AR15" s="178">
        <f t="shared" si="2"/>
        <v>371</v>
      </c>
      <c r="AS15" s="178">
        <f t="shared" si="3"/>
        <v>201</v>
      </c>
      <c r="AT15" s="178">
        <f t="shared" si="4"/>
        <v>201</v>
      </c>
      <c r="AU15" s="178">
        <f t="shared" si="5"/>
        <v>196</v>
      </c>
      <c r="AV15" s="178">
        <f t="shared" si="6"/>
        <v>196</v>
      </c>
      <c r="AW15" s="178">
        <f t="shared" si="7"/>
        <v>119</v>
      </c>
      <c r="AX15" s="178">
        <f t="shared" si="8"/>
        <v>119</v>
      </c>
      <c r="AY15" s="178">
        <f t="shared" si="9"/>
        <v>25</v>
      </c>
      <c r="AZ15" s="178">
        <f t="shared" si="10"/>
        <v>25</v>
      </c>
      <c r="BA15" s="178">
        <f t="shared" si="11"/>
        <v>144</v>
      </c>
      <c r="BB15" s="178">
        <f t="shared" si="12"/>
        <v>144</v>
      </c>
      <c r="BC15" s="178">
        <f t="shared" si="13"/>
        <v>69</v>
      </c>
      <c r="BD15" s="178">
        <f t="shared" si="14"/>
        <v>69</v>
      </c>
      <c r="BE15" s="178">
        <f t="shared" si="15"/>
        <v>69</v>
      </c>
      <c r="BF15" s="178">
        <f t="shared" si="16"/>
        <v>0</v>
      </c>
      <c r="BG15" s="178">
        <f t="shared" si="17"/>
        <v>0</v>
      </c>
      <c r="BH15" s="178">
        <f t="shared" si="18"/>
        <v>0</v>
      </c>
    </row>
    <row r="16" spans="1:60">
      <c r="A16" s="178" t="s">
        <v>204</v>
      </c>
      <c r="B16" s="260">
        <v>185</v>
      </c>
      <c r="C16" s="248">
        <v>3</v>
      </c>
      <c r="D16" s="248">
        <v>180</v>
      </c>
      <c r="E16" s="248">
        <v>2</v>
      </c>
      <c r="F16" s="248">
        <v>0</v>
      </c>
      <c r="G16" s="248">
        <v>202</v>
      </c>
      <c r="H16" s="248">
        <v>173</v>
      </c>
      <c r="I16" s="248">
        <v>16</v>
      </c>
      <c r="J16" s="248">
        <v>13</v>
      </c>
      <c r="K16" s="248">
        <v>13</v>
      </c>
      <c r="L16" s="251">
        <f t="shared" si="0"/>
        <v>128</v>
      </c>
      <c r="M16" s="248">
        <v>82</v>
      </c>
      <c r="N16" s="248">
        <v>8</v>
      </c>
      <c r="O16" s="248">
        <v>38</v>
      </c>
      <c r="P16" s="248">
        <v>0</v>
      </c>
      <c r="Q16" s="248">
        <v>36</v>
      </c>
      <c r="R16" s="248">
        <v>0</v>
      </c>
      <c r="S16" s="248">
        <v>6</v>
      </c>
      <c r="T16" s="248">
        <v>30</v>
      </c>
      <c r="U16" s="248">
        <v>164</v>
      </c>
      <c r="V16" s="248">
        <v>1</v>
      </c>
      <c r="W16" s="248">
        <v>5</v>
      </c>
      <c r="X16" s="248">
        <v>178</v>
      </c>
      <c r="Y16" s="248">
        <v>5</v>
      </c>
      <c r="Z16" s="248">
        <v>49</v>
      </c>
      <c r="AA16" s="248">
        <v>13</v>
      </c>
      <c r="AB16" s="248">
        <v>62</v>
      </c>
      <c r="AC16" s="248">
        <v>4</v>
      </c>
      <c r="AD16" s="248">
        <v>58</v>
      </c>
      <c r="AE16" s="248">
        <v>0</v>
      </c>
      <c r="AF16" s="248">
        <v>44</v>
      </c>
      <c r="AG16" s="248">
        <v>3</v>
      </c>
      <c r="AH16" s="248">
        <v>0</v>
      </c>
      <c r="AI16" s="248">
        <v>3</v>
      </c>
      <c r="AJ16" s="248">
        <v>0</v>
      </c>
      <c r="AK16" s="248">
        <v>3</v>
      </c>
      <c r="AL16" s="248">
        <v>0</v>
      </c>
      <c r="AM16" s="248">
        <v>0</v>
      </c>
      <c r="AN16" s="248">
        <v>0</v>
      </c>
      <c r="AO16" s="248">
        <v>0</v>
      </c>
      <c r="AQ16" s="178">
        <f t="shared" si="1"/>
        <v>356</v>
      </c>
      <c r="AR16" s="178">
        <f t="shared" si="2"/>
        <v>356</v>
      </c>
      <c r="AS16" s="178">
        <f t="shared" si="3"/>
        <v>185</v>
      </c>
      <c r="AT16" s="178">
        <f t="shared" si="4"/>
        <v>185</v>
      </c>
      <c r="AU16" s="178">
        <f t="shared" si="5"/>
        <v>202</v>
      </c>
      <c r="AV16" s="178">
        <f t="shared" si="6"/>
        <v>202</v>
      </c>
      <c r="AW16" s="178">
        <f t="shared" si="7"/>
        <v>128</v>
      </c>
      <c r="AX16" s="178">
        <f t="shared" si="8"/>
        <v>128</v>
      </c>
      <c r="AY16" s="178">
        <f t="shared" si="9"/>
        <v>36</v>
      </c>
      <c r="AZ16" s="178">
        <f t="shared" si="10"/>
        <v>36</v>
      </c>
      <c r="BA16" s="178">
        <f t="shared" si="11"/>
        <v>164</v>
      </c>
      <c r="BB16" s="178">
        <f t="shared" si="12"/>
        <v>164</v>
      </c>
      <c r="BC16" s="178">
        <f t="shared" si="13"/>
        <v>62</v>
      </c>
      <c r="BD16" s="178">
        <f t="shared" si="14"/>
        <v>62</v>
      </c>
      <c r="BE16" s="178">
        <f t="shared" si="15"/>
        <v>62</v>
      </c>
      <c r="BF16" s="178">
        <f t="shared" si="16"/>
        <v>3</v>
      </c>
      <c r="BG16" s="178">
        <f t="shared" si="17"/>
        <v>3</v>
      </c>
      <c r="BH16" s="178">
        <f t="shared" si="18"/>
        <v>3</v>
      </c>
    </row>
    <row r="17" spans="1:60">
      <c r="A17" s="178" t="s">
        <v>205</v>
      </c>
      <c r="B17" s="260">
        <v>79</v>
      </c>
      <c r="C17" s="242">
        <v>2</v>
      </c>
      <c r="D17" s="242">
        <v>77</v>
      </c>
      <c r="E17" s="242">
        <v>0</v>
      </c>
      <c r="F17" s="242">
        <v>0</v>
      </c>
      <c r="G17" s="242">
        <v>97</v>
      </c>
      <c r="H17" s="242">
        <v>86</v>
      </c>
      <c r="I17" s="242">
        <v>7</v>
      </c>
      <c r="J17" s="242">
        <v>4</v>
      </c>
      <c r="K17" s="242">
        <v>0</v>
      </c>
      <c r="L17" s="251">
        <f t="shared" si="0"/>
        <v>94</v>
      </c>
      <c r="M17" s="242">
        <v>80</v>
      </c>
      <c r="N17" s="242">
        <v>3</v>
      </c>
      <c r="O17" s="242">
        <v>11</v>
      </c>
      <c r="P17" s="242">
        <v>0</v>
      </c>
      <c r="Q17" s="242">
        <v>8</v>
      </c>
      <c r="R17" s="242">
        <v>0</v>
      </c>
      <c r="S17" s="242">
        <v>7</v>
      </c>
      <c r="T17" s="242">
        <v>1</v>
      </c>
      <c r="U17" s="242">
        <v>102</v>
      </c>
      <c r="V17" s="242">
        <v>0</v>
      </c>
      <c r="W17" s="242">
        <v>0</v>
      </c>
      <c r="X17" s="242">
        <v>63</v>
      </c>
      <c r="Y17" s="242">
        <v>2</v>
      </c>
      <c r="Z17" s="242">
        <v>12</v>
      </c>
      <c r="AA17" s="242">
        <v>5</v>
      </c>
      <c r="AB17" s="242">
        <v>17</v>
      </c>
      <c r="AC17" s="242">
        <v>4</v>
      </c>
      <c r="AD17" s="242">
        <v>13</v>
      </c>
      <c r="AE17" s="242">
        <v>0</v>
      </c>
      <c r="AF17" s="242">
        <v>16</v>
      </c>
      <c r="AG17" s="242">
        <v>5</v>
      </c>
      <c r="AH17" s="242">
        <v>0</v>
      </c>
      <c r="AI17" s="242">
        <v>5</v>
      </c>
      <c r="AJ17" s="242">
        <v>0</v>
      </c>
      <c r="AK17" s="242">
        <v>5</v>
      </c>
      <c r="AL17" s="242">
        <v>0</v>
      </c>
      <c r="AM17" s="242">
        <v>0</v>
      </c>
      <c r="AN17" s="242">
        <v>0</v>
      </c>
      <c r="AO17" s="242">
        <v>0</v>
      </c>
      <c r="AQ17" s="178">
        <f t="shared" si="1"/>
        <v>165</v>
      </c>
      <c r="AR17" s="178">
        <f t="shared" si="2"/>
        <v>165</v>
      </c>
      <c r="AS17" s="178">
        <f t="shared" si="3"/>
        <v>79</v>
      </c>
      <c r="AT17" s="178">
        <f t="shared" si="4"/>
        <v>79</v>
      </c>
      <c r="AU17" s="178">
        <f t="shared" si="5"/>
        <v>97</v>
      </c>
      <c r="AV17" s="178">
        <f t="shared" si="6"/>
        <v>97</v>
      </c>
      <c r="AW17" s="178">
        <f t="shared" si="7"/>
        <v>94</v>
      </c>
      <c r="AX17" s="178">
        <f t="shared" si="8"/>
        <v>94</v>
      </c>
      <c r="AY17" s="178">
        <f t="shared" si="9"/>
        <v>8</v>
      </c>
      <c r="AZ17" s="178">
        <f t="shared" si="10"/>
        <v>8</v>
      </c>
      <c r="BA17" s="178">
        <f t="shared" si="11"/>
        <v>102</v>
      </c>
      <c r="BB17" s="178">
        <f t="shared" si="12"/>
        <v>102</v>
      </c>
      <c r="BC17" s="178">
        <f t="shared" si="13"/>
        <v>17</v>
      </c>
      <c r="BD17" s="178">
        <f t="shared" si="14"/>
        <v>17</v>
      </c>
      <c r="BE17" s="178">
        <f t="shared" si="15"/>
        <v>17</v>
      </c>
      <c r="BF17" s="178">
        <f t="shared" si="16"/>
        <v>5</v>
      </c>
      <c r="BG17" s="178">
        <f t="shared" si="17"/>
        <v>5</v>
      </c>
      <c r="BH17" s="178">
        <f t="shared" si="18"/>
        <v>5</v>
      </c>
    </row>
    <row r="18" spans="1:60">
      <c r="A18" s="178" t="s">
        <v>206</v>
      </c>
      <c r="B18" s="260">
        <v>245</v>
      </c>
      <c r="C18" s="192">
        <v>10</v>
      </c>
      <c r="D18" s="240">
        <f t="shared" si="19"/>
        <v>234</v>
      </c>
      <c r="E18" s="192">
        <v>0</v>
      </c>
      <c r="F18" s="192">
        <v>1</v>
      </c>
      <c r="G18" s="192">
        <v>202</v>
      </c>
      <c r="H18" s="192">
        <v>177</v>
      </c>
      <c r="I18" s="192">
        <v>13</v>
      </c>
      <c r="J18" s="192">
        <v>12</v>
      </c>
      <c r="K18" s="192">
        <v>13</v>
      </c>
      <c r="L18" s="251">
        <f t="shared" si="0"/>
        <v>131</v>
      </c>
      <c r="M18" s="192">
        <v>102</v>
      </c>
      <c r="N18" s="192">
        <v>7</v>
      </c>
      <c r="O18" s="192">
        <v>22</v>
      </c>
      <c r="P18" s="192">
        <v>0</v>
      </c>
      <c r="Q18" s="192">
        <v>42</v>
      </c>
      <c r="R18" s="192">
        <v>0</v>
      </c>
      <c r="S18" s="192">
        <v>7</v>
      </c>
      <c r="T18" s="192">
        <v>35</v>
      </c>
      <c r="U18" s="192">
        <v>173</v>
      </c>
      <c r="V18" s="192">
        <v>1</v>
      </c>
      <c r="W18" s="192">
        <v>6</v>
      </c>
      <c r="X18" s="192">
        <v>234</v>
      </c>
      <c r="Y18" s="192">
        <v>21</v>
      </c>
      <c r="Z18" s="192">
        <v>40</v>
      </c>
      <c r="AA18" s="192">
        <v>12</v>
      </c>
      <c r="AB18" s="192">
        <v>52</v>
      </c>
      <c r="AC18" s="192">
        <v>3</v>
      </c>
      <c r="AD18" s="192">
        <v>49</v>
      </c>
      <c r="AE18" s="192">
        <v>0</v>
      </c>
      <c r="AF18" s="192">
        <v>48</v>
      </c>
      <c r="AG18" s="192">
        <v>3</v>
      </c>
      <c r="AH18" s="192">
        <v>0</v>
      </c>
      <c r="AI18" s="192">
        <v>3</v>
      </c>
      <c r="AJ18" s="192">
        <v>0</v>
      </c>
      <c r="AK18" s="192">
        <v>3</v>
      </c>
      <c r="AL18" s="192">
        <v>0</v>
      </c>
      <c r="AM18" s="192">
        <v>0</v>
      </c>
      <c r="AN18" s="192">
        <v>0</v>
      </c>
      <c r="AO18" s="192">
        <v>0</v>
      </c>
      <c r="AQ18" s="178">
        <f t="shared" si="1"/>
        <v>421</v>
      </c>
      <c r="AR18" s="178">
        <f t="shared" si="2"/>
        <v>421</v>
      </c>
      <c r="AS18" s="178">
        <f t="shared" si="3"/>
        <v>245</v>
      </c>
      <c r="AT18" s="178">
        <f t="shared" si="4"/>
        <v>245</v>
      </c>
      <c r="AU18" s="178">
        <f t="shared" si="5"/>
        <v>202</v>
      </c>
      <c r="AV18" s="178">
        <f t="shared" si="6"/>
        <v>202</v>
      </c>
      <c r="AW18" s="178">
        <f t="shared" si="7"/>
        <v>131</v>
      </c>
      <c r="AX18" s="178">
        <f t="shared" si="8"/>
        <v>131</v>
      </c>
      <c r="AY18" s="178">
        <f t="shared" si="9"/>
        <v>42</v>
      </c>
      <c r="AZ18" s="178">
        <f t="shared" si="10"/>
        <v>42</v>
      </c>
      <c r="BA18" s="178">
        <f t="shared" si="11"/>
        <v>173</v>
      </c>
      <c r="BB18" s="178">
        <f t="shared" si="12"/>
        <v>173</v>
      </c>
      <c r="BC18" s="178">
        <f t="shared" si="13"/>
        <v>52</v>
      </c>
      <c r="BD18" s="178">
        <f t="shared" si="14"/>
        <v>52</v>
      </c>
      <c r="BE18" s="178">
        <f t="shared" si="15"/>
        <v>52</v>
      </c>
      <c r="BF18" s="178">
        <f t="shared" si="16"/>
        <v>3</v>
      </c>
      <c r="BG18" s="178">
        <f t="shared" si="17"/>
        <v>3</v>
      </c>
      <c r="BH18" s="178">
        <f t="shared" si="18"/>
        <v>3</v>
      </c>
    </row>
    <row r="19" spans="1:60">
      <c r="A19" s="178" t="s">
        <v>207</v>
      </c>
      <c r="B19" s="260">
        <v>262</v>
      </c>
      <c r="C19" s="249">
        <v>20</v>
      </c>
      <c r="D19" s="249">
        <v>242</v>
      </c>
      <c r="E19" s="249">
        <v>0</v>
      </c>
      <c r="F19" s="249">
        <v>0</v>
      </c>
      <c r="G19" s="249">
        <v>178</v>
      </c>
      <c r="H19" s="249">
        <v>157</v>
      </c>
      <c r="I19" s="249">
        <v>8</v>
      </c>
      <c r="J19" s="249">
        <v>13</v>
      </c>
      <c r="K19" s="249">
        <v>10</v>
      </c>
      <c r="L19" s="251">
        <f t="shared" si="0"/>
        <v>112</v>
      </c>
      <c r="M19" s="249">
        <v>68</v>
      </c>
      <c r="N19" s="249">
        <v>3</v>
      </c>
      <c r="O19" s="249">
        <v>41</v>
      </c>
      <c r="P19" s="249">
        <v>0</v>
      </c>
      <c r="Q19" s="249">
        <v>43</v>
      </c>
      <c r="R19" s="249">
        <v>0</v>
      </c>
      <c r="S19" s="249">
        <v>14</v>
      </c>
      <c r="T19" s="249">
        <v>29</v>
      </c>
      <c r="U19" s="249">
        <v>155</v>
      </c>
      <c r="V19" s="249">
        <v>2</v>
      </c>
      <c r="W19" s="249">
        <v>4</v>
      </c>
      <c r="X19" s="249">
        <v>252</v>
      </c>
      <c r="Y19" s="249">
        <v>13</v>
      </c>
      <c r="Z19" s="249">
        <v>35</v>
      </c>
      <c r="AA19" s="249">
        <v>21</v>
      </c>
      <c r="AB19" s="249">
        <v>56</v>
      </c>
      <c r="AC19" s="249">
        <v>8</v>
      </c>
      <c r="AD19" s="249">
        <v>48</v>
      </c>
      <c r="AE19" s="249">
        <v>0</v>
      </c>
      <c r="AF19" s="249">
        <v>48</v>
      </c>
      <c r="AG19" s="249">
        <v>3</v>
      </c>
      <c r="AH19" s="249">
        <v>2</v>
      </c>
      <c r="AI19" s="249">
        <v>5</v>
      </c>
      <c r="AJ19" s="249">
        <v>0</v>
      </c>
      <c r="AK19" s="249">
        <v>5</v>
      </c>
      <c r="AL19" s="249">
        <v>0</v>
      </c>
      <c r="AM19" s="249">
        <v>0</v>
      </c>
      <c r="AN19" s="249">
        <v>0</v>
      </c>
      <c r="AO19" s="249">
        <v>0</v>
      </c>
      <c r="AQ19" s="178">
        <f t="shared" si="1"/>
        <v>419</v>
      </c>
      <c r="AR19" s="178">
        <f t="shared" si="2"/>
        <v>419</v>
      </c>
      <c r="AS19" s="178">
        <f t="shared" si="3"/>
        <v>262</v>
      </c>
      <c r="AT19" s="178">
        <f t="shared" si="4"/>
        <v>262</v>
      </c>
      <c r="AU19" s="178">
        <f t="shared" si="5"/>
        <v>178</v>
      </c>
      <c r="AV19" s="178">
        <f t="shared" si="6"/>
        <v>178</v>
      </c>
      <c r="AW19" s="178">
        <f t="shared" si="7"/>
        <v>112</v>
      </c>
      <c r="AX19" s="178">
        <f t="shared" si="8"/>
        <v>112</v>
      </c>
      <c r="AY19" s="178">
        <f t="shared" si="9"/>
        <v>43</v>
      </c>
      <c r="AZ19" s="178">
        <f t="shared" si="10"/>
        <v>43</v>
      </c>
      <c r="BA19" s="178">
        <f t="shared" si="11"/>
        <v>155</v>
      </c>
      <c r="BB19" s="178">
        <f t="shared" si="12"/>
        <v>155</v>
      </c>
      <c r="BC19" s="178">
        <f t="shared" si="13"/>
        <v>56</v>
      </c>
      <c r="BD19" s="178">
        <f t="shared" si="14"/>
        <v>56</v>
      </c>
      <c r="BE19" s="178">
        <f t="shared" si="15"/>
        <v>56</v>
      </c>
      <c r="BF19" s="178">
        <f t="shared" si="16"/>
        <v>5</v>
      </c>
      <c r="BG19" s="178">
        <f t="shared" si="17"/>
        <v>5</v>
      </c>
      <c r="BH19" s="178">
        <f t="shared" si="18"/>
        <v>5</v>
      </c>
    </row>
    <row r="20" spans="1:60">
      <c r="A20" s="178" t="s">
        <v>208</v>
      </c>
      <c r="B20" s="260">
        <v>205</v>
      </c>
      <c r="C20" s="255">
        <v>2</v>
      </c>
      <c r="D20" s="255">
        <v>200</v>
      </c>
      <c r="E20" s="255">
        <v>1</v>
      </c>
      <c r="F20" s="255">
        <v>2</v>
      </c>
      <c r="G20" s="255">
        <v>210</v>
      </c>
      <c r="H20" s="255">
        <v>184</v>
      </c>
      <c r="I20" s="255">
        <v>19</v>
      </c>
      <c r="J20" s="255">
        <v>7</v>
      </c>
      <c r="K20" s="255">
        <v>11</v>
      </c>
      <c r="L20" s="255">
        <v>123</v>
      </c>
      <c r="M20" s="255">
        <v>69</v>
      </c>
      <c r="N20" s="255">
        <v>4</v>
      </c>
      <c r="O20" s="255">
        <v>50</v>
      </c>
      <c r="P20" s="255">
        <v>0</v>
      </c>
      <c r="Q20" s="255">
        <v>41</v>
      </c>
      <c r="R20" s="255">
        <v>0</v>
      </c>
      <c r="S20" s="255">
        <v>12</v>
      </c>
      <c r="T20" s="255">
        <v>29</v>
      </c>
      <c r="U20" s="255">
        <v>164</v>
      </c>
      <c r="V20" s="255">
        <v>3</v>
      </c>
      <c r="W20" s="255">
        <v>3</v>
      </c>
      <c r="X20" s="255">
        <v>208</v>
      </c>
      <c r="Y20" s="255">
        <v>4</v>
      </c>
      <c r="Z20" s="255">
        <v>25</v>
      </c>
      <c r="AA20" s="255">
        <v>16</v>
      </c>
      <c r="AB20" s="255">
        <v>41</v>
      </c>
      <c r="AC20" s="255">
        <v>9</v>
      </c>
      <c r="AD20" s="255">
        <v>32</v>
      </c>
      <c r="AE20" s="255">
        <v>0</v>
      </c>
      <c r="AF20" s="255">
        <v>37</v>
      </c>
      <c r="AG20" s="255">
        <v>5</v>
      </c>
      <c r="AH20" s="255">
        <v>2</v>
      </c>
      <c r="AI20" s="255">
        <v>7</v>
      </c>
      <c r="AJ20" s="255">
        <v>0</v>
      </c>
      <c r="AK20" s="255">
        <v>7</v>
      </c>
      <c r="AL20" s="255">
        <v>0</v>
      </c>
      <c r="AM20" s="255">
        <v>0</v>
      </c>
      <c r="AN20" s="255">
        <v>0</v>
      </c>
      <c r="AO20" s="255">
        <v>0</v>
      </c>
      <c r="AQ20" s="178">
        <f t="shared" si="1"/>
        <v>386</v>
      </c>
      <c r="AR20" s="178">
        <f t="shared" si="2"/>
        <v>386</v>
      </c>
      <c r="AS20" s="178">
        <f t="shared" si="3"/>
        <v>205</v>
      </c>
      <c r="AT20" s="178">
        <f t="shared" si="4"/>
        <v>205</v>
      </c>
      <c r="AU20" s="178">
        <f t="shared" si="5"/>
        <v>210</v>
      </c>
      <c r="AV20" s="178">
        <f t="shared" si="6"/>
        <v>210</v>
      </c>
      <c r="AW20" s="178">
        <f t="shared" si="7"/>
        <v>123</v>
      </c>
      <c r="AX20" s="178">
        <f t="shared" si="8"/>
        <v>123</v>
      </c>
      <c r="AY20" s="178">
        <f t="shared" si="9"/>
        <v>41</v>
      </c>
      <c r="AZ20" s="178">
        <f t="shared" si="10"/>
        <v>41</v>
      </c>
      <c r="BA20" s="178">
        <f t="shared" si="11"/>
        <v>164</v>
      </c>
      <c r="BB20" s="178">
        <f t="shared" si="12"/>
        <v>164</v>
      </c>
      <c r="BC20" s="178">
        <f t="shared" si="13"/>
        <v>41</v>
      </c>
      <c r="BD20" s="178">
        <f t="shared" si="14"/>
        <v>41</v>
      </c>
      <c r="BE20" s="178">
        <f t="shared" si="15"/>
        <v>41</v>
      </c>
      <c r="BF20" s="178">
        <f t="shared" si="16"/>
        <v>7</v>
      </c>
      <c r="BG20" s="178">
        <f t="shared" si="17"/>
        <v>7</v>
      </c>
      <c r="BH20" s="178">
        <f t="shared" si="18"/>
        <v>7</v>
      </c>
    </row>
    <row r="21" spans="1:60">
      <c r="A21" s="178" t="s">
        <v>209</v>
      </c>
      <c r="B21" s="260">
        <v>17</v>
      </c>
      <c r="C21" s="257">
        <v>3</v>
      </c>
      <c r="D21" s="257">
        <v>14</v>
      </c>
      <c r="E21" s="257">
        <v>0</v>
      </c>
      <c r="F21" s="257">
        <v>0</v>
      </c>
      <c r="G21" s="257">
        <v>11</v>
      </c>
      <c r="H21" s="257">
        <v>11</v>
      </c>
      <c r="I21" s="257">
        <v>0</v>
      </c>
      <c r="J21" s="257">
        <v>0</v>
      </c>
      <c r="K21" s="257">
        <v>0</v>
      </c>
      <c r="L21" s="257">
        <v>14</v>
      </c>
      <c r="M21" s="257">
        <v>5</v>
      </c>
      <c r="N21" s="257">
        <v>2</v>
      </c>
      <c r="O21" s="257">
        <v>7</v>
      </c>
      <c r="P21" s="257">
        <v>0</v>
      </c>
      <c r="Q21" s="257">
        <v>2</v>
      </c>
      <c r="R21" s="257">
        <v>0</v>
      </c>
      <c r="S21" s="257">
        <v>0</v>
      </c>
      <c r="T21" s="257">
        <v>2</v>
      </c>
      <c r="U21" s="257">
        <v>16</v>
      </c>
      <c r="V21" s="257">
        <v>1</v>
      </c>
      <c r="W21" s="257">
        <v>4</v>
      </c>
      <c r="X21" s="257">
        <v>11</v>
      </c>
      <c r="Y21" s="257">
        <v>2</v>
      </c>
      <c r="Z21" s="257">
        <v>3</v>
      </c>
      <c r="AA21" s="257">
        <v>1</v>
      </c>
      <c r="AB21" s="257">
        <v>4</v>
      </c>
      <c r="AC21" s="257">
        <v>0</v>
      </c>
      <c r="AD21" s="257">
        <v>4</v>
      </c>
      <c r="AE21" s="257">
        <v>0</v>
      </c>
      <c r="AF21" s="257">
        <v>0</v>
      </c>
      <c r="AG21" s="257">
        <v>0</v>
      </c>
      <c r="AH21" s="257">
        <v>0</v>
      </c>
      <c r="AI21" s="257">
        <v>0</v>
      </c>
      <c r="AJ21" s="257">
        <v>0</v>
      </c>
      <c r="AK21" s="257">
        <v>0</v>
      </c>
      <c r="AL21" s="257">
        <v>0</v>
      </c>
      <c r="AM21" s="257">
        <v>0</v>
      </c>
      <c r="AN21" s="257">
        <v>0</v>
      </c>
      <c r="AO21" s="257">
        <v>0</v>
      </c>
      <c r="AQ21" s="178">
        <v>28</v>
      </c>
      <c r="AR21" s="178">
        <v>28</v>
      </c>
      <c r="AS21" s="178">
        <f t="shared" si="3"/>
        <v>17</v>
      </c>
      <c r="AT21" s="178">
        <f t="shared" si="4"/>
        <v>17</v>
      </c>
      <c r="AU21" s="178">
        <f t="shared" si="5"/>
        <v>11</v>
      </c>
      <c r="AV21" s="178">
        <f t="shared" si="6"/>
        <v>11</v>
      </c>
      <c r="AW21" s="178">
        <f t="shared" si="7"/>
        <v>14</v>
      </c>
      <c r="AX21" s="178">
        <f t="shared" si="8"/>
        <v>14</v>
      </c>
      <c r="AY21" s="178">
        <f t="shared" si="9"/>
        <v>2</v>
      </c>
      <c r="AZ21" s="178">
        <f t="shared" si="10"/>
        <v>2</v>
      </c>
      <c r="BA21" s="178">
        <f t="shared" si="11"/>
        <v>16</v>
      </c>
      <c r="BB21" s="178">
        <f t="shared" si="12"/>
        <v>16</v>
      </c>
      <c r="BC21" s="178">
        <f t="shared" si="13"/>
        <v>4</v>
      </c>
      <c r="BD21" s="178">
        <f t="shared" si="14"/>
        <v>4</v>
      </c>
      <c r="BE21" s="178">
        <f t="shared" si="15"/>
        <v>4</v>
      </c>
      <c r="BF21" s="178">
        <f t="shared" si="16"/>
        <v>0</v>
      </c>
      <c r="BG21" s="178">
        <f t="shared" si="17"/>
        <v>0</v>
      </c>
      <c r="BH21" s="178">
        <f t="shared" si="18"/>
        <v>0</v>
      </c>
    </row>
    <row r="22" spans="1:60">
      <c r="A22" s="178" t="s">
        <v>210</v>
      </c>
      <c r="B22" s="260">
        <v>238</v>
      </c>
      <c r="C22" s="233">
        <v>39</v>
      </c>
      <c r="D22" s="240">
        <f t="shared" si="19"/>
        <v>193</v>
      </c>
      <c r="E22" s="233">
        <v>4</v>
      </c>
      <c r="F22" s="233">
        <v>2</v>
      </c>
      <c r="G22" s="233">
        <v>269</v>
      </c>
      <c r="H22" s="233">
        <v>244</v>
      </c>
      <c r="I22" s="233">
        <v>14</v>
      </c>
      <c r="J22" s="233">
        <v>11</v>
      </c>
      <c r="K22" s="233">
        <v>10</v>
      </c>
      <c r="L22" s="251">
        <f t="shared" si="0"/>
        <v>128</v>
      </c>
      <c r="M22" s="233">
        <v>74</v>
      </c>
      <c r="N22" s="233">
        <v>6</v>
      </c>
      <c r="O22" s="233">
        <v>48</v>
      </c>
      <c r="P22" s="233">
        <v>0</v>
      </c>
      <c r="Q22" s="233">
        <v>44</v>
      </c>
      <c r="R22" s="233">
        <v>0</v>
      </c>
      <c r="S22" s="233">
        <v>18</v>
      </c>
      <c r="T22" s="233">
        <v>26</v>
      </c>
      <c r="U22" s="233">
        <v>172</v>
      </c>
      <c r="V22" s="233">
        <v>0</v>
      </c>
      <c r="W22" s="233">
        <v>7</v>
      </c>
      <c r="X22" s="233">
        <v>294</v>
      </c>
      <c r="Y22" s="233">
        <v>60</v>
      </c>
      <c r="Z22" s="233">
        <v>43</v>
      </c>
      <c r="AA22" s="233">
        <v>14</v>
      </c>
      <c r="AB22" s="233">
        <v>57</v>
      </c>
      <c r="AC22" s="233">
        <v>15</v>
      </c>
      <c r="AD22" s="233">
        <v>42</v>
      </c>
      <c r="AE22" s="233">
        <v>0</v>
      </c>
      <c r="AF22" s="233">
        <v>48</v>
      </c>
      <c r="AG22" s="233">
        <v>7</v>
      </c>
      <c r="AH22" s="233">
        <v>2</v>
      </c>
      <c r="AI22" s="233">
        <v>9</v>
      </c>
      <c r="AJ22" s="233">
        <v>0</v>
      </c>
      <c r="AK22" s="233">
        <v>9</v>
      </c>
      <c r="AL22" s="233">
        <v>0</v>
      </c>
      <c r="AM22" s="233">
        <v>0</v>
      </c>
      <c r="AN22" s="233">
        <v>0</v>
      </c>
      <c r="AO22" s="233">
        <v>0</v>
      </c>
      <c r="AQ22" s="178">
        <f t="shared" si="1"/>
        <v>476</v>
      </c>
      <c r="AR22" s="178">
        <f t="shared" si="2"/>
        <v>476</v>
      </c>
      <c r="AS22" s="178">
        <f t="shared" si="3"/>
        <v>238</v>
      </c>
      <c r="AT22" s="178">
        <f t="shared" si="4"/>
        <v>238</v>
      </c>
      <c r="AU22" s="178">
        <f t="shared" si="5"/>
        <v>269</v>
      </c>
      <c r="AV22" s="178">
        <f t="shared" si="6"/>
        <v>269</v>
      </c>
      <c r="AW22" s="178">
        <f t="shared" si="7"/>
        <v>128</v>
      </c>
      <c r="AX22" s="178">
        <f t="shared" si="8"/>
        <v>128</v>
      </c>
      <c r="AY22" s="178">
        <f t="shared" si="9"/>
        <v>44</v>
      </c>
      <c r="AZ22" s="178">
        <f t="shared" si="10"/>
        <v>44</v>
      </c>
      <c r="BA22" s="178">
        <f t="shared" si="11"/>
        <v>172</v>
      </c>
      <c r="BB22" s="178">
        <f t="shared" si="12"/>
        <v>172</v>
      </c>
      <c r="BC22" s="178">
        <f t="shared" si="13"/>
        <v>57</v>
      </c>
      <c r="BD22" s="178">
        <f t="shared" si="14"/>
        <v>57</v>
      </c>
      <c r="BE22" s="178">
        <f t="shared" si="15"/>
        <v>57</v>
      </c>
      <c r="BF22" s="178">
        <f t="shared" si="16"/>
        <v>9</v>
      </c>
      <c r="BG22" s="178">
        <f t="shared" si="17"/>
        <v>9</v>
      </c>
      <c r="BH22" s="178">
        <f t="shared" si="18"/>
        <v>9</v>
      </c>
    </row>
    <row r="23" spans="1:60">
      <c r="A23" s="178" t="s">
        <v>211</v>
      </c>
      <c r="B23" s="260">
        <v>41</v>
      </c>
      <c r="C23" s="196">
        <v>0</v>
      </c>
      <c r="D23" s="240">
        <f t="shared" si="19"/>
        <v>39</v>
      </c>
      <c r="E23" s="196">
        <v>2</v>
      </c>
      <c r="F23" s="196">
        <v>0</v>
      </c>
      <c r="G23" s="196">
        <v>115</v>
      </c>
      <c r="H23" s="196">
        <v>102</v>
      </c>
      <c r="I23" s="196">
        <v>11</v>
      </c>
      <c r="J23" s="196">
        <v>2</v>
      </c>
      <c r="K23" s="196">
        <v>0</v>
      </c>
      <c r="L23" s="251">
        <f t="shared" si="0"/>
        <v>28</v>
      </c>
      <c r="M23" s="196">
        <v>17</v>
      </c>
      <c r="N23" s="196">
        <v>0</v>
      </c>
      <c r="O23" s="196">
        <v>11</v>
      </c>
      <c r="P23" s="196">
        <v>0</v>
      </c>
      <c r="Q23" s="196">
        <v>4</v>
      </c>
      <c r="R23" s="196">
        <v>0</v>
      </c>
      <c r="S23" s="196">
        <v>1</v>
      </c>
      <c r="T23" s="196">
        <v>3</v>
      </c>
      <c r="U23" s="196">
        <v>32</v>
      </c>
      <c r="V23" s="196">
        <v>0</v>
      </c>
      <c r="W23" s="196">
        <v>1</v>
      </c>
      <c r="X23" s="196">
        <v>109</v>
      </c>
      <c r="Y23" s="196">
        <v>1</v>
      </c>
      <c r="Z23" s="196">
        <v>5</v>
      </c>
      <c r="AA23" s="196">
        <v>3</v>
      </c>
      <c r="AB23" s="196">
        <v>8</v>
      </c>
      <c r="AC23" s="196">
        <v>1</v>
      </c>
      <c r="AD23" s="196">
        <v>7</v>
      </c>
      <c r="AE23" s="196">
        <v>0</v>
      </c>
      <c r="AF23" s="196">
        <v>7</v>
      </c>
      <c r="AG23" s="196">
        <v>0</v>
      </c>
      <c r="AH23" s="196">
        <v>0</v>
      </c>
      <c r="AI23" s="196">
        <v>0</v>
      </c>
      <c r="AJ23" s="196">
        <v>0</v>
      </c>
      <c r="AK23" s="196">
        <v>0</v>
      </c>
      <c r="AL23" s="196">
        <v>0</v>
      </c>
      <c r="AM23" s="196">
        <v>0</v>
      </c>
      <c r="AN23" s="196">
        <v>0</v>
      </c>
      <c r="AO23" s="196">
        <v>0</v>
      </c>
      <c r="AQ23" s="178">
        <f t="shared" si="1"/>
        <v>141</v>
      </c>
      <c r="AR23" s="178">
        <f t="shared" si="2"/>
        <v>141</v>
      </c>
      <c r="AS23" s="178">
        <f t="shared" si="3"/>
        <v>41</v>
      </c>
      <c r="AT23" s="178">
        <f t="shared" si="4"/>
        <v>41</v>
      </c>
      <c r="AU23" s="178">
        <f t="shared" si="5"/>
        <v>115</v>
      </c>
      <c r="AV23" s="178">
        <f t="shared" si="6"/>
        <v>115</v>
      </c>
      <c r="AW23" s="178">
        <f t="shared" si="7"/>
        <v>28</v>
      </c>
      <c r="AX23" s="178">
        <f t="shared" si="8"/>
        <v>28</v>
      </c>
      <c r="AY23" s="178">
        <f t="shared" si="9"/>
        <v>4</v>
      </c>
      <c r="AZ23" s="178">
        <f t="shared" si="10"/>
        <v>4</v>
      </c>
      <c r="BA23" s="178">
        <f t="shared" si="11"/>
        <v>32</v>
      </c>
      <c r="BB23" s="178">
        <f t="shared" si="12"/>
        <v>32</v>
      </c>
      <c r="BC23" s="178">
        <f t="shared" si="13"/>
        <v>8</v>
      </c>
      <c r="BD23" s="178">
        <f t="shared" si="14"/>
        <v>8</v>
      </c>
      <c r="BE23" s="178">
        <f t="shared" si="15"/>
        <v>8</v>
      </c>
      <c r="BF23" s="178">
        <f t="shared" si="16"/>
        <v>0</v>
      </c>
      <c r="BG23" s="178">
        <f t="shared" si="17"/>
        <v>0</v>
      </c>
      <c r="BH23" s="178">
        <f t="shared" si="18"/>
        <v>0</v>
      </c>
    </row>
    <row r="24" spans="1:60">
      <c r="A24" s="178" t="s">
        <v>212</v>
      </c>
      <c r="B24" s="260">
        <v>160</v>
      </c>
      <c r="C24" s="241">
        <v>5</v>
      </c>
      <c r="D24" s="241">
        <v>154</v>
      </c>
      <c r="E24" s="241">
        <v>0</v>
      </c>
      <c r="F24" s="241">
        <v>1</v>
      </c>
      <c r="G24" s="241">
        <v>208</v>
      </c>
      <c r="H24" s="241">
        <v>173</v>
      </c>
      <c r="I24" s="241">
        <v>20</v>
      </c>
      <c r="J24" s="241">
        <v>15</v>
      </c>
      <c r="K24" s="241">
        <v>9</v>
      </c>
      <c r="L24" s="251">
        <f t="shared" si="0"/>
        <v>148</v>
      </c>
      <c r="M24" s="241">
        <v>89</v>
      </c>
      <c r="N24" s="241">
        <v>12</v>
      </c>
      <c r="O24" s="241">
        <v>47</v>
      </c>
      <c r="P24" s="241">
        <v>0</v>
      </c>
      <c r="Q24" s="241">
        <v>33</v>
      </c>
      <c r="R24" s="241">
        <v>0</v>
      </c>
      <c r="S24" s="241">
        <v>10</v>
      </c>
      <c r="T24" s="241">
        <v>23</v>
      </c>
      <c r="U24" s="241">
        <v>181</v>
      </c>
      <c r="V24" s="241">
        <v>0</v>
      </c>
      <c r="W24" s="241">
        <v>11</v>
      </c>
      <c r="X24" s="241">
        <v>142</v>
      </c>
      <c r="Y24" s="241">
        <v>13</v>
      </c>
      <c r="Z24" s="241">
        <v>50</v>
      </c>
      <c r="AA24" s="241">
        <v>12</v>
      </c>
      <c r="AB24" s="241">
        <v>62</v>
      </c>
      <c r="AC24" s="241">
        <v>7</v>
      </c>
      <c r="AD24" s="241">
        <v>55</v>
      </c>
      <c r="AE24" s="241">
        <v>0</v>
      </c>
      <c r="AF24" s="241">
        <v>53</v>
      </c>
      <c r="AG24" s="241">
        <v>1</v>
      </c>
      <c r="AH24" s="241">
        <v>1</v>
      </c>
      <c r="AI24" s="241">
        <v>2</v>
      </c>
      <c r="AJ24" s="241">
        <v>0</v>
      </c>
      <c r="AK24" s="241">
        <v>2</v>
      </c>
      <c r="AL24" s="241">
        <v>0</v>
      </c>
      <c r="AM24" s="241">
        <v>0</v>
      </c>
      <c r="AN24" s="241">
        <v>0</v>
      </c>
      <c r="AO24" s="241">
        <v>0</v>
      </c>
      <c r="AQ24" s="178">
        <f t="shared" si="1"/>
        <v>332</v>
      </c>
      <c r="AR24" s="178">
        <f t="shared" si="2"/>
        <v>332</v>
      </c>
      <c r="AS24" s="178">
        <f t="shared" si="3"/>
        <v>160</v>
      </c>
      <c r="AT24" s="178">
        <f t="shared" si="4"/>
        <v>160</v>
      </c>
      <c r="AU24" s="178">
        <f t="shared" si="5"/>
        <v>208</v>
      </c>
      <c r="AV24" s="178">
        <f t="shared" si="6"/>
        <v>208</v>
      </c>
      <c r="AW24" s="178">
        <f t="shared" si="7"/>
        <v>148</v>
      </c>
      <c r="AX24" s="178">
        <f t="shared" si="8"/>
        <v>148</v>
      </c>
      <c r="AY24" s="178">
        <f t="shared" si="9"/>
        <v>33</v>
      </c>
      <c r="AZ24" s="178">
        <f t="shared" si="10"/>
        <v>33</v>
      </c>
      <c r="BA24" s="178">
        <f t="shared" si="11"/>
        <v>181</v>
      </c>
      <c r="BB24" s="178">
        <f t="shared" si="12"/>
        <v>181</v>
      </c>
      <c r="BC24" s="178">
        <f t="shared" si="13"/>
        <v>62</v>
      </c>
      <c r="BD24" s="178">
        <f t="shared" si="14"/>
        <v>62</v>
      </c>
      <c r="BE24" s="178">
        <f t="shared" si="15"/>
        <v>62</v>
      </c>
      <c r="BF24" s="178">
        <f t="shared" si="16"/>
        <v>2</v>
      </c>
      <c r="BG24" s="178">
        <f t="shared" si="17"/>
        <v>2</v>
      </c>
      <c r="BH24" s="178">
        <f t="shared" si="18"/>
        <v>2</v>
      </c>
    </row>
    <row r="25" spans="1:60">
      <c r="A25" s="178" t="s">
        <v>213</v>
      </c>
      <c r="B25" s="260">
        <v>4</v>
      </c>
      <c r="C25" s="192">
        <v>4</v>
      </c>
      <c r="D25" s="240">
        <f t="shared" si="19"/>
        <v>0</v>
      </c>
      <c r="E25" s="192">
        <v>0</v>
      </c>
      <c r="F25" s="192">
        <v>0</v>
      </c>
      <c r="G25" s="192">
        <v>202</v>
      </c>
      <c r="H25" s="192">
        <v>176</v>
      </c>
      <c r="I25" s="192">
        <v>18</v>
      </c>
      <c r="J25" s="192">
        <v>8</v>
      </c>
      <c r="K25" s="192">
        <v>8</v>
      </c>
      <c r="L25" s="251">
        <f t="shared" si="0"/>
        <v>60</v>
      </c>
      <c r="M25" s="192">
        <v>34</v>
      </c>
      <c r="N25" s="192">
        <v>1</v>
      </c>
      <c r="O25" s="192">
        <v>25</v>
      </c>
      <c r="P25" s="192">
        <v>0</v>
      </c>
      <c r="Q25" s="192">
        <v>11</v>
      </c>
      <c r="R25" s="192">
        <v>0</v>
      </c>
      <c r="S25" s="192">
        <v>4</v>
      </c>
      <c r="T25" s="192">
        <v>7</v>
      </c>
      <c r="U25" s="192">
        <v>71</v>
      </c>
      <c r="V25" s="192">
        <v>0</v>
      </c>
      <c r="W25" s="192">
        <v>6</v>
      </c>
      <c r="X25" s="192">
        <v>101</v>
      </c>
      <c r="Y25" s="192">
        <v>1</v>
      </c>
      <c r="Z25" s="192">
        <v>1</v>
      </c>
      <c r="AA25" s="192">
        <v>12</v>
      </c>
      <c r="AB25" s="192">
        <v>13</v>
      </c>
      <c r="AC25" s="192">
        <v>7</v>
      </c>
      <c r="AD25" s="192">
        <v>6</v>
      </c>
      <c r="AE25" s="192">
        <v>0</v>
      </c>
      <c r="AF25" s="192">
        <v>10</v>
      </c>
      <c r="AG25" s="192">
        <v>1</v>
      </c>
      <c r="AH25" s="192">
        <v>2</v>
      </c>
      <c r="AI25" s="192">
        <v>3</v>
      </c>
      <c r="AJ25" s="192">
        <v>0</v>
      </c>
      <c r="AK25" s="192">
        <v>3</v>
      </c>
      <c r="AL25" s="192">
        <v>0</v>
      </c>
      <c r="AM25" s="192">
        <v>0</v>
      </c>
      <c r="AN25" s="192">
        <v>0</v>
      </c>
      <c r="AO25" s="192">
        <v>0</v>
      </c>
      <c r="AQ25" s="178">
        <f t="shared" si="1"/>
        <v>180</v>
      </c>
      <c r="AR25" s="178">
        <f t="shared" si="2"/>
        <v>180</v>
      </c>
      <c r="AS25" s="178">
        <f t="shared" si="3"/>
        <v>4</v>
      </c>
      <c r="AT25" s="178">
        <f t="shared" si="4"/>
        <v>4</v>
      </c>
      <c r="AU25" s="178">
        <f t="shared" si="5"/>
        <v>202</v>
      </c>
      <c r="AV25" s="178">
        <f t="shared" si="6"/>
        <v>202</v>
      </c>
      <c r="AW25" s="178">
        <f t="shared" si="7"/>
        <v>60</v>
      </c>
      <c r="AX25" s="178">
        <f t="shared" si="8"/>
        <v>60</v>
      </c>
      <c r="AY25" s="178">
        <f t="shared" si="9"/>
        <v>11</v>
      </c>
      <c r="AZ25" s="178">
        <f t="shared" si="10"/>
        <v>11</v>
      </c>
      <c r="BA25" s="178">
        <f t="shared" si="11"/>
        <v>71</v>
      </c>
      <c r="BB25" s="178">
        <f t="shared" si="12"/>
        <v>71</v>
      </c>
      <c r="BC25" s="178">
        <f t="shared" si="13"/>
        <v>13</v>
      </c>
      <c r="BD25" s="178">
        <f t="shared" si="14"/>
        <v>13</v>
      </c>
      <c r="BE25" s="178">
        <f t="shared" si="15"/>
        <v>13</v>
      </c>
      <c r="BF25" s="178">
        <f t="shared" si="16"/>
        <v>3</v>
      </c>
      <c r="BG25" s="178">
        <f t="shared" si="17"/>
        <v>3</v>
      </c>
      <c r="BH25" s="178">
        <f t="shared" si="18"/>
        <v>3</v>
      </c>
    </row>
    <row r="26" spans="1:60">
      <c r="A26" s="178" t="s">
        <v>214</v>
      </c>
      <c r="B26" s="260">
        <v>287</v>
      </c>
      <c r="C26" s="244">
        <v>11</v>
      </c>
      <c r="D26" s="244">
        <v>275</v>
      </c>
      <c r="E26" s="244">
        <v>1</v>
      </c>
      <c r="F26" s="244">
        <v>0</v>
      </c>
      <c r="G26" s="244">
        <v>206</v>
      </c>
      <c r="H26" s="244">
        <v>166</v>
      </c>
      <c r="I26" s="244">
        <v>23</v>
      </c>
      <c r="J26" s="244">
        <v>17</v>
      </c>
      <c r="K26" s="244">
        <v>11</v>
      </c>
      <c r="L26" s="251">
        <f t="shared" si="0"/>
        <v>104</v>
      </c>
      <c r="M26" s="244">
        <v>57</v>
      </c>
      <c r="N26" s="244">
        <v>7</v>
      </c>
      <c r="O26" s="244">
        <v>40</v>
      </c>
      <c r="P26" s="244">
        <v>0</v>
      </c>
      <c r="Q26" s="244">
        <v>43</v>
      </c>
      <c r="R26" s="244">
        <v>0</v>
      </c>
      <c r="S26" s="244">
        <v>20</v>
      </c>
      <c r="T26" s="244">
        <v>23</v>
      </c>
      <c r="U26" s="244">
        <v>147</v>
      </c>
      <c r="V26" s="244">
        <v>0</v>
      </c>
      <c r="W26" s="244">
        <v>4</v>
      </c>
      <c r="X26" s="244">
        <v>294</v>
      </c>
      <c r="Y26" s="244">
        <v>10</v>
      </c>
      <c r="Z26" s="244">
        <v>30</v>
      </c>
      <c r="AA26" s="244">
        <v>22</v>
      </c>
      <c r="AB26" s="244">
        <v>52</v>
      </c>
      <c r="AC26" s="244">
        <v>6</v>
      </c>
      <c r="AD26" s="244">
        <v>46</v>
      </c>
      <c r="AE26" s="244">
        <v>0</v>
      </c>
      <c r="AF26" s="244">
        <v>46</v>
      </c>
      <c r="AG26" s="244">
        <v>4</v>
      </c>
      <c r="AH26" s="244">
        <v>1</v>
      </c>
      <c r="AI26" s="244">
        <v>5</v>
      </c>
      <c r="AJ26" s="244">
        <v>0</v>
      </c>
      <c r="AK26" s="244">
        <v>5</v>
      </c>
      <c r="AL26" s="244">
        <v>0</v>
      </c>
      <c r="AM26" s="244">
        <v>0</v>
      </c>
      <c r="AN26" s="244">
        <v>0</v>
      </c>
      <c r="AO26" s="244">
        <v>0</v>
      </c>
      <c r="AQ26" s="178">
        <f t="shared" si="1"/>
        <v>452</v>
      </c>
      <c r="AR26" s="178">
        <f t="shared" si="2"/>
        <v>452</v>
      </c>
      <c r="AS26" s="178">
        <f t="shared" si="3"/>
        <v>287</v>
      </c>
      <c r="AT26" s="178">
        <f t="shared" si="4"/>
        <v>287</v>
      </c>
      <c r="AU26" s="178">
        <f t="shared" si="5"/>
        <v>206</v>
      </c>
      <c r="AV26" s="178">
        <f t="shared" si="6"/>
        <v>206</v>
      </c>
      <c r="AW26" s="178">
        <f t="shared" si="7"/>
        <v>104</v>
      </c>
      <c r="AX26" s="178">
        <f t="shared" si="8"/>
        <v>104</v>
      </c>
      <c r="AY26" s="178">
        <f t="shared" si="9"/>
        <v>43</v>
      </c>
      <c r="AZ26" s="178">
        <f t="shared" si="10"/>
        <v>43</v>
      </c>
      <c r="BA26" s="178">
        <f t="shared" si="11"/>
        <v>147</v>
      </c>
      <c r="BB26" s="178">
        <f t="shared" si="12"/>
        <v>147</v>
      </c>
      <c r="BC26" s="178">
        <f t="shared" si="13"/>
        <v>52</v>
      </c>
      <c r="BD26" s="178">
        <f t="shared" si="14"/>
        <v>52</v>
      </c>
      <c r="BE26" s="178">
        <f t="shared" si="15"/>
        <v>52</v>
      </c>
      <c r="BF26" s="178">
        <f t="shared" si="16"/>
        <v>5</v>
      </c>
      <c r="BG26" s="178">
        <f t="shared" si="17"/>
        <v>5</v>
      </c>
      <c r="BH26" s="178">
        <f t="shared" si="18"/>
        <v>5</v>
      </c>
    </row>
    <row r="27" spans="1:60">
      <c r="A27" s="178" t="s">
        <v>215</v>
      </c>
      <c r="B27" s="265">
        <v>208</v>
      </c>
      <c r="C27" s="265">
        <v>9</v>
      </c>
      <c r="D27" s="265">
        <v>199</v>
      </c>
      <c r="E27" s="265">
        <v>0</v>
      </c>
      <c r="F27" s="265">
        <v>0</v>
      </c>
      <c r="G27" s="265">
        <v>180</v>
      </c>
      <c r="H27" s="265">
        <v>172</v>
      </c>
      <c r="I27" s="265">
        <v>5</v>
      </c>
      <c r="J27" s="265">
        <v>3</v>
      </c>
      <c r="K27" s="265">
        <v>318</v>
      </c>
      <c r="L27" s="265">
        <v>0</v>
      </c>
      <c r="M27" s="265">
        <v>0</v>
      </c>
      <c r="N27" s="265">
        <v>0</v>
      </c>
      <c r="O27" s="265">
        <v>0</v>
      </c>
      <c r="P27" s="265">
        <v>0</v>
      </c>
      <c r="Q27" s="265">
        <v>30</v>
      </c>
      <c r="R27" s="265">
        <v>0</v>
      </c>
      <c r="S27" s="265">
        <v>12</v>
      </c>
      <c r="T27" s="265">
        <v>18</v>
      </c>
      <c r="U27" s="265">
        <v>30</v>
      </c>
      <c r="V27" s="265">
        <v>0</v>
      </c>
      <c r="W27" s="265">
        <v>1</v>
      </c>
      <c r="X27" s="265">
        <v>32</v>
      </c>
      <c r="Y27" s="265">
        <v>4</v>
      </c>
      <c r="Z27" s="265">
        <v>14</v>
      </c>
      <c r="AA27" s="265">
        <v>11</v>
      </c>
      <c r="AB27" s="265">
        <v>25</v>
      </c>
      <c r="AC27" s="265">
        <v>6</v>
      </c>
      <c r="AD27" s="265">
        <v>19</v>
      </c>
      <c r="AE27" s="265">
        <v>0</v>
      </c>
      <c r="AF27" s="265">
        <v>10</v>
      </c>
      <c r="AG27" s="265">
        <v>4</v>
      </c>
      <c r="AH27" s="265">
        <v>0</v>
      </c>
      <c r="AI27" s="265">
        <v>4</v>
      </c>
      <c r="AJ27" s="265">
        <v>0</v>
      </c>
      <c r="AK27" s="265">
        <v>4</v>
      </c>
      <c r="AL27" s="265">
        <v>0</v>
      </c>
      <c r="AM27" s="265">
        <v>0</v>
      </c>
      <c r="AN27" s="265">
        <v>0</v>
      </c>
      <c r="AO27" s="265">
        <v>0</v>
      </c>
      <c r="AQ27" s="178">
        <f t="shared" si="1"/>
        <v>380</v>
      </c>
      <c r="AR27" s="178">
        <f t="shared" si="2"/>
        <v>380</v>
      </c>
      <c r="AS27" s="178">
        <f t="shared" si="3"/>
        <v>208</v>
      </c>
      <c r="AT27" s="178">
        <f t="shared" si="4"/>
        <v>208</v>
      </c>
      <c r="AU27" s="178">
        <f t="shared" si="5"/>
        <v>180</v>
      </c>
      <c r="AV27" s="178">
        <f t="shared" si="6"/>
        <v>180</v>
      </c>
      <c r="AW27" s="178">
        <f t="shared" si="7"/>
        <v>0</v>
      </c>
      <c r="AX27" s="178">
        <f t="shared" si="8"/>
        <v>0</v>
      </c>
      <c r="AY27" s="178">
        <f t="shared" si="9"/>
        <v>30</v>
      </c>
      <c r="AZ27" s="178">
        <f t="shared" si="10"/>
        <v>30</v>
      </c>
      <c r="BA27" s="178">
        <f t="shared" si="11"/>
        <v>30</v>
      </c>
      <c r="BB27" s="178">
        <f t="shared" si="12"/>
        <v>30</v>
      </c>
      <c r="BC27" s="178">
        <f t="shared" si="13"/>
        <v>25</v>
      </c>
      <c r="BD27" s="178">
        <f t="shared" si="14"/>
        <v>25</v>
      </c>
      <c r="BE27" s="178">
        <f t="shared" si="15"/>
        <v>25</v>
      </c>
      <c r="BF27" s="178">
        <f t="shared" si="16"/>
        <v>4</v>
      </c>
      <c r="BG27" s="178">
        <f t="shared" si="17"/>
        <v>4</v>
      </c>
      <c r="BH27" s="178">
        <f t="shared" si="18"/>
        <v>4</v>
      </c>
    </row>
    <row r="28" spans="1:60">
      <c r="A28" s="178" t="s">
        <v>216</v>
      </c>
      <c r="B28" s="260">
        <v>223</v>
      </c>
      <c r="C28" s="254">
        <v>16</v>
      </c>
      <c r="D28" s="254">
        <v>203</v>
      </c>
      <c r="E28" s="254">
        <v>1</v>
      </c>
      <c r="F28" s="254">
        <v>3</v>
      </c>
      <c r="G28" s="254">
        <v>223</v>
      </c>
      <c r="H28" s="254">
        <v>194</v>
      </c>
      <c r="I28" s="254">
        <v>13</v>
      </c>
      <c r="J28" s="254">
        <v>16</v>
      </c>
      <c r="K28" s="254">
        <v>15</v>
      </c>
      <c r="L28" s="254">
        <v>158</v>
      </c>
      <c r="M28" s="254">
        <v>101</v>
      </c>
      <c r="N28" s="254">
        <v>9</v>
      </c>
      <c r="O28" s="254">
        <v>48</v>
      </c>
      <c r="P28" s="254">
        <v>0</v>
      </c>
      <c r="Q28" s="254">
        <v>33</v>
      </c>
      <c r="R28" s="254">
        <v>0</v>
      </c>
      <c r="S28" s="254">
        <v>13</v>
      </c>
      <c r="T28" s="254">
        <v>20</v>
      </c>
      <c r="U28" s="254">
        <v>191</v>
      </c>
      <c r="V28" s="254">
        <v>0</v>
      </c>
      <c r="W28" s="254">
        <v>9</v>
      </c>
      <c r="X28" s="254">
        <v>207</v>
      </c>
      <c r="Y28" s="254">
        <v>23</v>
      </c>
      <c r="Z28" s="254">
        <v>34</v>
      </c>
      <c r="AA28" s="254">
        <v>19</v>
      </c>
      <c r="AB28" s="254">
        <v>53</v>
      </c>
      <c r="AC28" s="254">
        <v>5</v>
      </c>
      <c r="AD28" s="254">
        <v>48</v>
      </c>
      <c r="AE28" s="254">
        <v>0</v>
      </c>
      <c r="AF28" s="254">
        <v>48</v>
      </c>
      <c r="AG28" s="254">
        <v>4</v>
      </c>
      <c r="AH28" s="254">
        <v>2</v>
      </c>
      <c r="AI28" s="254">
        <v>6</v>
      </c>
      <c r="AJ28" s="254">
        <v>0</v>
      </c>
      <c r="AK28" s="254">
        <v>6</v>
      </c>
      <c r="AL28" s="254">
        <v>0</v>
      </c>
      <c r="AM28" s="254">
        <v>0</v>
      </c>
      <c r="AN28" s="254">
        <v>0</v>
      </c>
      <c r="AO28" s="254">
        <v>0</v>
      </c>
      <c r="AQ28" s="179">
        <f t="shared" si="1"/>
        <v>413</v>
      </c>
      <c r="AR28" s="179">
        <f t="shared" si="2"/>
        <v>413</v>
      </c>
      <c r="AS28" s="179">
        <f t="shared" si="3"/>
        <v>223</v>
      </c>
      <c r="AT28" s="179">
        <f t="shared" si="4"/>
        <v>223</v>
      </c>
      <c r="AU28" s="179">
        <f t="shared" si="5"/>
        <v>223</v>
      </c>
      <c r="AV28" s="179">
        <f t="shared" si="6"/>
        <v>223</v>
      </c>
      <c r="AW28" s="179">
        <f t="shared" si="7"/>
        <v>158</v>
      </c>
      <c r="AX28" s="179">
        <f t="shared" si="8"/>
        <v>158</v>
      </c>
      <c r="AY28" s="179">
        <f t="shared" si="9"/>
        <v>33</v>
      </c>
      <c r="AZ28" s="179">
        <f t="shared" si="10"/>
        <v>33</v>
      </c>
      <c r="BA28" s="179">
        <f t="shared" si="11"/>
        <v>191</v>
      </c>
      <c r="BB28" s="179">
        <f t="shared" si="12"/>
        <v>191</v>
      </c>
      <c r="BC28" s="179">
        <f t="shared" si="13"/>
        <v>53</v>
      </c>
      <c r="BD28" s="179">
        <f t="shared" si="14"/>
        <v>53</v>
      </c>
      <c r="BE28" s="179">
        <f t="shared" si="15"/>
        <v>53</v>
      </c>
      <c r="BF28" s="179">
        <f t="shared" si="16"/>
        <v>6</v>
      </c>
      <c r="BG28" s="179">
        <f t="shared" si="17"/>
        <v>6</v>
      </c>
      <c r="BH28" s="179">
        <f t="shared" si="18"/>
        <v>6</v>
      </c>
    </row>
    <row r="29" spans="1:60" s="235" customFormat="1" ht="15.75" thickBot="1">
      <c r="A29" s="178" t="s">
        <v>220</v>
      </c>
      <c r="B29" s="234"/>
      <c r="C29" s="234">
        <v>14</v>
      </c>
      <c r="D29" s="240">
        <f t="shared" si="19"/>
        <v>-14</v>
      </c>
      <c r="E29" s="234"/>
      <c r="F29" s="234"/>
      <c r="G29" s="234"/>
      <c r="H29" s="234"/>
      <c r="I29" s="234"/>
      <c r="J29" s="234"/>
      <c r="K29" s="234"/>
      <c r="L29" s="251">
        <f t="shared" ref="L29" si="20">M29+N29+O29+P29</f>
        <v>0</v>
      </c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>
        <v>0</v>
      </c>
      <c r="Y29" s="234"/>
      <c r="Z29" s="234"/>
      <c r="AA29" s="234"/>
      <c r="AB29" s="234"/>
      <c r="AC29" s="234"/>
      <c r="AD29" s="234"/>
      <c r="AE29" s="234"/>
      <c r="AF29" s="234"/>
      <c r="AG29" s="234"/>
      <c r="AH29" s="234"/>
      <c r="AI29" s="234"/>
      <c r="AJ29" s="234"/>
      <c r="AK29" s="234"/>
      <c r="AL29" s="234"/>
      <c r="AM29" s="234"/>
      <c r="AN29" s="234"/>
      <c r="AO29" s="234"/>
      <c r="AQ29" s="237"/>
      <c r="AR29" s="238"/>
      <c r="AS29" s="238"/>
      <c r="AT29" s="238"/>
      <c r="AU29" s="238"/>
      <c r="AV29" s="238"/>
      <c r="AW29" s="238"/>
      <c r="AX29" s="238"/>
      <c r="AY29" s="238"/>
      <c r="AZ29" s="238"/>
      <c r="BA29" s="238"/>
      <c r="BB29" s="238"/>
      <c r="BC29" s="238"/>
      <c r="BD29" s="238"/>
      <c r="BE29" s="238"/>
      <c r="BF29" s="238"/>
      <c r="BG29" s="238"/>
      <c r="BH29" s="239"/>
    </row>
    <row r="30" spans="1:60" ht="15.75" thickBot="1">
      <c r="A30" s="178"/>
      <c r="B30" s="263">
        <f>B3+B4+B5+B6+B7+B8+B9+B10+B11+B12+B13+B14+B15+B16+B17+B18+B19+B20+B21+B22+B23+B24+B25+B26+B27+B28+B29</f>
        <v>4821</v>
      </c>
      <c r="C30" s="195">
        <f t="shared" ref="C30:K30" si="21">C3+C4+C5+C6+C7+C8+C9+C10+C11+C12+C13+C14+C15+C16+C17+C18+C19+C20+C21+C22+C23+C24+C25+C26+C27+C28+C29</f>
        <v>347</v>
      </c>
      <c r="D30" s="195">
        <f t="shared" si="21"/>
        <v>4423</v>
      </c>
      <c r="E30" s="195">
        <f t="shared" si="21"/>
        <v>28</v>
      </c>
      <c r="F30" s="195">
        <f t="shared" si="21"/>
        <v>23</v>
      </c>
      <c r="G30" s="195">
        <f t="shared" si="21"/>
        <v>4742</v>
      </c>
      <c r="H30" s="195">
        <f t="shared" si="21"/>
        <v>4132</v>
      </c>
      <c r="I30" s="195">
        <f t="shared" si="21"/>
        <v>332</v>
      </c>
      <c r="J30" s="195">
        <f t="shared" si="21"/>
        <v>278</v>
      </c>
      <c r="K30" s="195">
        <f t="shared" si="21"/>
        <v>511</v>
      </c>
      <c r="L30" s="195">
        <v>2562</v>
      </c>
      <c r="M30" s="195">
        <f t="shared" ref="M30:AO30" si="22">M3+M4+M5+M6+M7+M8+M9+M10+M11+M12+M13+M14+M15+M16+M17+M18+M19+M20+M21+M22+M23+M24+M25+M26+M27+M28+M29</f>
        <v>1620</v>
      </c>
      <c r="N30" s="195">
        <f t="shared" si="22"/>
        <v>133</v>
      </c>
      <c r="O30" s="195">
        <f t="shared" si="22"/>
        <v>807</v>
      </c>
      <c r="P30" s="195">
        <f t="shared" si="22"/>
        <v>2</v>
      </c>
      <c r="Q30" s="252">
        <f t="shared" si="22"/>
        <v>739</v>
      </c>
      <c r="R30" s="195">
        <f t="shared" si="22"/>
        <v>1</v>
      </c>
      <c r="S30" s="195">
        <f t="shared" si="22"/>
        <v>277</v>
      </c>
      <c r="T30" s="195">
        <f t="shared" si="22"/>
        <v>461</v>
      </c>
      <c r="U30" s="195">
        <f>U3+U4+U5+U6+U7+U8+U9+U10+U11+U12+U13+U14+U15+U16+U17+U18+U19+U20+U21+U22+U23+U24+U25+U26+U27+U28</f>
        <v>3301</v>
      </c>
      <c r="V30" s="195">
        <f t="shared" si="22"/>
        <v>23</v>
      </c>
      <c r="W30" s="195">
        <f t="shared" si="22"/>
        <v>146</v>
      </c>
      <c r="X30" s="195">
        <f t="shared" si="22"/>
        <v>5067</v>
      </c>
      <c r="Y30" s="195">
        <f t="shared" si="22"/>
        <v>390</v>
      </c>
      <c r="Z30" s="195">
        <f t="shared" si="22"/>
        <v>759</v>
      </c>
      <c r="AA30" s="195">
        <f t="shared" si="22"/>
        <v>323</v>
      </c>
      <c r="AB30" s="195">
        <f t="shared" si="22"/>
        <v>1082</v>
      </c>
      <c r="AC30" s="195">
        <f t="shared" si="22"/>
        <v>159</v>
      </c>
      <c r="AD30" s="195">
        <f t="shared" si="22"/>
        <v>923</v>
      </c>
      <c r="AE30" s="195">
        <f t="shared" si="22"/>
        <v>0</v>
      </c>
      <c r="AF30" s="195">
        <f t="shared" si="22"/>
        <v>885</v>
      </c>
      <c r="AG30" s="195">
        <f t="shared" si="22"/>
        <v>90</v>
      </c>
      <c r="AH30" s="195">
        <f t="shared" si="22"/>
        <v>26</v>
      </c>
      <c r="AI30" s="195">
        <f t="shared" si="22"/>
        <v>116</v>
      </c>
      <c r="AJ30" s="195">
        <f t="shared" si="22"/>
        <v>0</v>
      </c>
      <c r="AK30" s="195">
        <f t="shared" si="22"/>
        <v>116</v>
      </c>
      <c r="AL30" s="195">
        <f t="shared" si="22"/>
        <v>0</v>
      </c>
      <c r="AM30" s="195">
        <f t="shared" si="22"/>
        <v>0</v>
      </c>
      <c r="AN30" s="195">
        <f t="shared" si="22"/>
        <v>0</v>
      </c>
      <c r="AO30" s="195">
        <f t="shared" si="22"/>
        <v>0</v>
      </c>
      <c r="AQ30" s="267">
        <f t="shared" ref="AQ30:BH30" si="23">SUM(AQ3:AQ28)</f>
        <v>8902</v>
      </c>
      <c r="AR30" s="268">
        <f t="shared" si="23"/>
        <v>8902</v>
      </c>
      <c r="AS30" s="180">
        <f t="shared" si="23"/>
        <v>4821</v>
      </c>
      <c r="AT30" s="180">
        <f t="shared" si="23"/>
        <v>4821</v>
      </c>
      <c r="AU30" s="180">
        <f t="shared" si="23"/>
        <v>4742</v>
      </c>
      <c r="AV30" s="180">
        <f t="shared" si="23"/>
        <v>4742</v>
      </c>
      <c r="AW30" s="180">
        <f t="shared" si="23"/>
        <v>2562</v>
      </c>
      <c r="AX30" s="180">
        <f t="shared" si="23"/>
        <v>2562</v>
      </c>
      <c r="AY30" s="180">
        <f t="shared" si="23"/>
        <v>739</v>
      </c>
      <c r="AZ30" s="180">
        <f t="shared" si="23"/>
        <v>739</v>
      </c>
      <c r="BA30" s="180">
        <f t="shared" si="23"/>
        <v>3301</v>
      </c>
      <c r="BB30" s="180">
        <f t="shared" si="23"/>
        <v>3301</v>
      </c>
      <c r="BC30" s="180">
        <f t="shared" si="23"/>
        <v>1082</v>
      </c>
      <c r="BD30" s="180">
        <f t="shared" si="23"/>
        <v>1082</v>
      </c>
      <c r="BE30" s="180">
        <f t="shared" si="23"/>
        <v>1082</v>
      </c>
      <c r="BF30" s="180">
        <f t="shared" si="23"/>
        <v>116</v>
      </c>
      <c r="BG30" s="180">
        <f t="shared" si="23"/>
        <v>116</v>
      </c>
      <c r="BH30" s="181">
        <f t="shared" si="23"/>
        <v>116</v>
      </c>
    </row>
    <row r="31" spans="1:60">
      <c r="B31" s="177" t="s">
        <v>102</v>
      </c>
      <c r="C31" s="177" t="s">
        <v>103</v>
      </c>
      <c r="D31" s="177" t="s">
        <v>47</v>
      </c>
      <c r="E31" s="177" t="s">
        <v>104</v>
      </c>
      <c r="F31" s="177" t="s">
        <v>105</v>
      </c>
      <c r="G31" s="177" t="s">
        <v>106</v>
      </c>
      <c r="H31" s="177" t="s">
        <v>107</v>
      </c>
      <c r="I31" s="177" t="s">
        <v>52</v>
      </c>
      <c r="J31" s="177" t="s">
        <v>81</v>
      </c>
      <c r="K31" s="177" t="s">
        <v>82</v>
      </c>
      <c r="L31" s="177" t="s">
        <v>83</v>
      </c>
      <c r="M31" s="177" t="s">
        <v>84</v>
      </c>
      <c r="N31" s="177" t="s">
        <v>93</v>
      </c>
      <c r="O31" s="177" t="s">
        <v>108</v>
      </c>
      <c r="P31" s="177" t="s">
        <v>109</v>
      </c>
      <c r="Q31" s="177" t="s">
        <v>110</v>
      </c>
      <c r="R31" s="177" t="s">
        <v>111</v>
      </c>
      <c r="S31" s="177" t="s">
        <v>112</v>
      </c>
      <c r="T31" s="177" t="s">
        <v>113</v>
      </c>
      <c r="U31" s="177" t="s">
        <v>114</v>
      </c>
      <c r="V31" s="177" t="s">
        <v>115</v>
      </c>
      <c r="W31" s="177" t="s">
        <v>116</v>
      </c>
      <c r="X31" s="177" t="s">
        <v>117</v>
      </c>
      <c r="Y31" s="177" t="s">
        <v>118</v>
      </c>
      <c r="Z31" s="177" t="s">
        <v>119</v>
      </c>
      <c r="AA31" s="177" t="s">
        <v>120</v>
      </c>
      <c r="AB31" s="177" t="s">
        <v>121</v>
      </c>
      <c r="AC31" s="177" t="s">
        <v>122</v>
      </c>
      <c r="AD31" s="177" t="s">
        <v>123</v>
      </c>
      <c r="AE31" s="177" t="s">
        <v>124</v>
      </c>
      <c r="AF31" s="177" t="s">
        <v>125</v>
      </c>
      <c r="AG31" s="177" t="s">
        <v>126</v>
      </c>
      <c r="AH31" s="177" t="s">
        <v>127</v>
      </c>
      <c r="AI31" s="177" t="s">
        <v>128</v>
      </c>
      <c r="AJ31" s="177" t="s">
        <v>129</v>
      </c>
      <c r="AK31" s="177" t="s">
        <v>130</v>
      </c>
      <c r="AL31" s="177" t="s">
        <v>131</v>
      </c>
      <c r="AM31" s="177" t="s">
        <v>132</v>
      </c>
      <c r="AN31" s="177" t="s">
        <v>133</v>
      </c>
      <c r="AO31" s="177" t="s">
        <v>134</v>
      </c>
    </row>
    <row r="32" spans="1:60">
      <c r="B32" s="199"/>
    </row>
  </sheetData>
  <mergeCells count="8">
    <mergeCell ref="BC2:BE2"/>
    <mergeCell ref="BF2:BH2"/>
    <mergeCell ref="AQ2:AR2"/>
    <mergeCell ref="AS2:AT2"/>
    <mergeCell ref="AU2:AV2"/>
    <mergeCell ref="AW2:AX2"/>
    <mergeCell ref="AY2:AZ2"/>
    <mergeCell ref="BA2:BB2"/>
  </mergeCells>
  <pageMargins left="0" right="0" top="0" bottom="0" header="0" footer="0"/>
  <pageSetup paperSize="9" scale="7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BJ137"/>
  <sheetViews>
    <sheetView tabSelected="1" topLeftCell="G1" zoomScale="80" zoomScaleNormal="80" workbookViewId="0">
      <selection activeCell="AM1" sqref="AM1:AP1"/>
    </sheetView>
  </sheetViews>
  <sheetFormatPr defaultRowHeight="12.75"/>
  <cols>
    <col min="1" max="1" width="9.28515625" style="73" customWidth="1"/>
    <col min="2" max="2" width="55.28515625" style="73" customWidth="1"/>
    <col min="3" max="3" width="7.140625" style="73" customWidth="1"/>
    <col min="4" max="4" width="8.7109375" style="73" customWidth="1"/>
    <col min="5" max="5" width="7.5703125" style="73" customWidth="1"/>
    <col min="6" max="6" width="7.42578125" style="73" customWidth="1"/>
    <col min="7" max="7" width="8" style="73" customWidth="1"/>
    <col min="8" max="8" width="7.140625" style="73" customWidth="1"/>
    <col min="9" max="9" width="8.42578125" style="73" customWidth="1"/>
    <col min="10" max="10" width="7.85546875" style="73" customWidth="1"/>
    <col min="11" max="11" width="8.28515625" style="73" customWidth="1"/>
    <col min="12" max="12" width="8.140625" style="73" customWidth="1"/>
    <col min="13" max="13" width="8.42578125" style="73" customWidth="1"/>
    <col min="14" max="14" width="7.85546875" style="73" customWidth="1"/>
    <col min="15" max="15" width="7.42578125" style="73" customWidth="1"/>
    <col min="16" max="17" width="6.85546875" style="73" customWidth="1"/>
    <col min="18" max="18" width="7" style="73" customWidth="1"/>
    <col min="19" max="19" width="9.28515625" style="73" customWidth="1"/>
    <col min="20" max="20" width="7.5703125" style="73" customWidth="1"/>
    <col min="21" max="21" width="7" style="73" customWidth="1"/>
    <col min="22" max="22" width="7.85546875" style="73" customWidth="1"/>
    <col min="23" max="23" width="7" style="73" customWidth="1"/>
    <col min="24" max="24" width="8.42578125" style="73" customWidth="1"/>
    <col min="25" max="26" width="8" style="73" customWidth="1"/>
    <col min="27" max="27" width="6.140625" style="73" customWidth="1"/>
    <col min="28" max="28" width="6.85546875" style="73" customWidth="1"/>
    <col min="29" max="29" width="5.5703125" style="73" customWidth="1"/>
    <col min="30" max="30" width="7.28515625" style="73" customWidth="1"/>
    <col min="31" max="31" width="8" style="73" customWidth="1"/>
    <col min="32" max="32" width="8.28515625" style="73" customWidth="1"/>
    <col min="33" max="33" width="7.28515625" style="73" customWidth="1"/>
    <col min="34" max="34" width="7.5703125" style="73" customWidth="1"/>
    <col min="35" max="36" width="6.7109375" style="73" customWidth="1"/>
    <col min="37" max="37" width="8.42578125" style="73" customWidth="1"/>
    <col min="38" max="38" width="7.28515625" style="73" customWidth="1"/>
    <col min="39" max="39" width="9.42578125" style="73" customWidth="1"/>
    <col min="40" max="40" width="8.5703125" style="73" customWidth="1"/>
    <col min="41" max="41" width="8.28515625" style="73" customWidth="1"/>
    <col min="42" max="42" width="7" style="73" customWidth="1"/>
    <col min="43" max="46" width="0" style="73" hidden="1" customWidth="1"/>
    <col min="47" max="48" width="10" style="73" hidden="1" customWidth="1"/>
    <col min="49" max="62" width="0" style="73" hidden="1" customWidth="1"/>
    <col min="63" max="16384" width="9.140625" style="73"/>
  </cols>
  <sheetData>
    <row r="1" spans="1:62" ht="70.5" customHeight="1">
      <c r="A1" s="283" t="s">
        <v>221</v>
      </c>
      <c r="B1" s="284"/>
      <c r="C1" s="285" t="s">
        <v>2</v>
      </c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5"/>
      <c r="AH1" s="285"/>
      <c r="AI1" s="285"/>
      <c r="AJ1" s="285"/>
      <c r="AK1" s="285"/>
      <c r="AL1" s="285"/>
      <c r="AM1" s="291" t="s">
        <v>223</v>
      </c>
      <c r="AN1" s="291"/>
      <c r="AO1" s="291"/>
      <c r="AP1" s="292"/>
    </row>
    <row r="2" spans="1:62" ht="23.25" customHeight="1">
      <c r="A2" s="275" t="s">
        <v>97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  <c r="AJ2" s="276"/>
      <c r="AK2" s="276"/>
      <c r="AL2" s="276"/>
      <c r="AM2" s="276"/>
      <c r="AN2" s="276"/>
      <c r="AO2" s="276"/>
      <c r="AP2" s="287"/>
    </row>
    <row r="3" spans="1:62" ht="36" customHeight="1">
      <c r="A3" s="277" t="s">
        <v>96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278"/>
      <c r="AG3" s="278"/>
      <c r="AH3" s="278"/>
      <c r="AI3" s="278"/>
      <c r="AJ3" s="278"/>
      <c r="AK3" s="278"/>
      <c r="AL3" s="278"/>
      <c r="AM3" s="278"/>
      <c r="AN3" s="278"/>
      <c r="AO3" s="278"/>
      <c r="AP3" s="279"/>
    </row>
    <row r="4" spans="1:62" ht="74.25" customHeight="1">
      <c r="A4" s="271" t="s">
        <v>188</v>
      </c>
      <c r="B4" s="272"/>
      <c r="C4" s="277" t="s">
        <v>17</v>
      </c>
      <c r="D4" s="278"/>
      <c r="E4" s="278"/>
      <c r="F4" s="278"/>
      <c r="G4" s="279"/>
      <c r="H4" s="277" t="s">
        <v>87</v>
      </c>
      <c r="I4" s="278"/>
      <c r="J4" s="278"/>
      <c r="K4" s="279"/>
      <c r="L4" s="280" t="s">
        <v>22</v>
      </c>
      <c r="M4" s="277" t="s">
        <v>1</v>
      </c>
      <c r="N4" s="278"/>
      <c r="O4" s="278"/>
      <c r="P4" s="278"/>
      <c r="Q4" s="278"/>
      <c r="R4" s="278"/>
      <c r="S4" s="278"/>
      <c r="T4" s="278"/>
      <c r="U4" s="278"/>
      <c r="V4" s="279"/>
      <c r="W4" s="280" t="s">
        <v>31</v>
      </c>
      <c r="X4" s="280" t="s">
        <v>32</v>
      </c>
      <c r="Y4" s="280" t="s">
        <v>42</v>
      </c>
      <c r="Z4" s="280" t="s">
        <v>86</v>
      </c>
      <c r="AA4" s="277" t="s">
        <v>40</v>
      </c>
      <c r="AB4" s="278"/>
      <c r="AC4" s="278"/>
      <c r="AD4" s="278"/>
      <c r="AE4" s="279"/>
      <c r="AF4" s="280" t="s">
        <v>94</v>
      </c>
      <c r="AG4" s="280" t="s">
        <v>0</v>
      </c>
      <c r="AH4" s="277" t="s">
        <v>39</v>
      </c>
      <c r="AI4" s="278"/>
      <c r="AJ4" s="278"/>
      <c r="AK4" s="278"/>
      <c r="AL4" s="279"/>
      <c r="AM4" s="280" t="s">
        <v>89</v>
      </c>
      <c r="AN4" s="280" t="s">
        <v>90</v>
      </c>
      <c r="AO4" s="280" t="s">
        <v>91</v>
      </c>
      <c r="AP4" s="280" t="s">
        <v>95</v>
      </c>
    </row>
    <row r="5" spans="1:62">
      <c r="A5" s="273"/>
      <c r="B5" s="274"/>
      <c r="C5" s="280" t="s">
        <v>16</v>
      </c>
      <c r="D5" s="280" t="s">
        <v>18</v>
      </c>
      <c r="E5" s="280" t="s">
        <v>19</v>
      </c>
      <c r="F5" s="280" t="s">
        <v>20</v>
      </c>
      <c r="G5" s="280" t="s">
        <v>21</v>
      </c>
      <c r="H5" s="280" t="s">
        <v>16</v>
      </c>
      <c r="I5" s="280" t="s">
        <v>19</v>
      </c>
      <c r="J5" s="280" t="s">
        <v>20</v>
      </c>
      <c r="K5" s="280" t="s">
        <v>21</v>
      </c>
      <c r="L5" s="281"/>
      <c r="M5" s="280" t="s">
        <v>43</v>
      </c>
      <c r="N5" s="280" t="s">
        <v>23</v>
      </c>
      <c r="O5" s="280" t="s">
        <v>24</v>
      </c>
      <c r="P5" s="280" t="s">
        <v>25</v>
      </c>
      <c r="Q5" s="280" t="s">
        <v>88</v>
      </c>
      <c r="R5" s="277" t="s">
        <v>29</v>
      </c>
      <c r="S5" s="278"/>
      <c r="T5" s="278"/>
      <c r="U5" s="279"/>
      <c r="V5" s="280" t="s">
        <v>30</v>
      </c>
      <c r="W5" s="281"/>
      <c r="X5" s="281"/>
      <c r="Y5" s="281"/>
      <c r="Z5" s="281"/>
      <c r="AA5" s="280" t="s">
        <v>33</v>
      </c>
      <c r="AB5" s="280" t="s">
        <v>34</v>
      </c>
      <c r="AC5" s="280" t="s">
        <v>16</v>
      </c>
      <c r="AD5" s="280" t="s">
        <v>37</v>
      </c>
      <c r="AE5" s="280" t="s">
        <v>38</v>
      </c>
      <c r="AF5" s="281"/>
      <c r="AG5" s="281"/>
      <c r="AH5" s="280" t="s">
        <v>33</v>
      </c>
      <c r="AI5" s="280" t="s">
        <v>34</v>
      </c>
      <c r="AJ5" s="280" t="s">
        <v>16</v>
      </c>
      <c r="AK5" s="280" t="s">
        <v>35</v>
      </c>
      <c r="AL5" s="280" t="s">
        <v>36</v>
      </c>
      <c r="AM5" s="281"/>
      <c r="AN5" s="281"/>
      <c r="AO5" s="281"/>
      <c r="AP5" s="281"/>
    </row>
    <row r="6" spans="1:62" ht="153.75" customHeight="1">
      <c r="A6" s="275"/>
      <c r="B6" s="276"/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74" t="s">
        <v>26</v>
      </c>
      <c r="S6" s="74" t="s">
        <v>41</v>
      </c>
      <c r="T6" s="74" t="s">
        <v>27</v>
      </c>
      <c r="U6" s="74" t="s">
        <v>28</v>
      </c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  <c r="AH6" s="282"/>
      <c r="AI6" s="282"/>
      <c r="AJ6" s="282"/>
      <c r="AK6" s="282"/>
      <c r="AL6" s="282"/>
      <c r="AM6" s="282"/>
      <c r="AN6" s="282"/>
      <c r="AO6" s="282"/>
      <c r="AP6" s="282"/>
    </row>
    <row r="7" spans="1:62" ht="22.5" customHeight="1">
      <c r="A7" s="75"/>
      <c r="B7" s="76" t="s">
        <v>80</v>
      </c>
      <c r="C7" s="77">
        <v>1</v>
      </c>
      <c r="D7" s="78">
        <v>2</v>
      </c>
      <c r="E7" s="78">
        <v>3</v>
      </c>
      <c r="F7" s="78">
        <v>4</v>
      </c>
      <c r="G7" s="78">
        <v>5</v>
      </c>
      <c r="H7" s="78">
        <v>6</v>
      </c>
      <c r="I7" s="79">
        <v>7</v>
      </c>
      <c r="J7" s="78">
        <v>8</v>
      </c>
      <c r="K7" s="78">
        <v>9</v>
      </c>
      <c r="L7" s="78">
        <v>10</v>
      </c>
      <c r="M7" s="78">
        <v>11</v>
      </c>
      <c r="N7" s="78">
        <v>12</v>
      </c>
      <c r="O7" s="78">
        <v>13</v>
      </c>
      <c r="P7" s="78">
        <v>14</v>
      </c>
      <c r="Q7" s="77">
        <v>15</v>
      </c>
      <c r="R7" s="78">
        <v>16</v>
      </c>
      <c r="S7" s="78">
        <v>17</v>
      </c>
      <c r="T7" s="78">
        <v>18</v>
      </c>
      <c r="U7" s="78">
        <v>19</v>
      </c>
      <c r="V7" s="78">
        <v>20</v>
      </c>
      <c r="W7" s="78">
        <v>21</v>
      </c>
      <c r="X7" s="78">
        <v>22</v>
      </c>
      <c r="Y7" s="78">
        <v>23</v>
      </c>
      <c r="Z7" s="78">
        <v>24</v>
      </c>
      <c r="AA7" s="78">
        <v>25</v>
      </c>
      <c r="AB7" s="78">
        <v>26</v>
      </c>
      <c r="AC7" s="78">
        <v>27</v>
      </c>
      <c r="AD7" s="77">
        <v>28</v>
      </c>
      <c r="AE7" s="78">
        <v>29</v>
      </c>
      <c r="AF7" s="78">
        <v>30</v>
      </c>
      <c r="AG7" s="78">
        <v>31</v>
      </c>
      <c r="AH7" s="78">
        <v>32</v>
      </c>
      <c r="AI7" s="78">
        <v>33</v>
      </c>
      <c r="AJ7" s="78">
        <v>34</v>
      </c>
      <c r="AK7" s="78">
        <v>35</v>
      </c>
      <c r="AL7" s="78">
        <v>36</v>
      </c>
      <c r="AM7" s="78">
        <v>37</v>
      </c>
      <c r="AN7" s="78">
        <v>38</v>
      </c>
      <c r="AO7" s="78">
        <v>39</v>
      </c>
      <c r="AP7" s="77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76.5">
      <c r="A8" s="80">
        <v>1</v>
      </c>
      <c r="B8" s="78" t="s">
        <v>53</v>
      </c>
      <c r="C8" s="77">
        <f>C9+C10</f>
        <v>95</v>
      </c>
      <c r="D8" s="77">
        <f t="shared" ref="D8:AP8" si="0">D9+D10</f>
        <v>2</v>
      </c>
      <c r="E8" s="77">
        <f t="shared" si="0"/>
        <v>89</v>
      </c>
      <c r="F8" s="77">
        <f t="shared" si="0"/>
        <v>2</v>
      </c>
      <c r="G8" s="77">
        <f t="shared" si="0"/>
        <v>2</v>
      </c>
      <c r="H8" s="77">
        <f t="shared" si="0"/>
        <v>138</v>
      </c>
      <c r="I8" s="77">
        <f t="shared" si="0"/>
        <v>111</v>
      </c>
      <c r="J8" s="77">
        <f t="shared" si="0"/>
        <v>14</v>
      </c>
      <c r="K8" s="77">
        <f t="shared" si="0"/>
        <v>13</v>
      </c>
      <c r="L8" s="77">
        <f t="shared" si="0"/>
        <v>6</v>
      </c>
      <c r="M8" s="77">
        <f t="shared" si="0"/>
        <v>82</v>
      </c>
      <c r="N8" s="77">
        <f t="shared" si="0"/>
        <v>46</v>
      </c>
      <c r="O8" s="77">
        <f t="shared" si="0"/>
        <v>0</v>
      </c>
      <c r="P8" s="77">
        <f t="shared" si="0"/>
        <v>36</v>
      </c>
      <c r="Q8" s="77">
        <f t="shared" si="0"/>
        <v>0</v>
      </c>
      <c r="R8" s="77">
        <f t="shared" si="0"/>
        <v>21</v>
      </c>
      <c r="S8" s="77">
        <f t="shared" si="0"/>
        <v>0</v>
      </c>
      <c r="T8" s="77">
        <f t="shared" si="0"/>
        <v>7</v>
      </c>
      <c r="U8" s="77">
        <f t="shared" si="0"/>
        <v>14</v>
      </c>
      <c r="V8" s="77">
        <f t="shared" si="0"/>
        <v>103</v>
      </c>
      <c r="W8" s="77">
        <f t="shared" si="0"/>
        <v>1</v>
      </c>
      <c r="X8" s="77">
        <f t="shared" si="0"/>
        <v>0</v>
      </c>
      <c r="Y8" s="77">
        <f>D8+E8+I8-L8-V8-W8</f>
        <v>92</v>
      </c>
      <c r="Z8" s="77">
        <f t="shared" si="0"/>
        <v>1</v>
      </c>
      <c r="AA8" s="77">
        <f t="shared" si="0"/>
        <v>18</v>
      </c>
      <c r="AB8" s="77">
        <f t="shared" si="0"/>
        <v>13</v>
      </c>
      <c r="AC8" s="77">
        <f t="shared" si="0"/>
        <v>31</v>
      </c>
      <c r="AD8" s="77">
        <f t="shared" si="0"/>
        <v>3</v>
      </c>
      <c r="AE8" s="77">
        <f t="shared" si="0"/>
        <v>28</v>
      </c>
      <c r="AF8" s="77">
        <f t="shared" si="0"/>
        <v>0</v>
      </c>
      <c r="AG8" s="77">
        <f t="shared" si="0"/>
        <v>26</v>
      </c>
      <c r="AH8" s="77">
        <f t="shared" si="0"/>
        <v>0</v>
      </c>
      <c r="AI8" s="77">
        <f t="shared" si="0"/>
        <v>4</v>
      </c>
      <c r="AJ8" s="77">
        <f t="shared" si="0"/>
        <v>4</v>
      </c>
      <c r="AK8" s="77">
        <f t="shared" si="0"/>
        <v>0</v>
      </c>
      <c r="AL8" s="77">
        <f t="shared" si="0"/>
        <v>4</v>
      </c>
      <c r="AM8" s="77">
        <f t="shared" si="0"/>
        <v>0</v>
      </c>
      <c r="AN8" s="77">
        <f t="shared" si="0"/>
        <v>0</v>
      </c>
      <c r="AO8" s="77">
        <f t="shared" si="0"/>
        <v>0</v>
      </c>
      <c r="AP8" s="77">
        <f t="shared" si="0"/>
        <v>0</v>
      </c>
      <c r="AQ8" s="65">
        <f t="shared" ref="AQ8:BJ8" si="1">SUM(AQ9:AQ10)</f>
        <v>95</v>
      </c>
      <c r="AR8" s="65">
        <f t="shared" si="1"/>
        <v>95</v>
      </c>
      <c r="AS8" s="65">
        <f t="shared" si="1"/>
        <v>138</v>
      </c>
      <c r="AT8" s="65">
        <f t="shared" si="1"/>
        <v>138</v>
      </c>
      <c r="AU8" s="65">
        <f>SUM(AU9:AU10)</f>
        <v>202</v>
      </c>
      <c r="AV8" s="65">
        <f>SUM(AV9:AV10)</f>
        <v>202</v>
      </c>
      <c r="AW8" s="65">
        <f t="shared" si="1"/>
        <v>82</v>
      </c>
      <c r="AX8" s="65">
        <f t="shared" si="1"/>
        <v>82</v>
      </c>
      <c r="AY8" s="65">
        <f t="shared" si="1"/>
        <v>21</v>
      </c>
      <c r="AZ8" s="65">
        <f t="shared" si="1"/>
        <v>21</v>
      </c>
      <c r="BA8" s="65">
        <f t="shared" si="1"/>
        <v>103</v>
      </c>
      <c r="BB8" s="65">
        <f t="shared" si="1"/>
        <v>103</v>
      </c>
      <c r="BC8" s="65">
        <v>31</v>
      </c>
      <c r="BD8" s="65">
        <f t="shared" si="1"/>
        <v>31</v>
      </c>
      <c r="BE8" s="65">
        <f t="shared" si="1"/>
        <v>31</v>
      </c>
      <c r="BF8" s="65">
        <f t="shared" si="1"/>
        <v>31</v>
      </c>
      <c r="BG8" s="65">
        <f t="shared" si="1"/>
        <v>4</v>
      </c>
      <c r="BH8" s="65">
        <f t="shared" si="1"/>
        <v>4</v>
      </c>
      <c r="BI8" s="65">
        <f t="shared" si="1"/>
        <v>4</v>
      </c>
      <c r="BJ8" s="65">
        <f t="shared" si="1"/>
        <v>4</v>
      </c>
    </row>
    <row r="9" spans="1:62" ht="38.25">
      <c r="A9" s="81" t="s">
        <v>45</v>
      </c>
      <c r="B9" s="82" t="s">
        <v>54</v>
      </c>
      <c r="C9" s="19">
        <v>60</v>
      </c>
      <c r="D9" s="17">
        <v>2</v>
      </c>
      <c r="E9" s="17">
        <f>C9-D9-F9-G9</f>
        <v>55</v>
      </c>
      <c r="F9" s="17">
        <v>1</v>
      </c>
      <c r="G9" s="17">
        <v>2</v>
      </c>
      <c r="H9" s="17">
        <v>107</v>
      </c>
      <c r="I9" s="17">
        <f>H9-J9-K9</f>
        <v>88</v>
      </c>
      <c r="J9" s="21">
        <v>14</v>
      </c>
      <c r="K9" s="21">
        <v>5</v>
      </c>
      <c r="L9" s="21">
        <v>4</v>
      </c>
      <c r="M9" s="17">
        <f>N9+O9+P9+Q9</f>
        <v>70</v>
      </c>
      <c r="N9" s="21">
        <v>38</v>
      </c>
      <c r="O9" s="21">
        <v>0</v>
      </c>
      <c r="P9" s="21">
        <v>32</v>
      </c>
      <c r="Q9" s="21">
        <v>0</v>
      </c>
      <c r="R9" s="83">
        <f>S9+T9+U9</f>
        <v>12</v>
      </c>
      <c r="S9" s="83">
        <v>0</v>
      </c>
      <c r="T9" s="83">
        <v>6</v>
      </c>
      <c r="U9" s="83">
        <v>6</v>
      </c>
      <c r="V9" s="17">
        <f>M9+R9</f>
        <v>82</v>
      </c>
      <c r="W9" s="21">
        <v>0</v>
      </c>
      <c r="X9" s="21">
        <v>0</v>
      </c>
      <c r="Y9" s="77">
        <f t="shared" ref="Y9:Y46" si="2">D9+E9+I9-L9-V9-W9</f>
        <v>59</v>
      </c>
      <c r="Z9" s="21">
        <v>1</v>
      </c>
      <c r="AA9" s="21">
        <v>14</v>
      </c>
      <c r="AB9" s="21">
        <v>6</v>
      </c>
      <c r="AC9" s="21">
        <f>AD9+AE9</f>
        <v>20</v>
      </c>
      <c r="AD9" s="17">
        <v>3</v>
      </c>
      <c r="AE9" s="17">
        <v>17</v>
      </c>
      <c r="AF9" s="21"/>
      <c r="AG9" s="21">
        <v>15</v>
      </c>
      <c r="AH9" s="21">
        <v>0</v>
      </c>
      <c r="AI9" s="21">
        <v>4</v>
      </c>
      <c r="AJ9" s="21">
        <f>AK9+AL9</f>
        <v>4</v>
      </c>
      <c r="AK9" s="21">
        <v>0</v>
      </c>
      <c r="AL9" s="21">
        <v>4</v>
      </c>
      <c r="AM9" s="21"/>
      <c r="AN9" s="21"/>
      <c r="AO9" s="21"/>
      <c r="AP9" s="21"/>
      <c r="AQ9" s="66">
        <f>C9</f>
        <v>60</v>
      </c>
      <c r="AR9" s="66">
        <f>E9+F9+G9+D9</f>
        <v>60</v>
      </c>
      <c r="AS9" s="66">
        <f>H9</f>
        <v>107</v>
      </c>
      <c r="AT9" s="66">
        <f>I9+J9+K9</f>
        <v>107</v>
      </c>
      <c r="AU9" s="66">
        <f>D9+E9+I9</f>
        <v>145</v>
      </c>
      <c r="AV9" s="66">
        <f>L9+V9+W9+Y9</f>
        <v>145</v>
      </c>
      <c r="AW9" s="66">
        <f>M9</f>
        <v>70</v>
      </c>
      <c r="AX9" s="66">
        <f>N9+O9+P9+Q9</f>
        <v>70</v>
      </c>
      <c r="AY9" s="66">
        <f>R9</f>
        <v>12</v>
      </c>
      <c r="AZ9" s="66">
        <f>S9+T9+U9</f>
        <v>12</v>
      </c>
      <c r="BA9" s="66">
        <f>V9</f>
        <v>82</v>
      </c>
      <c r="BB9" s="66">
        <f>M9+R9</f>
        <v>82</v>
      </c>
      <c r="BC9" s="66">
        <f>AC9</f>
        <v>20</v>
      </c>
      <c r="BD9" s="66">
        <f>AA9+AB9</f>
        <v>20</v>
      </c>
      <c r="BE9" s="66">
        <f>AC9</f>
        <v>20</v>
      </c>
      <c r="BF9" s="66">
        <f>AD9+AE9</f>
        <v>20</v>
      </c>
      <c r="BG9" s="66">
        <f>AJ9</f>
        <v>4</v>
      </c>
      <c r="BH9" s="66">
        <f>AH9+AI9</f>
        <v>4</v>
      </c>
      <c r="BI9" s="66">
        <f>AJ9</f>
        <v>4</v>
      </c>
      <c r="BJ9" s="66">
        <f>AK9+AL9</f>
        <v>4</v>
      </c>
    </row>
    <row r="10" spans="1:62" ht="51">
      <c r="A10" s="81" t="s">
        <v>46</v>
      </c>
      <c r="B10" s="82" t="s">
        <v>55</v>
      </c>
      <c r="C10" s="19">
        <v>35</v>
      </c>
      <c r="D10" s="17">
        <v>0</v>
      </c>
      <c r="E10" s="17">
        <f t="shared" ref="E10:E46" si="3">C10-D10-F10-G10</f>
        <v>34</v>
      </c>
      <c r="F10" s="17">
        <v>1</v>
      </c>
      <c r="G10" s="17">
        <v>0</v>
      </c>
      <c r="H10" s="17">
        <v>31</v>
      </c>
      <c r="I10" s="17">
        <f t="shared" ref="I10:I46" si="4">H10-J10-K10</f>
        <v>23</v>
      </c>
      <c r="J10" s="17">
        <v>0</v>
      </c>
      <c r="K10" s="17">
        <v>8</v>
      </c>
      <c r="L10" s="17">
        <v>2</v>
      </c>
      <c r="M10" s="17">
        <f t="shared" ref="M10:M46" si="5">N10+O10+P10+Q10</f>
        <v>12</v>
      </c>
      <c r="N10" s="21">
        <v>8</v>
      </c>
      <c r="O10" s="21">
        <v>0</v>
      </c>
      <c r="P10" s="21">
        <v>4</v>
      </c>
      <c r="Q10" s="21">
        <v>0</v>
      </c>
      <c r="R10" s="83">
        <f t="shared" ref="R10:R46" si="6">S10+T10+U10</f>
        <v>9</v>
      </c>
      <c r="S10" s="83">
        <v>0</v>
      </c>
      <c r="T10" s="83">
        <v>1</v>
      </c>
      <c r="U10" s="83">
        <v>8</v>
      </c>
      <c r="V10" s="17">
        <f t="shared" ref="V10:V46" si="7">M10+R10</f>
        <v>21</v>
      </c>
      <c r="W10" s="17">
        <v>1</v>
      </c>
      <c r="X10" s="18">
        <v>0</v>
      </c>
      <c r="Y10" s="77">
        <f t="shared" si="2"/>
        <v>33</v>
      </c>
      <c r="Z10" s="18">
        <v>0</v>
      </c>
      <c r="AA10" s="18">
        <v>4</v>
      </c>
      <c r="AB10" s="18">
        <v>7</v>
      </c>
      <c r="AC10" s="21">
        <f t="shared" ref="AC10:AC39" si="8">AD10+AE10</f>
        <v>11</v>
      </c>
      <c r="AD10" s="18">
        <v>0</v>
      </c>
      <c r="AE10" s="17">
        <v>11</v>
      </c>
      <c r="AF10" s="17"/>
      <c r="AG10" s="17">
        <v>11</v>
      </c>
      <c r="AH10" s="17">
        <v>0</v>
      </c>
      <c r="AI10" s="17">
        <v>0</v>
      </c>
      <c r="AJ10" s="21">
        <f t="shared" ref="AJ10:AJ46" si="9">AK10+AL10</f>
        <v>0</v>
      </c>
      <c r="AK10" s="17">
        <v>0</v>
      </c>
      <c r="AL10" s="17">
        <v>0</v>
      </c>
      <c r="AM10" s="19"/>
      <c r="AN10" s="19"/>
      <c r="AO10" s="19"/>
      <c r="AP10" s="19"/>
      <c r="AQ10" s="66">
        <f t="shared" ref="AQ10:AQ46" si="10">C10</f>
        <v>35</v>
      </c>
      <c r="AR10" s="66">
        <f>E10+F10+G10+D10</f>
        <v>35</v>
      </c>
      <c r="AS10" s="66">
        <f t="shared" ref="AS10:AS46" si="11">H10</f>
        <v>31</v>
      </c>
      <c r="AT10" s="66">
        <f t="shared" ref="AT10:AT46" si="12">I10+J10+K10</f>
        <v>31</v>
      </c>
      <c r="AU10" s="66">
        <f t="shared" ref="AU10:AU46" si="13">D10+E10+I10</f>
        <v>57</v>
      </c>
      <c r="AV10" s="66">
        <f t="shared" ref="AV10:AV46" si="14">L10+V10+W10+Y10</f>
        <v>57</v>
      </c>
      <c r="AW10" s="66">
        <f t="shared" ref="AW10:AW46" si="15">M10</f>
        <v>12</v>
      </c>
      <c r="AX10" s="66">
        <f>N10+O10+P10+Q10</f>
        <v>12</v>
      </c>
      <c r="AY10" s="66">
        <f t="shared" ref="AY10:AY46" si="16">R10</f>
        <v>9</v>
      </c>
      <c r="AZ10" s="66">
        <f t="shared" ref="AZ10:AZ46" si="17">S10+T10+U10</f>
        <v>9</v>
      </c>
      <c r="BA10" s="66">
        <f t="shared" ref="BA10:BA46" si="18">V10</f>
        <v>21</v>
      </c>
      <c r="BB10" s="66">
        <f t="shared" ref="BB10:BB46" si="19">M10+R10</f>
        <v>21</v>
      </c>
      <c r="BC10" s="66">
        <f t="shared" ref="BC10:BC46" si="20">AC10</f>
        <v>11</v>
      </c>
      <c r="BD10" s="66">
        <f t="shared" ref="BD10:BD46" si="21">AA10+AB10</f>
        <v>11</v>
      </c>
      <c r="BE10" s="66">
        <f t="shared" ref="BE10:BE46" si="22">AC10</f>
        <v>11</v>
      </c>
      <c r="BF10" s="66">
        <f t="shared" ref="BF10:BF46" si="23">AD10+AE10</f>
        <v>11</v>
      </c>
      <c r="BG10" s="66">
        <f t="shared" ref="BG10:BG46" si="24">AJ10</f>
        <v>0</v>
      </c>
      <c r="BH10" s="66">
        <f t="shared" ref="BH10:BH46" si="25">AH10+AI10</f>
        <v>0</v>
      </c>
      <c r="BI10" s="66">
        <f t="shared" ref="BI10:BI46" si="26">AJ10</f>
        <v>0</v>
      </c>
      <c r="BJ10" s="66">
        <f t="shared" ref="BJ10:BJ46" si="27">AK10+AL10</f>
        <v>0</v>
      </c>
    </row>
    <row r="11" spans="1:62" ht="76.5">
      <c r="A11" s="80">
        <v>2</v>
      </c>
      <c r="B11" s="78" t="s">
        <v>56</v>
      </c>
      <c r="C11" s="77">
        <f>C12+C13</f>
        <v>20</v>
      </c>
      <c r="D11" s="77">
        <f t="shared" ref="D11:AP11" si="28">D12+D13</f>
        <v>2</v>
      </c>
      <c r="E11" s="17">
        <f t="shared" si="3"/>
        <v>17</v>
      </c>
      <c r="F11" s="77">
        <f t="shared" si="28"/>
        <v>0</v>
      </c>
      <c r="G11" s="77">
        <f t="shared" si="28"/>
        <v>1</v>
      </c>
      <c r="H11" s="77">
        <f t="shared" si="28"/>
        <v>27</v>
      </c>
      <c r="I11" s="77">
        <f t="shared" si="28"/>
        <v>24</v>
      </c>
      <c r="J11" s="77">
        <f t="shared" si="28"/>
        <v>3</v>
      </c>
      <c r="K11" s="77">
        <f t="shared" si="28"/>
        <v>0</v>
      </c>
      <c r="L11" s="77">
        <f t="shared" si="28"/>
        <v>2</v>
      </c>
      <c r="M11" s="77">
        <f t="shared" si="28"/>
        <v>4</v>
      </c>
      <c r="N11" s="77">
        <f t="shared" si="28"/>
        <v>2</v>
      </c>
      <c r="O11" s="77">
        <f t="shared" si="28"/>
        <v>0</v>
      </c>
      <c r="P11" s="77">
        <f t="shared" si="28"/>
        <v>2</v>
      </c>
      <c r="Q11" s="77">
        <f t="shared" si="28"/>
        <v>0</v>
      </c>
      <c r="R11" s="77">
        <f t="shared" si="28"/>
        <v>5</v>
      </c>
      <c r="S11" s="77">
        <f t="shared" si="28"/>
        <v>0</v>
      </c>
      <c r="T11" s="77">
        <f t="shared" si="28"/>
        <v>2</v>
      </c>
      <c r="U11" s="77">
        <f t="shared" si="28"/>
        <v>3</v>
      </c>
      <c r="V11" s="77">
        <f t="shared" si="28"/>
        <v>9</v>
      </c>
      <c r="W11" s="77">
        <f t="shared" si="28"/>
        <v>0</v>
      </c>
      <c r="X11" s="77">
        <f t="shared" si="28"/>
        <v>1</v>
      </c>
      <c r="Y11" s="77">
        <f t="shared" si="2"/>
        <v>32</v>
      </c>
      <c r="Z11" s="77">
        <f t="shared" si="28"/>
        <v>3</v>
      </c>
      <c r="AA11" s="77">
        <f t="shared" si="28"/>
        <v>0</v>
      </c>
      <c r="AB11" s="77">
        <f t="shared" si="28"/>
        <v>5</v>
      </c>
      <c r="AC11" s="21">
        <f t="shared" si="8"/>
        <v>5</v>
      </c>
      <c r="AD11" s="77">
        <f t="shared" si="28"/>
        <v>0</v>
      </c>
      <c r="AE11" s="77">
        <f t="shared" si="28"/>
        <v>5</v>
      </c>
      <c r="AF11" s="77">
        <f t="shared" si="28"/>
        <v>0</v>
      </c>
      <c r="AG11" s="77">
        <f t="shared" si="28"/>
        <v>4</v>
      </c>
      <c r="AH11" s="77">
        <f t="shared" si="28"/>
        <v>0</v>
      </c>
      <c r="AI11" s="77">
        <f t="shared" si="28"/>
        <v>0</v>
      </c>
      <c r="AJ11" s="21">
        <f t="shared" si="9"/>
        <v>0</v>
      </c>
      <c r="AK11" s="77">
        <f t="shared" si="28"/>
        <v>0</v>
      </c>
      <c r="AL11" s="77">
        <f t="shared" si="28"/>
        <v>0</v>
      </c>
      <c r="AM11" s="77">
        <f t="shared" si="28"/>
        <v>0</v>
      </c>
      <c r="AN11" s="77">
        <f t="shared" si="28"/>
        <v>0</v>
      </c>
      <c r="AO11" s="77">
        <f t="shared" si="28"/>
        <v>0</v>
      </c>
      <c r="AP11" s="77">
        <f t="shared" si="28"/>
        <v>0</v>
      </c>
      <c r="AQ11" s="65">
        <f t="shared" ref="AQ11:BJ11" si="29">SUM(AQ12:AQ13)</f>
        <v>20</v>
      </c>
      <c r="AR11" s="65">
        <f t="shared" si="29"/>
        <v>20</v>
      </c>
      <c r="AS11" s="65">
        <f t="shared" si="29"/>
        <v>27</v>
      </c>
      <c r="AT11" s="65">
        <f t="shared" si="29"/>
        <v>27</v>
      </c>
      <c r="AU11" s="65">
        <f t="shared" si="29"/>
        <v>43</v>
      </c>
      <c r="AV11" s="66">
        <f t="shared" si="14"/>
        <v>43</v>
      </c>
      <c r="AW11" s="65">
        <f t="shared" si="29"/>
        <v>4</v>
      </c>
      <c r="AX11" s="65">
        <f t="shared" si="29"/>
        <v>4</v>
      </c>
      <c r="AY11" s="65">
        <f t="shared" si="29"/>
        <v>5</v>
      </c>
      <c r="AZ11" s="65">
        <f t="shared" si="29"/>
        <v>5</v>
      </c>
      <c r="BA11" s="65">
        <f t="shared" si="29"/>
        <v>9</v>
      </c>
      <c r="BB11" s="65">
        <f t="shared" si="29"/>
        <v>9</v>
      </c>
      <c r="BC11" s="65">
        <f t="shared" si="29"/>
        <v>5</v>
      </c>
      <c r="BD11" s="65">
        <f t="shared" si="29"/>
        <v>5</v>
      </c>
      <c r="BE11" s="65">
        <f t="shared" si="29"/>
        <v>5</v>
      </c>
      <c r="BF11" s="65">
        <f t="shared" si="29"/>
        <v>5</v>
      </c>
      <c r="BG11" s="65">
        <f t="shared" si="29"/>
        <v>0</v>
      </c>
      <c r="BH11" s="65">
        <f t="shared" si="29"/>
        <v>0</v>
      </c>
      <c r="BI11" s="65">
        <f t="shared" si="29"/>
        <v>0</v>
      </c>
      <c r="BJ11" s="65">
        <f t="shared" si="29"/>
        <v>0</v>
      </c>
    </row>
    <row r="12" spans="1:62" ht="51">
      <c r="A12" s="81" t="s">
        <v>4</v>
      </c>
      <c r="B12" s="82" t="s">
        <v>57</v>
      </c>
      <c r="C12" s="17">
        <v>9</v>
      </c>
      <c r="D12" s="17">
        <v>1</v>
      </c>
      <c r="E12" s="17">
        <f t="shared" si="3"/>
        <v>7</v>
      </c>
      <c r="F12" s="17">
        <v>0</v>
      </c>
      <c r="G12" s="17">
        <v>1</v>
      </c>
      <c r="H12" s="17">
        <v>26</v>
      </c>
      <c r="I12" s="17">
        <f t="shared" si="4"/>
        <v>23</v>
      </c>
      <c r="J12" s="17">
        <v>3</v>
      </c>
      <c r="K12" s="17">
        <v>0</v>
      </c>
      <c r="L12" s="17">
        <v>2</v>
      </c>
      <c r="M12" s="17">
        <f t="shared" si="5"/>
        <v>4</v>
      </c>
      <c r="N12" s="21">
        <v>2</v>
      </c>
      <c r="O12" s="21">
        <v>0</v>
      </c>
      <c r="P12" s="21">
        <v>2</v>
      </c>
      <c r="Q12" s="21">
        <v>0</v>
      </c>
      <c r="R12" s="83">
        <f t="shared" si="6"/>
        <v>4</v>
      </c>
      <c r="S12" s="83">
        <v>0</v>
      </c>
      <c r="T12" s="83">
        <v>1</v>
      </c>
      <c r="U12" s="83">
        <v>3</v>
      </c>
      <c r="V12" s="17">
        <f t="shared" si="7"/>
        <v>8</v>
      </c>
      <c r="W12" s="17">
        <v>0</v>
      </c>
      <c r="X12" s="17">
        <v>0</v>
      </c>
      <c r="Y12" s="77">
        <f t="shared" si="2"/>
        <v>21</v>
      </c>
      <c r="Z12" s="17">
        <v>1</v>
      </c>
      <c r="AA12" s="17">
        <v>0</v>
      </c>
      <c r="AB12" s="17">
        <v>5</v>
      </c>
      <c r="AC12" s="21">
        <f t="shared" si="8"/>
        <v>5</v>
      </c>
      <c r="AD12" s="17">
        <v>0</v>
      </c>
      <c r="AE12" s="17">
        <v>5</v>
      </c>
      <c r="AF12" s="17"/>
      <c r="AG12" s="17">
        <v>4</v>
      </c>
      <c r="AH12" s="17">
        <v>0</v>
      </c>
      <c r="AI12" s="17">
        <v>0</v>
      </c>
      <c r="AJ12" s="21">
        <f t="shared" si="9"/>
        <v>0</v>
      </c>
      <c r="AK12" s="17">
        <v>0</v>
      </c>
      <c r="AL12" s="17">
        <v>0</v>
      </c>
      <c r="AM12" s="19"/>
      <c r="AN12" s="19"/>
      <c r="AO12" s="19"/>
      <c r="AP12" s="19"/>
      <c r="AQ12" s="66">
        <f t="shared" si="10"/>
        <v>9</v>
      </c>
      <c r="AR12" s="66">
        <f>E12+F12+G12+D12</f>
        <v>9</v>
      </c>
      <c r="AS12" s="66">
        <f t="shared" si="11"/>
        <v>26</v>
      </c>
      <c r="AT12" s="66">
        <f t="shared" si="12"/>
        <v>26</v>
      </c>
      <c r="AU12" s="66">
        <f t="shared" si="13"/>
        <v>31</v>
      </c>
      <c r="AV12" s="66">
        <f t="shared" si="14"/>
        <v>31</v>
      </c>
      <c r="AW12" s="66">
        <f t="shared" si="15"/>
        <v>4</v>
      </c>
      <c r="AX12" s="66">
        <f>N12+O12+P12+Q12</f>
        <v>4</v>
      </c>
      <c r="AY12" s="66">
        <f t="shared" si="16"/>
        <v>4</v>
      </c>
      <c r="AZ12" s="66">
        <f t="shared" si="17"/>
        <v>4</v>
      </c>
      <c r="BA12" s="66">
        <f t="shared" si="18"/>
        <v>8</v>
      </c>
      <c r="BB12" s="66">
        <f t="shared" si="19"/>
        <v>8</v>
      </c>
      <c r="BC12" s="66">
        <f t="shared" si="20"/>
        <v>5</v>
      </c>
      <c r="BD12" s="66">
        <f t="shared" si="21"/>
        <v>5</v>
      </c>
      <c r="BE12" s="66">
        <f t="shared" si="22"/>
        <v>5</v>
      </c>
      <c r="BF12" s="66">
        <f t="shared" si="23"/>
        <v>5</v>
      </c>
      <c r="BG12" s="66">
        <f t="shared" si="24"/>
        <v>0</v>
      </c>
      <c r="BH12" s="66">
        <f t="shared" si="25"/>
        <v>0</v>
      </c>
      <c r="BI12" s="66">
        <f t="shared" si="26"/>
        <v>0</v>
      </c>
      <c r="BJ12" s="66">
        <f t="shared" si="27"/>
        <v>0</v>
      </c>
    </row>
    <row r="13" spans="1:62" ht="51">
      <c r="A13" s="81" t="s">
        <v>5</v>
      </c>
      <c r="B13" s="82" t="s">
        <v>58</v>
      </c>
      <c r="C13" s="19">
        <v>11</v>
      </c>
      <c r="D13" s="17">
        <v>1</v>
      </c>
      <c r="E13" s="17">
        <f t="shared" si="3"/>
        <v>10</v>
      </c>
      <c r="F13" s="17">
        <v>0</v>
      </c>
      <c r="G13" s="17">
        <v>0</v>
      </c>
      <c r="H13" s="17">
        <v>1</v>
      </c>
      <c r="I13" s="17">
        <f t="shared" si="4"/>
        <v>1</v>
      </c>
      <c r="J13" s="17">
        <v>0</v>
      </c>
      <c r="K13" s="17">
        <v>0</v>
      </c>
      <c r="L13" s="17">
        <v>0</v>
      </c>
      <c r="M13" s="17">
        <f t="shared" si="5"/>
        <v>0</v>
      </c>
      <c r="N13" s="17">
        <v>0</v>
      </c>
      <c r="O13" s="17">
        <v>0</v>
      </c>
      <c r="P13" s="17">
        <v>0</v>
      </c>
      <c r="Q13" s="17">
        <v>0</v>
      </c>
      <c r="R13" s="83">
        <f t="shared" si="6"/>
        <v>1</v>
      </c>
      <c r="S13" s="83">
        <v>0</v>
      </c>
      <c r="T13" s="83">
        <v>1</v>
      </c>
      <c r="U13" s="83">
        <v>0</v>
      </c>
      <c r="V13" s="17">
        <f t="shared" si="7"/>
        <v>1</v>
      </c>
      <c r="W13" s="17">
        <v>0</v>
      </c>
      <c r="X13" s="17">
        <v>1</v>
      </c>
      <c r="Y13" s="77">
        <f t="shared" si="2"/>
        <v>11</v>
      </c>
      <c r="Z13" s="17">
        <v>2</v>
      </c>
      <c r="AA13" s="17">
        <v>0</v>
      </c>
      <c r="AB13" s="17">
        <v>0</v>
      </c>
      <c r="AC13" s="21">
        <f t="shared" si="8"/>
        <v>0</v>
      </c>
      <c r="AD13" s="17">
        <v>0</v>
      </c>
      <c r="AE13" s="17">
        <v>0</v>
      </c>
      <c r="AF13" s="17"/>
      <c r="AG13" s="17">
        <v>0</v>
      </c>
      <c r="AH13" s="17">
        <v>0</v>
      </c>
      <c r="AI13" s="17">
        <v>0</v>
      </c>
      <c r="AJ13" s="21">
        <f t="shared" si="9"/>
        <v>0</v>
      </c>
      <c r="AK13" s="17">
        <v>0</v>
      </c>
      <c r="AL13" s="17">
        <v>0</v>
      </c>
      <c r="AM13" s="19"/>
      <c r="AN13" s="19"/>
      <c r="AO13" s="19"/>
      <c r="AP13" s="19"/>
      <c r="AQ13" s="66">
        <f t="shared" si="10"/>
        <v>11</v>
      </c>
      <c r="AR13" s="66">
        <f>E13+F13+G13+D13</f>
        <v>11</v>
      </c>
      <c r="AS13" s="66">
        <f t="shared" si="11"/>
        <v>1</v>
      </c>
      <c r="AT13" s="66">
        <f t="shared" si="12"/>
        <v>1</v>
      </c>
      <c r="AU13" s="66">
        <f t="shared" si="13"/>
        <v>12</v>
      </c>
      <c r="AV13" s="66">
        <f t="shared" si="14"/>
        <v>12</v>
      </c>
      <c r="AW13" s="66">
        <f t="shared" si="15"/>
        <v>0</v>
      </c>
      <c r="AX13" s="66">
        <f>N13+O13+P13+Q13</f>
        <v>0</v>
      </c>
      <c r="AY13" s="66">
        <f t="shared" si="16"/>
        <v>1</v>
      </c>
      <c r="AZ13" s="66">
        <f t="shared" si="17"/>
        <v>1</v>
      </c>
      <c r="BA13" s="66">
        <f t="shared" si="18"/>
        <v>1</v>
      </c>
      <c r="BB13" s="66">
        <f t="shared" si="19"/>
        <v>1</v>
      </c>
      <c r="BC13" s="66">
        <f t="shared" si="20"/>
        <v>0</v>
      </c>
      <c r="BD13" s="66">
        <f t="shared" si="21"/>
        <v>0</v>
      </c>
      <c r="BE13" s="66">
        <f t="shared" si="22"/>
        <v>0</v>
      </c>
      <c r="BF13" s="66">
        <f t="shared" si="23"/>
        <v>0</v>
      </c>
      <c r="BG13" s="66">
        <f t="shared" si="24"/>
        <v>0</v>
      </c>
      <c r="BH13" s="66">
        <f t="shared" si="25"/>
        <v>0</v>
      </c>
      <c r="BI13" s="66">
        <f t="shared" si="26"/>
        <v>0</v>
      </c>
      <c r="BJ13" s="66">
        <f t="shared" si="27"/>
        <v>0</v>
      </c>
    </row>
    <row r="14" spans="1:62" ht="63.75">
      <c r="A14" s="81" t="s">
        <v>47</v>
      </c>
      <c r="B14" s="78" t="s">
        <v>59</v>
      </c>
      <c r="C14" s="77">
        <f>C15+C16</f>
        <v>72</v>
      </c>
      <c r="D14" s="77">
        <f t="shared" ref="D14:AP14" si="30">D15+D16</f>
        <v>0</v>
      </c>
      <c r="E14" s="17">
        <f t="shared" si="3"/>
        <v>72</v>
      </c>
      <c r="F14" s="77">
        <f t="shared" si="30"/>
        <v>0</v>
      </c>
      <c r="G14" s="77">
        <f t="shared" si="30"/>
        <v>0</v>
      </c>
      <c r="H14" s="77">
        <f t="shared" si="30"/>
        <v>64</v>
      </c>
      <c r="I14" s="77">
        <f t="shared" si="30"/>
        <v>63</v>
      </c>
      <c r="J14" s="77">
        <f t="shared" si="30"/>
        <v>1</v>
      </c>
      <c r="K14" s="77">
        <f t="shared" si="30"/>
        <v>0</v>
      </c>
      <c r="L14" s="77">
        <f t="shared" si="30"/>
        <v>4</v>
      </c>
      <c r="M14" s="77">
        <f t="shared" si="30"/>
        <v>18</v>
      </c>
      <c r="N14" s="77">
        <f t="shared" si="30"/>
        <v>13</v>
      </c>
      <c r="O14" s="77">
        <f t="shared" si="30"/>
        <v>0</v>
      </c>
      <c r="P14" s="77">
        <f t="shared" si="30"/>
        <v>5</v>
      </c>
      <c r="Q14" s="77">
        <f t="shared" si="30"/>
        <v>0</v>
      </c>
      <c r="R14" s="77">
        <f t="shared" si="30"/>
        <v>3</v>
      </c>
      <c r="S14" s="77">
        <f t="shared" si="30"/>
        <v>0</v>
      </c>
      <c r="T14" s="77">
        <f t="shared" si="30"/>
        <v>2</v>
      </c>
      <c r="U14" s="77">
        <f t="shared" si="30"/>
        <v>1</v>
      </c>
      <c r="V14" s="77">
        <f t="shared" si="30"/>
        <v>21</v>
      </c>
      <c r="W14" s="77">
        <f t="shared" si="30"/>
        <v>0</v>
      </c>
      <c r="X14" s="77">
        <f t="shared" si="30"/>
        <v>1</v>
      </c>
      <c r="Y14" s="77">
        <f t="shared" si="2"/>
        <v>110</v>
      </c>
      <c r="Z14" s="77">
        <f t="shared" si="30"/>
        <v>2</v>
      </c>
      <c r="AA14" s="77">
        <f t="shared" si="30"/>
        <v>2</v>
      </c>
      <c r="AB14" s="77">
        <f t="shared" si="30"/>
        <v>0</v>
      </c>
      <c r="AC14" s="21">
        <f t="shared" si="8"/>
        <v>2</v>
      </c>
      <c r="AD14" s="77">
        <f t="shared" si="30"/>
        <v>0</v>
      </c>
      <c r="AE14" s="77">
        <f t="shared" si="30"/>
        <v>2</v>
      </c>
      <c r="AF14" s="77">
        <f t="shared" si="30"/>
        <v>0</v>
      </c>
      <c r="AG14" s="77">
        <f t="shared" si="30"/>
        <v>2</v>
      </c>
      <c r="AH14" s="77">
        <f t="shared" si="30"/>
        <v>0</v>
      </c>
      <c r="AI14" s="77">
        <f t="shared" si="30"/>
        <v>0</v>
      </c>
      <c r="AJ14" s="21">
        <f t="shared" si="9"/>
        <v>0</v>
      </c>
      <c r="AK14" s="77">
        <f t="shared" si="30"/>
        <v>0</v>
      </c>
      <c r="AL14" s="77">
        <f t="shared" si="30"/>
        <v>0</v>
      </c>
      <c r="AM14" s="77">
        <f t="shared" si="30"/>
        <v>0</v>
      </c>
      <c r="AN14" s="77">
        <f t="shared" si="30"/>
        <v>0</v>
      </c>
      <c r="AO14" s="77">
        <f t="shared" si="30"/>
        <v>0</v>
      </c>
      <c r="AP14" s="77">
        <f t="shared" si="30"/>
        <v>0</v>
      </c>
      <c r="AQ14" s="65">
        <f t="shared" ref="AQ14:BJ14" si="31">SUM(AQ15:AQ16)</f>
        <v>72</v>
      </c>
      <c r="AR14" s="65">
        <f t="shared" si="31"/>
        <v>72</v>
      </c>
      <c r="AS14" s="65">
        <f t="shared" si="31"/>
        <v>64</v>
      </c>
      <c r="AT14" s="65">
        <f t="shared" si="31"/>
        <v>64</v>
      </c>
      <c r="AU14" s="65">
        <f t="shared" si="31"/>
        <v>135</v>
      </c>
      <c r="AV14" s="66">
        <f t="shared" si="14"/>
        <v>135</v>
      </c>
      <c r="AW14" s="65">
        <f t="shared" si="31"/>
        <v>18</v>
      </c>
      <c r="AX14" s="65">
        <f t="shared" si="31"/>
        <v>18</v>
      </c>
      <c r="AY14" s="65">
        <f t="shared" si="31"/>
        <v>3</v>
      </c>
      <c r="AZ14" s="65">
        <f t="shared" si="31"/>
        <v>3</v>
      </c>
      <c r="BA14" s="65">
        <f t="shared" si="31"/>
        <v>21</v>
      </c>
      <c r="BB14" s="65">
        <f t="shared" si="31"/>
        <v>21</v>
      </c>
      <c r="BC14" s="65">
        <f t="shared" si="31"/>
        <v>2</v>
      </c>
      <c r="BD14" s="65">
        <f t="shared" si="31"/>
        <v>2</v>
      </c>
      <c r="BE14" s="65">
        <f t="shared" si="31"/>
        <v>2</v>
      </c>
      <c r="BF14" s="65">
        <f t="shared" si="31"/>
        <v>2</v>
      </c>
      <c r="BG14" s="65">
        <f t="shared" si="31"/>
        <v>0</v>
      </c>
      <c r="BH14" s="65">
        <f t="shared" si="31"/>
        <v>0</v>
      </c>
      <c r="BI14" s="65">
        <f t="shared" si="31"/>
        <v>0</v>
      </c>
      <c r="BJ14" s="65">
        <f t="shared" si="31"/>
        <v>0</v>
      </c>
    </row>
    <row r="15" spans="1:62" ht="51">
      <c r="A15" s="81" t="s">
        <v>6</v>
      </c>
      <c r="B15" s="82" t="s">
        <v>60</v>
      </c>
      <c r="C15" s="19">
        <v>63</v>
      </c>
      <c r="D15" s="17">
        <v>0</v>
      </c>
      <c r="E15" s="17">
        <f t="shared" si="3"/>
        <v>63</v>
      </c>
      <c r="F15" s="19">
        <v>0</v>
      </c>
      <c r="G15" s="19">
        <v>0</v>
      </c>
      <c r="H15" s="17">
        <v>12</v>
      </c>
      <c r="I15" s="17">
        <f t="shared" si="4"/>
        <v>12</v>
      </c>
      <c r="J15" s="17">
        <v>0</v>
      </c>
      <c r="K15" s="17">
        <v>0</v>
      </c>
      <c r="L15" s="17">
        <v>1</v>
      </c>
      <c r="M15" s="17">
        <f t="shared" si="5"/>
        <v>7</v>
      </c>
      <c r="N15" s="21">
        <v>2</v>
      </c>
      <c r="O15" s="21">
        <v>0</v>
      </c>
      <c r="P15" s="21">
        <v>5</v>
      </c>
      <c r="Q15" s="21">
        <v>0</v>
      </c>
      <c r="R15" s="83">
        <f t="shared" si="6"/>
        <v>1</v>
      </c>
      <c r="S15" s="83">
        <v>0</v>
      </c>
      <c r="T15" s="83">
        <v>1</v>
      </c>
      <c r="U15" s="83">
        <v>0</v>
      </c>
      <c r="V15" s="17">
        <f t="shared" si="7"/>
        <v>8</v>
      </c>
      <c r="W15" s="17">
        <v>0</v>
      </c>
      <c r="X15" s="17">
        <v>0</v>
      </c>
      <c r="Y15" s="77">
        <f t="shared" si="2"/>
        <v>66</v>
      </c>
      <c r="Z15" s="17">
        <v>1</v>
      </c>
      <c r="AA15" s="17">
        <v>0</v>
      </c>
      <c r="AB15" s="17">
        <v>0</v>
      </c>
      <c r="AC15" s="21">
        <f t="shared" si="8"/>
        <v>0</v>
      </c>
      <c r="AD15" s="17">
        <v>0</v>
      </c>
      <c r="AE15" s="17">
        <v>0</v>
      </c>
      <c r="AF15" s="17"/>
      <c r="AG15" s="17">
        <v>0</v>
      </c>
      <c r="AH15" s="17">
        <v>0</v>
      </c>
      <c r="AI15" s="17">
        <v>0</v>
      </c>
      <c r="AJ15" s="21">
        <f t="shared" si="9"/>
        <v>0</v>
      </c>
      <c r="AK15" s="17">
        <v>0</v>
      </c>
      <c r="AL15" s="17">
        <v>0</v>
      </c>
      <c r="AM15" s="19"/>
      <c r="AN15" s="19"/>
      <c r="AO15" s="19"/>
      <c r="AP15" s="19"/>
      <c r="AQ15" s="66">
        <f t="shared" si="10"/>
        <v>63</v>
      </c>
      <c r="AR15" s="66">
        <f>E15+F15+G15+D15</f>
        <v>63</v>
      </c>
      <c r="AS15" s="66">
        <f t="shared" si="11"/>
        <v>12</v>
      </c>
      <c r="AT15" s="66">
        <f t="shared" si="12"/>
        <v>12</v>
      </c>
      <c r="AU15" s="66">
        <f t="shared" si="13"/>
        <v>75</v>
      </c>
      <c r="AV15" s="66">
        <f t="shared" si="14"/>
        <v>75</v>
      </c>
      <c r="AW15" s="66">
        <f t="shared" si="15"/>
        <v>7</v>
      </c>
      <c r="AX15" s="66">
        <f t="shared" ref="AX15:AX18" si="32">N15+O15+P15+Q15</f>
        <v>7</v>
      </c>
      <c r="AY15" s="66">
        <f t="shared" si="16"/>
        <v>1</v>
      </c>
      <c r="AZ15" s="66">
        <f t="shared" si="17"/>
        <v>1</v>
      </c>
      <c r="BA15" s="66">
        <f t="shared" si="18"/>
        <v>8</v>
      </c>
      <c r="BB15" s="66">
        <f t="shared" si="19"/>
        <v>8</v>
      </c>
      <c r="BC15" s="66">
        <f t="shared" si="20"/>
        <v>0</v>
      </c>
      <c r="BD15" s="66">
        <f t="shared" si="21"/>
        <v>0</v>
      </c>
      <c r="BE15" s="66">
        <f t="shared" si="22"/>
        <v>0</v>
      </c>
      <c r="BF15" s="66">
        <f t="shared" si="23"/>
        <v>0</v>
      </c>
      <c r="BG15" s="66">
        <f t="shared" si="24"/>
        <v>0</v>
      </c>
      <c r="BH15" s="66">
        <f t="shared" si="25"/>
        <v>0</v>
      </c>
      <c r="BI15" s="66">
        <f t="shared" si="26"/>
        <v>0</v>
      </c>
      <c r="BJ15" s="66">
        <f t="shared" si="27"/>
        <v>0</v>
      </c>
    </row>
    <row r="16" spans="1:62" ht="38.25">
      <c r="A16" s="81" t="s">
        <v>7</v>
      </c>
      <c r="B16" s="82" t="s">
        <v>61</v>
      </c>
      <c r="C16" s="19">
        <v>9</v>
      </c>
      <c r="D16" s="17">
        <v>0</v>
      </c>
      <c r="E16" s="17">
        <f t="shared" si="3"/>
        <v>9</v>
      </c>
      <c r="F16" s="19">
        <v>0</v>
      </c>
      <c r="G16" s="19">
        <v>0</v>
      </c>
      <c r="H16" s="17">
        <v>52</v>
      </c>
      <c r="I16" s="17">
        <f t="shared" si="4"/>
        <v>51</v>
      </c>
      <c r="J16" s="21">
        <v>1</v>
      </c>
      <c r="K16" s="21">
        <v>0</v>
      </c>
      <c r="L16" s="21">
        <v>3</v>
      </c>
      <c r="M16" s="17">
        <f t="shared" si="5"/>
        <v>11</v>
      </c>
      <c r="N16" s="21">
        <v>11</v>
      </c>
      <c r="O16" s="21">
        <v>0</v>
      </c>
      <c r="P16" s="21">
        <v>0</v>
      </c>
      <c r="Q16" s="21">
        <v>0</v>
      </c>
      <c r="R16" s="83">
        <f t="shared" si="6"/>
        <v>2</v>
      </c>
      <c r="S16" s="83">
        <v>0</v>
      </c>
      <c r="T16" s="83">
        <v>1</v>
      </c>
      <c r="U16" s="83">
        <v>1</v>
      </c>
      <c r="V16" s="17">
        <f t="shared" si="7"/>
        <v>13</v>
      </c>
      <c r="W16" s="21">
        <v>0</v>
      </c>
      <c r="X16" s="21">
        <v>1</v>
      </c>
      <c r="Y16" s="77">
        <f t="shared" si="2"/>
        <v>44</v>
      </c>
      <c r="Z16" s="21">
        <v>1</v>
      </c>
      <c r="AA16" s="21">
        <v>2</v>
      </c>
      <c r="AB16" s="21">
        <v>0</v>
      </c>
      <c r="AC16" s="21">
        <f t="shared" si="8"/>
        <v>2</v>
      </c>
      <c r="AD16" s="17">
        <v>0</v>
      </c>
      <c r="AE16" s="17">
        <v>2</v>
      </c>
      <c r="AF16" s="21"/>
      <c r="AG16" s="21">
        <v>2</v>
      </c>
      <c r="AH16" s="17">
        <v>0</v>
      </c>
      <c r="AI16" s="17">
        <v>0</v>
      </c>
      <c r="AJ16" s="21">
        <f t="shared" si="9"/>
        <v>0</v>
      </c>
      <c r="AK16" s="21">
        <v>0</v>
      </c>
      <c r="AL16" s="17">
        <v>0</v>
      </c>
      <c r="AM16" s="21"/>
      <c r="AN16" s="21"/>
      <c r="AO16" s="21"/>
      <c r="AP16" s="21"/>
      <c r="AQ16" s="66">
        <f t="shared" si="10"/>
        <v>9</v>
      </c>
      <c r="AR16" s="66">
        <f t="shared" ref="AR16:AR47" si="33">E16+F16+G16+D16</f>
        <v>9</v>
      </c>
      <c r="AS16" s="66">
        <f t="shared" si="11"/>
        <v>52</v>
      </c>
      <c r="AT16" s="66">
        <f t="shared" si="12"/>
        <v>52</v>
      </c>
      <c r="AU16" s="66">
        <f t="shared" si="13"/>
        <v>60</v>
      </c>
      <c r="AV16" s="66">
        <f t="shared" si="14"/>
        <v>60</v>
      </c>
      <c r="AW16" s="66">
        <f t="shared" si="15"/>
        <v>11</v>
      </c>
      <c r="AX16" s="66">
        <f t="shared" si="32"/>
        <v>11</v>
      </c>
      <c r="AY16" s="66">
        <f t="shared" si="16"/>
        <v>2</v>
      </c>
      <c r="AZ16" s="66">
        <f t="shared" si="17"/>
        <v>2</v>
      </c>
      <c r="BA16" s="66">
        <f t="shared" si="18"/>
        <v>13</v>
      </c>
      <c r="BB16" s="66">
        <f t="shared" si="19"/>
        <v>13</v>
      </c>
      <c r="BC16" s="66">
        <f t="shared" si="20"/>
        <v>2</v>
      </c>
      <c r="BD16" s="66">
        <f t="shared" si="21"/>
        <v>2</v>
      </c>
      <c r="BE16" s="66">
        <f t="shared" si="22"/>
        <v>2</v>
      </c>
      <c r="BF16" s="66">
        <f t="shared" si="23"/>
        <v>2</v>
      </c>
      <c r="BG16" s="66">
        <f t="shared" si="24"/>
        <v>0</v>
      </c>
      <c r="BH16" s="66">
        <f t="shared" si="25"/>
        <v>0</v>
      </c>
      <c r="BI16" s="66">
        <f t="shared" si="26"/>
        <v>0</v>
      </c>
      <c r="BJ16" s="66">
        <f t="shared" si="27"/>
        <v>0</v>
      </c>
    </row>
    <row r="17" spans="1:62" ht="25.5">
      <c r="A17" s="81">
        <v>4</v>
      </c>
      <c r="B17" s="78" t="s">
        <v>85</v>
      </c>
      <c r="C17" s="19">
        <v>21</v>
      </c>
      <c r="D17" s="17">
        <v>1</v>
      </c>
      <c r="E17" s="17">
        <f t="shared" si="3"/>
        <v>20</v>
      </c>
      <c r="F17" s="17">
        <v>0</v>
      </c>
      <c r="G17" s="19">
        <v>0</v>
      </c>
      <c r="H17" s="17">
        <v>0</v>
      </c>
      <c r="I17" s="17">
        <f t="shared" si="4"/>
        <v>0</v>
      </c>
      <c r="J17" s="21">
        <v>0</v>
      </c>
      <c r="K17" s="21">
        <v>0</v>
      </c>
      <c r="L17" s="21">
        <v>0</v>
      </c>
      <c r="M17" s="17">
        <f t="shared" si="5"/>
        <v>2</v>
      </c>
      <c r="N17" s="21">
        <v>1</v>
      </c>
      <c r="O17" s="21">
        <v>0</v>
      </c>
      <c r="P17" s="21">
        <v>1</v>
      </c>
      <c r="Q17" s="21">
        <v>0</v>
      </c>
      <c r="R17" s="83">
        <f t="shared" si="6"/>
        <v>2</v>
      </c>
      <c r="S17" s="83">
        <v>0</v>
      </c>
      <c r="T17" s="83">
        <v>0</v>
      </c>
      <c r="U17" s="83">
        <v>2</v>
      </c>
      <c r="V17" s="17">
        <f t="shared" si="7"/>
        <v>4</v>
      </c>
      <c r="W17" s="21">
        <v>0</v>
      </c>
      <c r="X17" s="21">
        <v>0</v>
      </c>
      <c r="Y17" s="77">
        <f t="shared" si="2"/>
        <v>17</v>
      </c>
      <c r="Z17" s="21">
        <v>1</v>
      </c>
      <c r="AA17" s="21">
        <v>0</v>
      </c>
      <c r="AB17" s="21">
        <v>0</v>
      </c>
      <c r="AC17" s="21">
        <f t="shared" si="8"/>
        <v>0</v>
      </c>
      <c r="AD17" s="17">
        <v>0</v>
      </c>
      <c r="AE17" s="17">
        <v>0</v>
      </c>
      <c r="AF17" s="21"/>
      <c r="AG17" s="21">
        <v>0</v>
      </c>
      <c r="AH17" s="17">
        <v>0</v>
      </c>
      <c r="AI17" s="17">
        <v>0</v>
      </c>
      <c r="AJ17" s="21">
        <f t="shared" si="9"/>
        <v>0</v>
      </c>
      <c r="AK17" s="21">
        <v>0</v>
      </c>
      <c r="AL17" s="17">
        <v>0</v>
      </c>
      <c r="AM17" s="21"/>
      <c r="AN17" s="21"/>
      <c r="AO17" s="21"/>
      <c r="AP17" s="21"/>
      <c r="AQ17" s="66">
        <f t="shared" si="10"/>
        <v>21</v>
      </c>
      <c r="AR17" s="66">
        <f t="shared" si="33"/>
        <v>21</v>
      </c>
      <c r="AS17" s="66">
        <f t="shared" si="11"/>
        <v>0</v>
      </c>
      <c r="AT17" s="66">
        <f t="shared" si="12"/>
        <v>0</v>
      </c>
      <c r="AU17" s="66">
        <f t="shared" si="13"/>
        <v>21</v>
      </c>
      <c r="AV17" s="66">
        <f t="shared" si="14"/>
        <v>21</v>
      </c>
      <c r="AW17" s="66">
        <f t="shared" si="15"/>
        <v>2</v>
      </c>
      <c r="AX17" s="66">
        <f t="shared" si="32"/>
        <v>2</v>
      </c>
      <c r="AY17" s="66">
        <f t="shared" si="16"/>
        <v>2</v>
      </c>
      <c r="AZ17" s="66">
        <f t="shared" si="17"/>
        <v>2</v>
      </c>
      <c r="BA17" s="66">
        <f t="shared" si="18"/>
        <v>4</v>
      </c>
      <c r="BB17" s="66">
        <f t="shared" si="19"/>
        <v>4</v>
      </c>
      <c r="BC17" s="66">
        <f t="shared" si="20"/>
        <v>0</v>
      </c>
      <c r="BD17" s="66">
        <f t="shared" si="21"/>
        <v>0</v>
      </c>
      <c r="BE17" s="66">
        <f t="shared" si="22"/>
        <v>0</v>
      </c>
      <c r="BF17" s="66">
        <f t="shared" si="23"/>
        <v>0</v>
      </c>
      <c r="BG17" s="66">
        <f t="shared" si="24"/>
        <v>0</v>
      </c>
      <c r="BH17" s="66">
        <f t="shared" si="25"/>
        <v>0</v>
      </c>
      <c r="BI17" s="66">
        <f t="shared" si="26"/>
        <v>0</v>
      </c>
      <c r="BJ17" s="66">
        <f t="shared" si="27"/>
        <v>0</v>
      </c>
    </row>
    <row r="18" spans="1:62" ht="51">
      <c r="A18" s="81">
        <v>5</v>
      </c>
      <c r="B18" s="78" t="s">
        <v>66</v>
      </c>
      <c r="C18" s="19">
        <v>0</v>
      </c>
      <c r="D18" s="17">
        <v>0</v>
      </c>
      <c r="E18" s="17">
        <f t="shared" si="3"/>
        <v>0</v>
      </c>
      <c r="F18" s="19">
        <v>0</v>
      </c>
      <c r="G18" s="19">
        <v>0</v>
      </c>
      <c r="H18" s="17">
        <v>1</v>
      </c>
      <c r="I18" s="17">
        <f t="shared" si="4"/>
        <v>1</v>
      </c>
      <c r="J18" s="21">
        <v>0</v>
      </c>
      <c r="K18" s="21">
        <v>0</v>
      </c>
      <c r="L18" s="21">
        <v>0</v>
      </c>
      <c r="M18" s="17">
        <f t="shared" si="5"/>
        <v>0</v>
      </c>
      <c r="N18" s="21">
        <v>0</v>
      </c>
      <c r="O18" s="21">
        <v>0</v>
      </c>
      <c r="P18" s="21">
        <v>0</v>
      </c>
      <c r="Q18" s="21">
        <v>0</v>
      </c>
      <c r="R18" s="83">
        <f t="shared" si="6"/>
        <v>0</v>
      </c>
      <c r="S18" s="83">
        <v>0</v>
      </c>
      <c r="T18" s="83">
        <v>0</v>
      </c>
      <c r="U18" s="83">
        <v>0</v>
      </c>
      <c r="V18" s="17">
        <f t="shared" si="7"/>
        <v>0</v>
      </c>
      <c r="W18" s="21">
        <v>1</v>
      </c>
      <c r="X18" s="21">
        <v>0</v>
      </c>
      <c r="Y18" s="77">
        <f t="shared" si="2"/>
        <v>0</v>
      </c>
      <c r="Z18" s="21">
        <v>0</v>
      </c>
      <c r="AA18" s="21">
        <v>0</v>
      </c>
      <c r="AB18" s="21">
        <v>1</v>
      </c>
      <c r="AC18" s="21">
        <f t="shared" si="8"/>
        <v>1</v>
      </c>
      <c r="AD18" s="17">
        <v>0</v>
      </c>
      <c r="AE18" s="17">
        <v>1</v>
      </c>
      <c r="AF18" s="21"/>
      <c r="AG18" s="21">
        <v>1</v>
      </c>
      <c r="AH18" s="17">
        <v>0</v>
      </c>
      <c r="AI18" s="17">
        <v>0</v>
      </c>
      <c r="AJ18" s="21">
        <f t="shared" si="9"/>
        <v>0</v>
      </c>
      <c r="AK18" s="21">
        <v>0</v>
      </c>
      <c r="AL18" s="17">
        <v>0</v>
      </c>
      <c r="AM18" s="21"/>
      <c r="AN18" s="21"/>
      <c r="AO18" s="21"/>
      <c r="AP18" s="21"/>
      <c r="AQ18" s="66">
        <f t="shared" si="10"/>
        <v>0</v>
      </c>
      <c r="AR18" s="66">
        <f t="shared" si="33"/>
        <v>0</v>
      </c>
      <c r="AS18" s="66">
        <f t="shared" si="11"/>
        <v>1</v>
      </c>
      <c r="AT18" s="66">
        <f t="shared" si="12"/>
        <v>1</v>
      </c>
      <c r="AU18" s="66">
        <f t="shared" si="13"/>
        <v>1</v>
      </c>
      <c r="AV18" s="66">
        <f t="shared" si="14"/>
        <v>1</v>
      </c>
      <c r="AW18" s="66">
        <f t="shared" si="15"/>
        <v>0</v>
      </c>
      <c r="AX18" s="66">
        <f t="shared" si="32"/>
        <v>0</v>
      </c>
      <c r="AY18" s="66">
        <f t="shared" si="16"/>
        <v>0</v>
      </c>
      <c r="AZ18" s="66">
        <f t="shared" si="17"/>
        <v>0</v>
      </c>
      <c r="BA18" s="66">
        <f t="shared" si="18"/>
        <v>0</v>
      </c>
      <c r="BB18" s="66">
        <f t="shared" si="19"/>
        <v>0</v>
      </c>
      <c r="BC18" s="66">
        <f t="shared" si="20"/>
        <v>1</v>
      </c>
      <c r="BD18" s="66">
        <f t="shared" si="21"/>
        <v>1</v>
      </c>
      <c r="BE18" s="66">
        <f t="shared" si="22"/>
        <v>1</v>
      </c>
      <c r="BF18" s="66">
        <f t="shared" si="23"/>
        <v>1</v>
      </c>
      <c r="BG18" s="66">
        <f t="shared" si="24"/>
        <v>0</v>
      </c>
      <c r="BH18" s="66">
        <f t="shared" si="25"/>
        <v>0</v>
      </c>
      <c r="BI18" s="66">
        <f t="shared" si="26"/>
        <v>0</v>
      </c>
      <c r="BJ18" s="66">
        <f t="shared" si="27"/>
        <v>0</v>
      </c>
    </row>
    <row r="19" spans="1:62" ht="51">
      <c r="A19" s="81">
        <v>6</v>
      </c>
      <c r="B19" s="78" t="s">
        <v>67</v>
      </c>
      <c r="C19" s="77">
        <f>C20+C21+C22+C23+C24+C25+C26</f>
        <v>0</v>
      </c>
      <c r="D19" s="77">
        <f t="shared" ref="D19:AP19" si="34">D20+D21+D22+D23+D24+D25+D26</f>
        <v>0</v>
      </c>
      <c r="E19" s="17">
        <f t="shared" si="3"/>
        <v>0</v>
      </c>
      <c r="F19" s="77">
        <f t="shared" si="34"/>
        <v>0</v>
      </c>
      <c r="G19" s="77">
        <f t="shared" si="34"/>
        <v>0</v>
      </c>
      <c r="H19" s="77">
        <f t="shared" si="34"/>
        <v>0</v>
      </c>
      <c r="I19" s="77">
        <f t="shared" si="34"/>
        <v>0</v>
      </c>
      <c r="J19" s="77">
        <f t="shared" si="34"/>
        <v>0</v>
      </c>
      <c r="K19" s="77">
        <f t="shared" si="34"/>
        <v>0</v>
      </c>
      <c r="L19" s="77">
        <f t="shared" si="34"/>
        <v>0</v>
      </c>
      <c r="M19" s="77">
        <f t="shared" si="34"/>
        <v>0</v>
      </c>
      <c r="N19" s="77">
        <f t="shared" si="34"/>
        <v>0</v>
      </c>
      <c r="O19" s="77">
        <f t="shared" si="34"/>
        <v>0</v>
      </c>
      <c r="P19" s="77">
        <f t="shared" si="34"/>
        <v>0</v>
      </c>
      <c r="Q19" s="77">
        <f t="shared" si="34"/>
        <v>0</v>
      </c>
      <c r="R19" s="77">
        <f t="shared" si="34"/>
        <v>0</v>
      </c>
      <c r="S19" s="77">
        <f t="shared" si="34"/>
        <v>0</v>
      </c>
      <c r="T19" s="77">
        <f t="shared" si="34"/>
        <v>0</v>
      </c>
      <c r="U19" s="77">
        <f t="shared" si="34"/>
        <v>0</v>
      </c>
      <c r="V19" s="77">
        <f t="shared" si="34"/>
        <v>0</v>
      </c>
      <c r="W19" s="77">
        <f t="shared" si="34"/>
        <v>0</v>
      </c>
      <c r="X19" s="77">
        <f t="shared" si="34"/>
        <v>0</v>
      </c>
      <c r="Y19" s="77">
        <f t="shared" si="2"/>
        <v>0</v>
      </c>
      <c r="Z19" s="77">
        <f t="shared" si="34"/>
        <v>0</v>
      </c>
      <c r="AA19" s="77">
        <f t="shared" si="34"/>
        <v>0</v>
      </c>
      <c r="AB19" s="77">
        <f t="shared" si="34"/>
        <v>0</v>
      </c>
      <c r="AC19" s="21">
        <f t="shared" si="8"/>
        <v>0</v>
      </c>
      <c r="AD19" s="77">
        <f t="shared" si="34"/>
        <v>0</v>
      </c>
      <c r="AE19" s="77">
        <f t="shared" si="34"/>
        <v>0</v>
      </c>
      <c r="AF19" s="77">
        <f t="shared" si="34"/>
        <v>0</v>
      </c>
      <c r="AG19" s="77">
        <f t="shared" si="34"/>
        <v>0</v>
      </c>
      <c r="AH19" s="77">
        <f t="shared" si="34"/>
        <v>0</v>
      </c>
      <c r="AI19" s="77">
        <f t="shared" si="34"/>
        <v>0</v>
      </c>
      <c r="AJ19" s="21">
        <f t="shared" si="9"/>
        <v>0</v>
      </c>
      <c r="AK19" s="77">
        <f t="shared" si="34"/>
        <v>0</v>
      </c>
      <c r="AL19" s="77">
        <f t="shared" si="34"/>
        <v>0</v>
      </c>
      <c r="AM19" s="77">
        <f t="shared" si="34"/>
        <v>0</v>
      </c>
      <c r="AN19" s="77">
        <f t="shared" si="34"/>
        <v>0</v>
      </c>
      <c r="AO19" s="77">
        <f t="shared" si="34"/>
        <v>0</v>
      </c>
      <c r="AP19" s="77">
        <f t="shared" si="34"/>
        <v>0</v>
      </c>
      <c r="AQ19" s="65">
        <f t="shared" ref="AQ19:BJ19" si="35">SUM(AQ20:AQ26)</f>
        <v>0</v>
      </c>
      <c r="AR19" s="65">
        <f t="shared" si="35"/>
        <v>0</v>
      </c>
      <c r="AS19" s="65">
        <f t="shared" si="35"/>
        <v>0</v>
      </c>
      <c r="AT19" s="65">
        <f t="shared" si="35"/>
        <v>0</v>
      </c>
      <c r="AU19" s="65">
        <f t="shared" si="35"/>
        <v>0</v>
      </c>
      <c r="AV19" s="66">
        <f t="shared" si="14"/>
        <v>0</v>
      </c>
      <c r="AW19" s="65">
        <f t="shared" si="35"/>
        <v>0</v>
      </c>
      <c r="AX19" s="65">
        <f t="shared" si="35"/>
        <v>0</v>
      </c>
      <c r="AY19" s="65">
        <f t="shared" si="35"/>
        <v>0</v>
      </c>
      <c r="AZ19" s="65">
        <f t="shared" si="35"/>
        <v>0</v>
      </c>
      <c r="BA19" s="65">
        <f t="shared" si="35"/>
        <v>0</v>
      </c>
      <c r="BB19" s="65">
        <f t="shared" si="35"/>
        <v>0</v>
      </c>
      <c r="BC19" s="65">
        <f t="shared" si="35"/>
        <v>0</v>
      </c>
      <c r="BD19" s="65">
        <f t="shared" si="35"/>
        <v>0</v>
      </c>
      <c r="BE19" s="65">
        <f t="shared" si="35"/>
        <v>0</v>
      </c>
      <c r="BF19" s="65">
        <f t="shared" si="35"/>
        <v>0</v>
      </c>
      <c r="BG19" s="65">
        <f t="shared" si="35"/>
        <v>0</v>
      </c>
      <c r="BH19" s="65">
        <f t="shared" si="35"/>
        <v>0</v>
      </c>
      <c r="BI19" s="65">
        <f t="shared" si="35"/>
        <v>0</v>
      </c>
      <c r="BJ19" s="65">
        <f t="shared" si="35"/>
        <v>0</v>
      </c>
    </row>
    <row r="20" spans="1:62" ht="38.25">
      <c r="A20" s="81" t="s">
        <v>8</v>
      </c>
      <c r="B20" s="82" t="s">
        <v>68</v>
      </c>
      <c r="C20" s="19">
        <v>0</v>
      </c>
      <c r="D20" s="17">
        <v>0</v>
      </c>
      <c r="E20" s="17">
        <f t="shared" si="3"/>
        <v>0</v>
      </c>
      <c r="F20" s="19">
        <v>0</v>
      </c>
      <c r="G20" s="19">
        <v>0</v>
      </c>
      <c r="H20" s="17">
        <v>0</v>
      </c>
      <c r="I20" s="17">
        <f t="shared" si="4"/>
        <v>0</v>
      </c>
      <c r="J20" s="21">
        <v>0</v>
      </c>
      <c r="K20" s="21">
        <v>0</v>
      </c>
      <c r="L20" s="21">
        <v>0</v>
      </c>
      <c r="M20" s="17">
        <f t="shared" si="5"/>
        <v>0</v>
      </c>
      <c r="N20" s="21">
        <v>0</v>
      </c>
      <c r="O20" s="21">
        <v>0</v>
      </c>
      <c r="P20" s="21">
        <v>0</v>
      </c>
      <c r="Q20" s="77">
        <v>0</v>
      </c>
      <c r="R20" s="83">
        <f t="shared" si="6"/>
        <v>0</v>
      </c>
      <c r="S20" s="83">
        <v>0</v>
      </c>
      <c r="T20" s="83">
        <v>0</v>
      </c>
      <c r="U20" s="83">
        <v>0</v>
      </c>
      <c r="V20" s="17">
        <f t="shared" si="7"/>
        <v>0</v>
      </c>
      <c r="W20" s="77">
        <v>0</v>
      </c>
      <c r="X20" s="77">
        <v>0</v>
      </c>
      <c r="Y20" s="77">
        <f t="shared" si="2"/>
        <v>0</v>
      </c>
      <c r="Z20" s="77">
        <v>0</v>
      </c>
      <c r="AA20" s="21">
        <v>0</v>
      </c>
      <c r="AB20" s="21">
        <v>0</v>
      </c>
      <c r="AC20" s="21">
        <f t="shared" si="8"/>
        <v>0</v>
      </c>
      <c r="AD20" s="17">
        <v>0</v>
      </c>
      <c r="AE20" s="77">
        <v>0</v>
      </c>
      <c r="AF20" s="21"/>
      <c r="AG20" s="77">
        <v>0</v>
      </c>
      <c r="AH20" s="17">
        <v>0</v>
      </c>
      <c r="AI20" s="17">
        <v>0</v>
      </c>
      <c r="AJ20" s="21">
        <f t="shared" si="9"/>
        <v>0</v>
      </c>
      <c r="AK20" s="21">
        <v>0</v>
      </c>
      <c r="AL20" s="17">
        <v>0</v>
      </c>
      <c r="AM20" s="21"/>
      <c r="AN20" s="21"/>
      <c r="AO20" s="21"/>
      <c r="AP20" s="21"/>
      <c r="AQ20" s="66">
        <f t="shared" si="10"/>
        <v>0</v>
      </c>
      <c r="AR20" s="66">
        <f t="shared" si="33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 t="shared" si="14"/>
        <v>0</v>
      </c>
      <c r="AW20" s="66">
        <f t="shared" si="15"/>
        <v>0</v>
      </c>
      <c r="AX20" s="66">
        <f t="shared" ref="AX20:AX26" si="36">N20+O20+P20+Q20</f>
        <v>0</v>
      </c>
      <c r="AY20" s="66">
        <f t="shared" si="16"/>
        <v>0</v>
      </c>
      <c r="AZ20" s="66">
        <f t="shared" si="17"/>
        <v>0</v>
      </c>
      <c r="BA20" s="66">
        <f t="shared" si="18"/>
        <v>0</v>
      </c>
      <c r="BB20" s="66">
        <f t="shared" si="19"/>
        <v>0</v>
      </c>
      <c r="BC20" s="66">
        <f t="shared" si="20"/>
        <v>0</v>
      </c>
      <c r="BD20" s="66">
        <f t="shared" si="21"/>
        <v>0</v>
      </c>
      <c r="BE20" s="66">
        <f t="shared" si="22"/>
        <v>0</v>
      </c>
      <c r="BF20" s="66">
        <f t="shared" si="23"/>
        <v>0</v>
      </c>
      <c r="BG20" s="66">
        <f t="shared" si="24"/>
        <v>0</v>
      </c>
      <c r="BH20" s="66">
        <f t="shared" si="25"/>
        <v>0</v>
      </c>
      <c r="BI20" s="66">
        <f t="shared" si="26"/>
        <v>0</v>
      </c>
      <c r="BJ20" s="66">
        <f t="shared" si="27"/>
        <v>0</v>
      </c>
    </row>
    <row r="21" spans="1:62" ht="38.25">
      <c r="A21" s="81" t="s">
        <v>9</v>
      </c>
      <c r="B21" s="82" t="s">
        <v>69</v>
      </c>
      <c r="C21" s="19">
        <v>0</v>
      </c>
      <c r="D21" s="17">
        <v>0</v>
      </c>
      <c r="E21" s="17">
        <f t="shared" si="3"/>
        <v>0</v>
      </c>
      <c r="F21" s="17">
        <v>0</v>
      </c>
      <c r="G21" s="19">
        <v>0</v>
      </c>
      <c r="H21" s="17">
        <v>0</v>
      </c>
      <c r="I21" s="17">
        <f t="shared" si="4"/>
        <v>0</v>
      </c>
      <c r="J21" s="21">
        <v>0</v>
      </c>
      <c r="K21" s="21">
        <v>0</v>
      </c>
      <c r="L21" s="21">
        <v>0</v>
      </c>
      <c r="M21" s="17">
        <f t="shared" si="5"/>
        <v>0</v>
      </c>
      <c r="N21" s="21">
        <v>0</v>
      </c>
      <c r="O21" s="21">
        <v>0</v>
      </c>
      <c r="P21" s="21">
        <v>0</v>
      </c>
      <c r="Q21" s="77">
        <v>0</v>
      </c>
      <c r="R21" s="83">
        <f t="shared" si="6"/>
        <v>0</v>
      </c>
      <c r="S21" s="83">
        <v>0</v>
      </c>
      <c r="T21" s="83">
        <v>0</v>
      </c>
      <c r="U21" s="83">
        <v>0</v>
      </c>
      <c r="V21" s="17">
        <f t="shared" si="7"/>
        <v>0</v>
      </c>
      <c r="W21" s="77">
        <v>0</v>
      </c>
      <c r="X21" s="77">
        <v>0</v>
      </c>
      <c r="Y21" s="77">
        <f t="shared" si="2"/>
        <v>0</v>
      </c>
      <c r="Z21" s="77">
        <v>0</v>
      </c>
      <c r="AA21" s="21">
        <v>0</v>
      </c>
      <c r="AB21" s="21">
        <v>0</v>
      </c>
      <c r="AC21" s="21">
        <f t="shared" si="8"/>
        <v>0</v>
      </c>
      <c r="AD21" s="17">
        <v>0</v>
      </c>
      <c r="AE21" s="77">
        <v>0</v>
      </c>
      <c r="AF21" s="21"/>
      <c r="AG21" s="77">
        <v>0</v>
      </c>
      <c r="AH21" s="17">
        <v>0</v>
      </c>
      <c r="AI21" s="17">
        <v>0</v>
      </c>
      <c r="AJ21" s="21">
        <f t="shared" si="9"/>
        <v>0</v>
      </c>
      <c r="AK21" s="21">
        <v>0</v>
      </c>
      <c r="AL21" s="17">
        <v>0</v>
      </c>
      <c r="AM21" s="21"/>
      <c r="AN21" s="21"/>
      <c r="AO21" s="21"/>
      <c r="AP21" s="21"/>
      <c r="AQ21" s="66">
        <f t="shared" si="10"/>
        <v>0</v>
      </c>
      <c r="AR21" s="66">
        <f t="shared" si="33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si="14"/>
        <v>0</v>
      </c>
      <c r="AW21" s="66">
        <f t="shared" si="15"/>
        <v>0</v>
      </c>
      <c r="AX21" s="66">
        <f t="shared" si="36"/>
        <v>0</v>
      </c>
      <c r="AY21" s="66">
        <f t="shared" si="16"/>
        <v>0</v>
      </c>
      <c r="AZ21" s="66">
        <f t="shared" si="17"/>
        <v>0</v>
      </c>
      <c r="BA21" s="66">
        <f t="shared" si="18"/>
        <v>0</v>
      </c>
      <c r="BB21" s="66">
        <f t="shared" si="19"/>
        <v>0</v>
      </c>
      <c r="BC21" s="66">
        <f t="shared" si="20"/>
        <v>0</v>
      </c>
      <c r="BD21" s="66">
        <f t="shared" si="21"/>
        <v>0</v>
      </c>
      <c r="BE21" s="66">
        <f t="shared" si="22"/>
        <v>0</v>
      </c>
      <c r="BF21" s="66">
        <f t="shared" si="23"/>
        <v>0</v>
      </c>
      <c r="BG21" s="66">
        <f t="shared" si="24"/>
        <v>0</v>
      </c>
      <c r="BH21" s="66">
        <f t="shared" si="25"/>
        <v>0</v>
      </c>
      <c r="BI21" s="66">
        <f t="shared" si="26"/>
        <v>0</v>
      </c>
      <c r="BJ21" s="66">
        <f t="shared" si="27"/>
        <v>0</v>
      </c>
    </row>
    <row r="22" spans="1:62" ht="38.25">
      <c r="A22" s="81" t="s">
        <v>10</v>
      </c>
      <c r="B22" s="82" t="s">
        <v>70</v>
      </c>
      <c r="C22" s="19">
        <v>0</v>
      </c>
      <c r="D22" s="17">
        <v>0</v>
      </c>
      <c r="E22" s="17">
        <f t="shared" si="3"/>
        <v>0</v>
      </c>
      <c r="F22" s="19">
        <v>0</v>
      </c>
      <c r="G22" s="19">
        <v>0</v>
      </c>
      <c r="H22" s="17">
        <v>0</v>
      </c>
      <c r="I22" s="17">
        <f t="shared" si="4"/>
        <v>0</v>
      </c>
      <c r="J22" s="21">
        <v>0</v>
      </c>
      <c r="K22" s="21">
        <v>0</v>
      </c>
      <c r="L22" s="21">
        <v>0</v>
      </c>
      <c r="M22" s="17">
        <f t="shared" si="5"/>
        <v>0</v>
      </c>
      <c r="N22" s="21">
        <v>0</v>
      </c>
      <c r="O22" s="21">
        <v>0</v>
      </c>
      <c r="P22" s="21">
        <v>0</v>
      </c>
      <c r="Q22" s="77">
        <v>0</v>
      </c>
      <c r="R22" s="83">
        <f t="shared" si="6"/>
        <v>0</v>
      </c>
      <c r="S22" s="83">
        <v>0</v>
      </c>
      <c r="T22" s="83">
        <v>0</v>
      </c>
      <c r="U22" s="83">
        <v>0</v>
      </c>
      <c r="V22" s="17">
        <f t="shared" si="7"/>
        <v>0</v>
      </c>
      <c r="W22" s="77">
        <v>0</v>
      </c>
      <c r="X22" s="77">
        <v>0</v>
      </c>
      <c r="Y22" s="77">
        <f t="shared" si="2"/>
        <v>0</v>
      </c>
      <c r="Z22" s="77">
        <v>0</v>
      </c>
      <c r="AA22" s="21">
        <v>0</v>
      </c>
      <c r="AB22" s="21">
        <v>0</v>
      </c>
      <c r="AC22" s="21">
        <f t="shared" si="8"/>
        <v>0</v>
      </c>
      <c r="AD22" s="17">
        <v>0</v>
      </c>
      <c r="AE22" s="77">
        <v>0</v>
      </c>
      <c r="AF22" s="21"/>
      <c r="AG22" s="77">
        <v>0</v>
      </c>
      <c r="AH22" s="17">
        <v>0</v>
      </c>
      <c r="AI22" s="17">
        <v>0</v>
      </c>
      <c r="AJ22" s="21">
        <f t="shared" si="9"/>
        <v>0</v>
      </c>
      <c r="AK22" s="21">
        <v>0</v>
      </c>
      <c r="AL22" s="17">
        <v>0</v>
      </c>
      <c r="AM22" s="21"/>
      <c r="AN22" s="21"/>
      <c r="AO22" s="21"/>
      <c r="AP22" s="21"/>
      <c r="AQ22" s="66">
        <f t="shared" si="10"/>
        <v>0</v>
      </c>
      <c r="AR22" s="66">
        <f t="shared" si="33"/>
        <v>0</v>
      </c>
      <c r="AS22" s="66">
        <f t="shared" si="11"/>
        <v>0</v>
      </c>
      <c r="AT22" s="66">
        <f t="shared" si="12"/>
        <v>0</v>
      </c>
      <c r="AU22" s="66">
        <f t="shared" si="13"/>
        <v>0</v>
      </c>
      <c r="AV22" s="66">
        <f t="shared" si="14"/>
        <v>0</v>
      </c>
      <c r="AW22" s="66">
        <f t="shared" si="15"/>
        <v>0</v>
      </c>
      <c r="AX22" s="66">
        <f t="shared" si="36"/>
        <v>0</v>
      </c>
      <c r="AY22" s="66">
        <f t="shared" si="16"/>
        <v>0</v>
      </c>
      <c r="AZ22" s="66">
        <f t="shared" si="17"/>
        <v>0</v>
      </c>
      <c r="BA22" s="66">
        <f t="shared" si="18"/>
        <v>0</v>
      </c>
      <c r="BB22" s="66">
        <f t="shared" si="19"/>
        <v>0</v>
      </c>
      <c r="BC22" s="66">
        <f t="shared" si="20"/>
        <v>0</v>
      </c>
      <c r="BD22" s="66">
        <f t="shared" si="21"/>
        <v>0</v>
      </c>
      <c r="BE22" s="66">
        <f t="shared" si="22"/>
        <v>0</v>
      </c>
      <c r="BF22" s="66">
        <f t="shared" si="23"/>
        <v>0</v>
      </c>
      <c r="BG22" s="66">
        <f t="shared" si="24"/>
        <v>0</v>
      </c>
      <c r="BH22" s="66">
        <f t="shared" si="25"/>
        <v>0</v>
      </c>
      <c r="BI22" s="66">
        <f t="shared" si="26"/>
        <v>0</v>
      </c>
      <c r="BJ22" s="66">
        <f t="shared" si="27"/>
        <v>0</v>
      </c>
    </row>
    <row r="23" spans="1:62" ht="38.25">
      <c r="A23" s="81" t="s">
        <v>11</v>
      </c>
      <c r="B23" s="82" t="s">
        <v>71</v>
      </c>
      <c r="C23" s="19">
        <v>0</v>
      </c>
      <c r="D23" s="17">
        <v>0</v>
      </c>
      <c r="E23" s="17">
        <f t="shared" si="3"/>
        <v>0</v>
      </c>
      <c r="F23" s="19">
        <v>0</v>
      </c>
      <c r="G23" s="19">
        <v>0</v>
      </c>
      <c r="H23" s="17">
        <v>0</v>
      </c>
      <c r="I23" s="17">
        <f t="shared" si="4"/>
        <v>0</v>
      </c>
      <c r="J23" s="21">
        <v>0</v>
      </c>
      <c r="K23" s="21">
        <v>0</v>
      </c>
      <c r="L23" s="21">
        <v>0</v>
      </c>
      <c r="M23" s="17">
        <f t="shared" si="5"/>
        <v>0</v>
      </c>
      <c r="N23" s="21">
        <v>0</v>
      </c>
      <c r="O23" s="21">
        <v>0</v>
      </c>
      <c r="P23" s="21">
        <v>0</v>
      </c>
      <c r="Q23" s="77">
        <v>0</v>
      </c>
      <c r="R23" s="83">
        <f t="shared" si="6"/>
        <v>0</v>
      </c>
      <c r="S23" s="83">
        <v>0</v>
      </c>
      <c r="T23" s="83">
        <v>0</v>
      </c>
      <c r="U23" s="83">
        <v>0</v>
      </c>
      <c r="V23" s="17">
        <f t="shared" si="7"/>
        <v>0</v>
      </c>
      <c r="W23" s="77">
        <v>0</v>
      </c>
      <c r="X23" s="77">
        <v>0</v>
      </c>
      <c r="Y23" s="77">
        <f t="shared" si="2"/>
        <v>0</v>
      </c>
      <c r="Z23" s="77">
        <v>0</v>
      </c>
      <c r="AA23" s="21">
        <v>0</v>
      </c>
      <c r="AB23" s="21">
        <v>0</v>
      </c>
      <c r="AC23" s="21">
        <f t="shared" si="8"/>
        <v>0</v>
      </c>
      <c r="AD23" s="17">
        <v>0</v>
      </c>
      <c r="AE23" s="77">
        <v>0</v>
      </c>
      <c r="AF23" s="21"/>
      <c r="AG23" s="77">
        <v>0</v>
      </c>
      <c r="AH23" s="17">
        <v>0</v>
      </c>
      <c r="AI23" s="17">
        <v>0</v>
      </c>
      <c r="AJ23" s="21">
        <f t="shared" si="9"/>
        <v>0</v>
      </c>
      <c r="AK23" s="21">
        <v>0</v>
      </c>
      <c r="AL23" s="17">
        <v>0</v>
      </c>
      <c r="AM23" s="21"/>
      <c r="AN23" s="21"/>
      <c r="AO23" s="21"/>
      <c r="AP23" s="21"/>
      <c r="AQ23" s="66">
        <f t="shared" si="10"/>
        <v>0</v>
      </c>
      <c r="AR23" s="66">
        <f t="shared" si="33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14"/>
        <v>0</v>
      </c>
      <c r="AW23" s="66">
        <f t="shared" si="15"/>
        <v>0</v>
      </c>
      <c r="AX23" s="66">
        <f t="shared" si="36"/>
        <v>0</v>
      </c>
      <c r="AY23" s="66">
        <f t="shared" si="16"/>
        <v>0</v>
      </c>
      <c r="AZ23" s="66">
        <f t="shared" si="17"/>
        <v>0</v>
      </c>
      <c r="BA23" s="66">
        <f t="shared" si="18"/>
        <v>0</v>
      </c>
      <c r="BB23" s="66">
        <f t="shared" si="19"/>
        <v>0</v>
      </c>
      <c r="BC23" s="66">
        <f t="shared" si="20"/>
        <v>0</v>
      </c>
      <c r="BD23" s="66">
        <f t="shared" si="21"/>
        <v>0</v>
      </c>
      <c r="BE23" s="66">
        <f t="shared" si="22"/>
        <v>0</v>
      </c>
      <c r="BF23" s="66">
        <f t="shared" si="23"/>
        <v>0</v>
      </c>
      <c r="BG23" s="66">
        <f t="shared" si="24"/>
        <v>0</v>
      </c>
      <c r="BH23" s="66">
        <f t="shared" si="25"/>
        <v>0</v>
      </c>
      <c r="BI23" s="66">
        <f t="shared" si="26"/>
        <v>0</v>
      </c>
      <c r="BJ23" s="66">
        <f t="shared" si="27"/>
        <v>0</v>
      </c>
    </row>
    <row r="24" spans="1:62" ht="38.25">
      <c r="A24" s="81" t="s">
        <v>12</v>
      </c>
      <c r="B24" s="82" t="s">
        <v>72</v>
      </c>
      <c r="C24" s="19">
        <v>0</v>
      </c>
      <c r="D24" s="17">
        <v>0</v>
      </c>
      <c r="E24" s="17">
        <f t="shared" si="3"/>
        <v>0</v>
      </c>
      <c r="F24" s="19">
        <v>0</v>
      </c>
      <c r="G24" s="19">
        <v>0</v>
      </c>
      <c r="H24" s="17">
        <v>0</v>
      </c>
      <c r="I24" s="17">
        <f t="shared" si="4"/>
        <v>0</v>
      </c>
      <c r="J24" s="21">
        <v>0</v>
      </c>
      <c r="K24" s="21">
        <v>0</v>
      </c>
      <c r="L24" s="21">
        <v>0</v>
      </c>
      <c r="M24" s="17">
        <f t="shared" si="5"/>
        <v>0</v>
      </c>
      <c r="N24" s="21">
        <v>0</v>
      </c>
      <c r="O24" s="21">
        <v>0</v>
      </c>
      <c r="P24" s="21">
        <v>0</v>
      </c>
      <c r="Q24" s="77">
        <v>0</v>
      </c>
      <c r="R24" s="83">
        <f t="shared" si="6"/>
        <v>0</v>
      </c>
      <c r="S24" s="83">
        <v>0</v>
      </c>
      <c r="T24" s="83">
        <v>0</v>
      </c>
      <c r="U24" s="83">
        <v>0</v>
      </c>
      <c r="V24" s="17">
        <f t="shared" si="7"/>
        <v>0</v>
      </c>
      <c r="W24" s="77">
        <v>0</v>
      </c>
      <c r="X24" s="77">
        <v>0</v>
      </c>
      <c r="Y24" s="77">
        <f t="shared" si="2"/>
        <v>0</v>
      </c>
      <c r="Z24" s="77">
        <v>0</v>
      </c>
      <c r="AA24" s="21">
        <v>0</v>
      </c>
      <c r="AB24" s="21">
        <v>0</v>
      </c>
      <c r="AC24" s="21">
        <f t="shared" si="8"/>
        <v>0</v>
      </c>
      <c r="AD24" s="17">
        <v>0</v>
      </c>
      <c r="AE24" s="77">
        <v>0</v>
      </c>
      <c r="AF24" s="21"/>
      <c r="AG24" s="77">
        <v>0</v>
      </c>
      <c r="AH24" s="17">
        <v>0</v>
      </c>
      <c r="AI24" s="17">
        <v>0</v>
      </c>
      <c r="AJ24" s="21">
        <f t="shared" si="9"/>
        <v>0</v>
      </c>
      <c r="AK24" s="21">
        <v>0</v>
      </c>
      <c r="AL24" s="17">
        <v>0</v>
      </c>
      <c r="AM24" s="21"/>
      <c r="AN24" s="21"/>
      <c r="AO24" s="21"/>
      <c r="AP24" s="21"/>
      <c r="AQ24" s="66">
        <f t="shared" si="10"/>
        <v>0</v>
      </c>
      <c r="AR24" s="66">
        <f t="shared" si="33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14"/>
        <v>0</v>
      </c>
      <c r="AW24" s="66">
        <f t="shared" si="15"/>
        <v>0</v>
      </c>
      <c r="AX24" s="66">
        <f t="shared" si="36"/>
        <v>0</v>
      </c>
      <c r="AY24" s="66">
        <f t="shared" si="16"/>
        <v>0</v>
      </c>
      <c r="AZ24" s="66">
        <f t="shared" si="17"/>
        <v>0</v>
      </c>
      <c r="BA24" s="66">
        <f t="shared" si="18"/>
        <v>0</v>
      </c>
      <c r="BB24" s="66">
        <f t="shared" si="19"/>
        <v>0</v>
      </c>
      <c r="BC24" s="66">
        <f t="shared" si="20"/>
        <v>0</v>
      </c>
      <c r="BD24" s="66">
        <f t="shared" si="21"/>
        <v>0</v>
      </c>
      <c r="BE24" s="66">
        <f t="shared" si="22"/>
        <v>0</v>
      </c>
      <c r="BF24" s="66">
        <f t="shared" si="23"/>
        <v>0</v>
      </c>
      <c r="BG24" s="66">
        <f t="shared" si="24"/>
        <v>0</v>
      </c>
      <c r="BH24" s="66">
        <f t="shared" si="25"/>
        <v>0</v>
      </c>
      <c r="BI24" s="66">
        <f t="shared" si="26"/>
        <v>0</v>
      </c>
      <c r="BJ24" s="66">
        <f t="shared" si="27"/>
        <v>0</v>
      </c>
    </row>
    <row r="25" spans="1:62" ht="38.25">
      <c r="A25" s="81" t="s">
        <v>13</v>
      </c>
      <c r="B25" s="82" t="s">
        <v>73</v>
      </c>
      <c r="C25" s="19">
        <v>0</v>
      </c>
      <c r="D25" s="17">
        <v>0</v>
      </c>
      <c r="E25" s="17">
        <f t="shared" si="3"/>
        <v>0</v>
      </c>
      <c r="F25" s="20">
        <v>0</v>
      </c>
      <c r="G25" s="19">
        <v>0</v>
      </c>
      <c r="H25" s="17">
        <v>0</v>
      </c>
      <c r="I25" s="17">
        <f t="shared" si="4"/>
        <v>0</v>
      </c>
      <c r="J25" s="21">
        <v>0</v>
      </c>
      <c r="K25" s="21">
        <v>0</v>
      </c>
      <c r="L25" s="21">
        <v>0</v>
      </c>
      <c r="M25" s="17">
        <f t="shared" si="5"/>
        <v>0</v>
      </c>
      <c r="N25" s="21">
        <v>0</v>
      </c>
      <c r="O25" s="21">
        <v>0</v>
      </c>
      <c r="P25" s="21">
        <v>0</v>
      </c>
      <c r="Q25" s="77">
        <v>0</v>
      </c>
      <c r="R25" s="83">
        <f t="shared" si="6"/>
        <v>0</v>
      </c>
      <c r="S25" s="83">
        <v>0</v>
      </c>
      <c r="T25" s="83">
        <v>0</v>
      </c>
      <c r="U25" s="83">
        <v>0</v>
      </c>
      <c r="V25" s="17">
        <f t="shared" si="7"/>
        <v>0</v>
      </c>
      <c r="W25" s="77">
        <v>0</v>
      </c>
      <c r="X25" s="77">
        <v>0</v>
      </c>
      <c r="Y25" s="77">
        <f t="shared" si="2"/>
        <v>0</v>
      </c>
      <c r="Z25" s="77">
        <v>0</v>
      </c>
      <c r="AA25" s="21">
        <v>0</v>
      </c>
      <c r="AB25" s="21">
        <v>0</v>
      </c>
      <c r="AC25" s="21">
        <f t="shared" si="8"/>
        <v>0</v>
      </c>
      <c r="AD25" s="17">
        <v>0</v>
      </c>
      <c r="AE25" s="77">
        <v>0</v>
      </c>
      <c r="AF25" s="21"/>
      <c r="AG25" s="77">
        <v>0</v>
      </c>
      <c r="AH25" s="17">
        <v>0</v>
      </c>
      <c r="AI25" s="17">
        <v>0</v>
      </c>
      <c r="AJ25" s="21">
        <f t="shared" si="9"/>
        <v>0</v>
      </c>
      <c r="AK25" s="21">
        <v>0</v>
      </c>
      <c r="AL25" s="17">
        <v>0</v>
      </c>
      <c r="AM25" s="21"/>
      <c r="AN25" s="21"/>
      <c r="AO25" s="21"/>
      <c r="AP25" s="21"/>
      <c r="AQ25" s="66">
        <f t="shared" si="10"/>
        <v>0</v>
      </c>
      <c r="AR25" s="66">
        <f t="shared" si="33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 t="shared" si="14"/>
        <v>0</v>
      </c>
      <c r="AW25" s="66">
        <f t="shared" si="15"/>
        <v>0</v>
      </c>
      <c r="AX25" s="66">
        <f t="shared" si="36"/>
        <v>0</v>
      </c>
      <c r="AY25" s="66">
        <f t="shared" si="16"/>
        <v>0</v>
      </c>
      <c r="AZ25" s="66">
        <f t="shared" si="17"/>
        <v>0</v>
      </c>
      <c r="BA25" s="66">
        <f t="shared" si="18"/>
        <v>0</v>
      </c>
      <c r="BB25" s="66">
        <f t="shared" si="19"/>
        <v>0</v>
      </c>
      <c r="BC25" s="66">
        <f t="shared" si="20"/>
        <v>0</v>
      </c>
      <c r="BD25" s="66">
        <f t="shared" si="21"/>
        <v>0</v>
      </c>
      <c r="BE25" s="66">
        <f t="shared" si="22"/>
        <v>0</v>
      </c>
      <c r="BF25" s="66">
        <f t="shared" si="23"/>
        <v>0</v>
      </c>
      <c r="BG25" s="66">
        <f t="shared" si="24"/>
        <v>0</v>
      </c>
      <c r="BH25" s="66">
        <f t="shared" si="25"/>
        <v>0</v>
      </c>
      <c r="BI25" s="66">
        <f t="shared" si="26"/>
        <v>0</v>
      </c>
      <c r="BJ25" s="66">
        <f t="shared" si="27"/>
        <v>0</v>
      </c>
    </row>
    <row r="26" spans="1:62" ht="38.25">
      <c r="A26" s="81" t="s">
        <v>48</v>
      </c>
      <c r="B26" s="82" t="s">
        <v>74</v>
      </c>
      <c r="C26" s="19">
        <v>0</v>
      </c>
      <c r="D26" s="17">
        <v>0</v>
      </c>
      <c r="E26" s="17">
        <f t="shared" si="3"/>
        <v>0</v>
      </c>
      <c r="F26" s="19">
        <v>0</v>
      </c>
      <c r="G26" s="19">
        <v>0</v>
      </c>
      <c r="H26" s="17">
        <v>0</v>
      </c>
      <c r="I26" s="17">
        <f t="shared" si="4"/>
        <v>0</v>
      </c>
      <c r="J26" s="21">
        <v>0</v>
      </c>
      <c r="K26" s="21">
        <v>0</v>
      </c>
      <c r="L26" s="21">
        <v>0</v>
      </c>
      <c r="M26" s="17">
        <f t="shared" si="5"/>
        <v>0</v>
      </c>
      <c r="N26" s="21">
        <v>0</v>
      </c>
      <c r="O26" s="21">
        <v>0</v>
      </c>
      <c r="P26" s="21">
        <v>0</v>
      </c>
      <c r="Q26" s="77">
        <v>0</v>
      </c>
      <c r="R26" s="83">
        <f t="shared" si="6"/>
        <v>0</v>
      </c>
      <c r="S26" s="83">
        <v>0</v>
      </c>
      <c r="T26" s="83">
        <v>0</v>
      </c>
      <c r="U26" s="83">
        <v>0</v>
      </c>
      <c r="V26" s="17">
        <f t="shared" si="7"/>
        <v>0</v>
      </c>
      <c r="W26" s="77">
        <v>0</v>
      </c>
      <c r="X26" s="77">
        <v>0</v>
      </c>
      <c r="Y26" s="77">
        <f t="shared" si="2"/>
        <v>0</v>
      </c>
      <c r="Z26" s="77">
        <v>0</v>
      </c>
      <c r="AA26" s="21">
        <v>0</v>
      </c>
      <c r="AB26" s="21">
        <v>0</v>
      </c>
      <c r="AC26" s="21">
        <f t="shared" si="8"/>
        <v>0</v>
      </c>
      <c r="AD26" s="17">
        <v>0</v>
      </c>
      <c r="AE26" s="77">
        <v>0</v>
      </c>
      <c r="AF26" s="21"/>
      <c r="AG26" s="77">
        <v>0</v>
      </c>
      <c r="AH26" s="17">
        <v>0</v>
      </c>
      <c r="AI26" s="17">
        <v>0</v>
      </c>
      <c r="AJ26" s="21">
        <f t="shared" si="9"/>
        <v>0</v>
      </c>
      <c r="AK26" s="21">
        <v>0</v>
      </c>
      <c r="AL26" s="17">
        <v>0</v>
      </c>
      <c r="AM26" s="21"/>
      <c r="AN26" s="21"/>
      <c r="AO26" s="21"/>
      <c r="AP26" s="21"/>
      <c r="AQ26" s="66">
        <f t="shared" si="10"/>
        <v>0</v>
      </c>
      <c r="AR26" s="66">
        <f t="shared" si="33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14"/>
        <v>0</v>
      </c>
      <c r="AW26" s="66">
        <f t="shared" si="15"/>
        <v>0</v>
      </c>
      <c r="AX26" s="66">
        <f t="shared" si="36"/>
        <v>0</v>
      </c>
      <c r="AY26" s="66">
        <f t="shared" si="16"/>
        <v>0</v>
      </c>
      <c r="AZ26" s="66">
        <f t="shared" si="17"/>
        <v>0</v>
      </c>
      <c r="BA26" s="66">
        <f t="shared" si="18"/>
        <v>0</v>
      </c>
      <c r="BB26" s="66">
        <f t="shared" si="19"/>
        <v>0</v>
      </c>
      <c r="BC26" s="66">
        <f t="shared" si="20"/>
        <v>0</v>
      </c>
      <c r="BD26" s="66">
        <f t="shared" si="21"/>
        <v>0</v>
      </c>
      <c r="BE26" s="66">
        <f t="shared" si="22"/>
        <v>0</v>
      </c>
      <c r="BF26" s="66">
        <f t="shared" si="23"/>
        <v>0</v>
      </c>
      <c r="BG26" s="66">
        <f t="shared" si="24"/>
        <v>0</v>
      </c>
      <c r="BH26" s="66">
        <f t="shared" si="25"/>
        <v>0</v>
      </c>
      <c r="BI26" s="66">
        <f t="shared" si="26"/>
        <v>0</v>
      </c>
      <c r="BJ26" s="66">
        <f t="shared" si="27"/>
        <v>0</v>
      </c>
    </row>
    <row r="27" spans="1:62" ht="38.25">
      <c r="A27" s="81">
        <v>7</v>
      </c>
      <c r="B27" s="78" t="s">
        <v>75</v>
      </c>
      <c r="C27" s="77">
        <f>C28+C29+C30+C31+C32</f>
        <v>0</v>
      </c>
      <c r="D27" s="77">
        <f t="shared" ref="D27:AP27" si="37">D28+D29+D30+D31+D32</f>
        <v>0</v>
      </c>
      <c r="E27" s="17">
        <f t="shared" si="3"/>
        <v>0</v>
      </c>
      <c r="F27" s="77">
        <f t="shared" si="37"/>
        <v>0</v>
      </c>
      <c r="G27" s="77">
        <f t="shared" si="37"/>
        <v>0</v>
      </c>
      <c r="H27" s="77">
        <f t="shared" si="37"/>
        <v>1</v>
      </c>
      <c r="I27" s="77">
        <f t="shared" si="37"/>
        <v>0</v>
      </c>
      <c r="J27" s="77">
        <f t="shared" si="37"/>
        <v>0</v>
      </c>
      <c r="K27" s="77">
        <f t="shared" si="37"/>
        <v>1</v>
      </c>
      <c r="L27" s="77">
        <f t="shared" si="37"/>
        <v>0</v>
      </c>
      <c r="M27" s="77">
        <f t="shared" si="37"/>
        <v>0</v>
      </c>
      <c r="N27" s="77">
        <f t="shared" si="37"/>
        <v>0</v>
      </c>
      <c r="O27" s="77">
        <f t="shared" si="37"/>
        <v>0</v>
      </c>
      <c r="P27" s="77">
        <f t="shared" si="37"/>
        <v>0</v>
      </c>
      <c r="Q27" s="77">
        <f t="shared" si="37"/>
        <v>0</v>
      </c>
      <c r="R27" s="77">
        <f t="shared" si="37"/>
        <v>0</v>
      </c>
      <c r="S27" s="77">
        <f t="shared" si="37"/>
        <v>0</v>
      </c>
      <c r="T27" s="77">
        <f t="shared" si="37"/>
        <v>0</v>
      </c>
      <c r="U27" s="77">
        <f t="shared" si="37"/>
        <v>0</v>
      </c>
      <c r="V27" s="77">
        <f t="shared" si="37"/>
        <v>0</v>
      </c>
      <c r="W27" s="77">
        <f t="shared" si="37"/>
        <v>0</v>
      </c>
      <c r="X27" s="77">
        <f t="shared" si="37"/>
        <v>0</v>
      </c>
      <c r="Y27" s="77">
        <f t="shared" si="2"/>
        <v>0</v>
      </c>
      <c r="Z27" s="77">
        <f t="shared" si="37"/>
        <v>0</v>
      </c>
      <c r="AA27" s="77">
        <f t="shared" si="37"/>
        <v>0</v>
      </c>
      <c r="AB27" s="77">
        <f t="shared" si="37"/>
        <v>4</v>
      </c>
      <c r="AC27" s="21">
        <f t="shared" si="8"/>
        <v>4</v>
      </c>
      <c r="AD27" s="77">
        <f t="shared" si="37"/>
        <v>0</v>
      </c>
      <c r="AE27" s="77">
        <f t="shared" si="37"/>
        <v>4</v>
      </c>
      <c r="AF27" s="77">
        <f t="shared" si="37"/>
        <v>0</v>
      </c>
      <c r="AG27" s="77">
        <f t="shared" si="37"/>
        <v>4</v>
      </c>
      <c r="AH27" s="77">
        <f t="shared" si="37"/>
        <v>0</v>
      </c>
      <c r="AI27" s="77">
        <f t="shared" si="37"/>
        <v>0</v>
      </c>
      <c r="AJ27" s="21">
        <f t="shared" si="9"/>
        <v>0</v>
      </c>
      <c r="AK27" s="77">
        <f t="shared" si="37"/>
        <v>0</v>
      </c>
      <c r="AL27" s="77">
        <f t="shared" si="37"/>
        <v>0</v>
      </c>
      <c r="AM27" s="77">
        <f t="shared" si="37"/>
        <v>0</v>
      </c>
      <c r="AN27" s="77">
        <f t="shared" si="37"/>
        <v>0</v>
      </c>
      <c r="AO27" s="77">
        <f t="shared" si="37"/>
        <v>0</v>
      </c>
      <c r="AP27" s="77">
        <f t="shared" si="37"/>
        <v>0</v>
      </c>
      <c r="AQ27" s="65">
        <f t="shared" ref="AQ27:BJ27" si="38">SUM(AQ28:AQ32)</f>
        <v>0</v>
      </c>
      <c r="AR27" s="65">
        <f t="shared" si="38"/>
        <v>0</v>
      </c>
      <c r="AS27" s="65">
        <f t="shared" si="38"/>
        <v>1</v>
      </c>
      <c r="AT27" s="65">
        <f t="shared" si="38"/>
        <v>1</v>
      </c>
      <c r="AU27" s="65">
        <f t="shared" si="38"/>
        <v>0</v>
      </c>
      <c r="AV27" s="66">
        <f t="shared" si="14"/>
        <v>0</v>
      </c>
      <c r="AW27" s="65">
        <f t="shared" si="38"/>
        <v>0</v>
      </c>
      <c r="AX27" s="65">
        <f t="shared" si="38"/>
        <v>0</v>
      </c>
      <c r="AY27" s="65">
        <f t="shared" si="38"/>
        <v>0</v>
      </c>
      <c r="AZ27" s="65">
        <f t="shared" si="38"/>
        <v>0</v>
      </c>
      <c r="BA27" s="65">
        <f t="shared" si="38"/>
        <v>0</v>
      </c>
      <c r="BB27" s="65">
        <f t="shared" si="38"/>
        <v>0</v>
      </c>
      <c r="BC27" s="65">
        <f t="shared" si="38"/>
        <v>4</v>
      </c>
      <c r="BD27" s="65">
        <f t="shared" si="38"/>
        <v>4</v>
      </c>
      <c r="BE27" s="65">
        <f t="shared" si="38"/>
        <v>4</v>
      </c>
      <c r="BF27" s="65">
        <f t="shared" si="38"/>
        <v>4</v>
      </c>
      <c r="BG27" s="65">
        <f t="shared" si="38"/>
        <v>0</v>
      </c>
      <c r="BH27" s="65">
        <f t="shared" si="38"/>
        <v>0</v>
      </c>
      <c r="BI27" s="65">
        <f t="shared" si="38"/>
        <v>0</v>
      </c>
      <c r="BJ27" s="65">
        <f t="shared" si="38"/>
        <v>0</v>
      </c>
    </row>
    <row r="28" spans="1:62" ht="20.25" customHeight="1">
      <c r="A28" s="67" t="s">
        <v>14</v>
      </c>
      <c r="B28" s="82" t="s">
        <v>76</v>
      </c>
      <c r="C28" s="19">
        <v>0</v>
      </c>
      <c r="D28" s="17">
        <v>0</v>
      </c>
      <c r="E28" s="17">
        <f t="shared" si="3"/>
        <v>0</v>
      </c>
      <c r="F28" s="19">
        <v>0</v>
      </c>
      <c r="G28" s="19">
        <v>0</v>
      </c>
      <c r="H28" s="17">
        <v>0</v>
      </c>
      <c r="I28" s="17">
        <f t="shared" si="4"/>
        <v>0</v>
      </c>
      <c r="J28" s="21">
        <v>0</v>
      </c>
      <c r="K28" s="21">
        <v>0</v>
      </c>
      <c r="L28" s="21">
        <v>0</v>
      </c>
      <c r="M28" s="17">
        <f t="shared" si="5"/>
        <v>0</v>
      </c>
      <c r="N28" s="21">
        <v>0</v>
      </c>
      <c r="O28" s="21">
        <v>0</v>
      </c>
      <c r="P28" s="21">
        <v>0</v>
      </c>
      <c r="Q28" s="77">
        <v>0</v>
      </c>
      <c r="R28" s="83">
        <f t="shared" si="6"/>
        <v>0</v>
      </c>
      <c r="S28" s="83">
        <v>0</v>
      </c>
      <c r="T28" s="83">
        <v>0</v>
      </c>
      <c r="U28" s="83">
        <v>0</v>
      </c>
      <c r="V28" s="17">
        <f t="shared" si="7"/>
        <v>0</v>
      </c>
      <c r="W28" s="77">
        <v>0</v>
      </c>
      <c r="X28" s="77">
        <v>0</v>
      </c>
      <c r="Y28" s="77">
        <f t="shared" si="2"/>
        <v>0</v>
      </c>
      <c r="Z28" s="77">
        <v>0</v>
      </c>
      <c r="AA28" s="21">
        <v>0</v>
      </c>
      <c r="AB28" s="21">
        <v>0</v>
      </c>
      <c r="AC28" s="21">
        <f t="shared" si="8"/>
        <v>0</v>
      </c>
      <c r="AD28" s="17">
        <v>0</v>
      </c>
      <c r="AE28" s="77">
        <v>0</v>
      </c>
      <c r="AF28" s="21"/>
      <c r="AG28" s="77">
        <v>0</v>
      </c>
      <c r="AH28" s="17">
        <v>0</v>
      </c>
      <c r="AI28" s="17">
        <v>0</v>
      </c>
      <c r="AJ28" s="21">
        <f t="shared" si="9"/>
        <v>0</v>
      </c>
      <c r="AK28" s="21">
        <v>0</v>
      </c>
      <c r="AL28" s="17">
        <v>0</v>
      </c>
      <c r="AM28" s="21"/>
      <c r="AN28" s="21"/>
      <c r="AO28" s="21"/>
      <c r="AP28" s="21"/>
      <c r="AQ28" s="66">
        <f t="shared" si="10"/>
        <v>0</v>
      </c>
      <c r="AR28" s="66">
        <f t="shared" si="33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 t="shared" si="14"/>
        <v>0</v>
      </c>
      <c r="AW28" s="66">
        <f t="shared" si="15"/>
        <v>0</v>
      </c>
      <c r="AX28" s="66">
        <f t="shared" ref="AX28:AX46" si="39">N28+O28+P28+Q28</f>
        <v>0</v>
      </c>
      <c r="AY28" s="66">
        <f t="shared" si="16"/>
        <v>0</v>
      </c>
      <c r="AZ28" s="66">
        <f t="shared" si="17"/>
        <v>0</v>
      </c>
      <c r="BA28" s="66">
        <f t="shared" si="18"/>
        <v>0</v>
      </c>
      <c r="BB28" s="66">
        <f t="shared" si="19"/>
        <v>0</v>
      </c>
      <c r="BC28" s="66">
        <f t="shared" si="20"/>
        <v>0</v>
      </c>
      <c r="BD28" s="66">
        <f t="shared" si="21"/>
        <v>0</v>
      </c>
      <c r="BE28" s="66">
        <f t="shared" si="22"/>
        <v>0</v>
      </c>
      <c r="BF28" s="66">
        <f t="shared" si="23"/>
        <v>0</v>
      </c>
      <c r="BG28" s="66">
        <f t="shared" si="24"/>
        <v>0</v>
      </c>
      <c r="BH28" s="66">
        <f t="shared" si="25"/>
        <v>0</v>
      </c>
      <c r="BI28" s="66">
        <f t="shared" si="26"/>
        <v>0</v>
      </c>
      <c r="BJ28" s="66">
        <f t="shared" si="27"/>
        <v>0</v>
      </c>
    </row>
    <row r="29" spans="1:62" ht="24.75" customHeight="1">
      <c r="A29" s="67" t="s">
        <v>15</v>
      </c>
      <c r="B29" s="82" t="s">
        <v>77</v>
      </c>
      <c r="C29" s="19">
        <v>0</v>
      </c>
      <c r="D29" s="17">
        <v>0</v>
      </c>
      <c r="E29" s="17">
        <f t="shared" si="3"/>
        <v>0</v>
      </c>
      <c r="F29" s="19">
        <v>0</v>
      </c>
      <c r="G29" s="19">
        <v>0</v>
      </c>
      <c r="H29" s="17">
        <v>0</v>
      </c>
      <c r="I29" s="17">
        <f t="shared" si="4"/>
        <v>0</v>
      </c>
      <c r="J29" s="21">
        <v>0</v>
      </c>
      <c r="K29" s="21">
        <v>0</v>
      </c>
      <c r="L29" s="21">
        <v>0</v>
      </c>
      <c r="M29" s="17">
        <f t="shared" si="5"/>
        <v>0</v>
      </c>
      <c r="N29" s="21">
        <v>0</v>
      </c>
      <c r="O29" s="21">
        <v>0</v>
      </c>
      <c r="P29" s="21">
        <v>0</v>
      </c>
      <c r="Q29" s="77">
        <v>0</v>
      </c>
      <c r="R29" s="83">
        <f t="shared" si="6"/>
        <v>0</v>
      </c>
      <c r="S29" s="83">
        <v>0</v>
      </c>
      <c r="T29" s="83">
        <v>0</v>
      </c>
      <c r="U29" s="83">
        <v>0</v>
      </c>
      <c r="V29" s="17">
        <f t="shared" si="7"/>
        <v>0</v>
      </c>
      <c r="W29" s="77">
        <v>0</v>
      </c>
      <c r="X29" s="77">
        <v>0</v>
      </c>
      <c r="Y29" s="77">
        <f t="shared" si="2"/>
        <v>0</v>
      </c>
      <c r="Z29" s="77">
        <v>0</v>
      </c>
      <c r="AA29" s="21">
        <v>0</v>
      </c>
      <c r="AB29" s="21">
        <v>0</v>
      </c>
      <c r="AC29" s="21">
        <f t="shared" si="8"/>
        <v>0</v>
      </c>
      <c r="AD29" s="17">
        <v>0</v>
      </c>
      <c r="AE29" s="77">
        <v>0</v>
      </c>
      <c r="AF29" s="21"/>
      <c r="AG29" s="77">
        <v>0</v>
      </c>
      <c r="AH29" s="17">
        <v>0</v>
      </c>
      <c r="AI29" s="17">
        <v>0</v>
      </c>
      <c r="AJ29" s="21">
        <f t="shared" si="9"/>
        <v>0</v>
      </c>
      <c r="AK29" s="21">
        <v>0</v>
      </c>
      <c r="AL29" s="17">
        <v>0</v>
      </c>
      <c r="AM29" s="21"/>
      <c r="AN29" s="21"/>
      <c r="AO29" s="21"/>
      <c r="AP29" s="21"/>
      <c r="AQ29" s="66">
        <f t="shared" si="10"/>
        <v>0</v>
      </c>
      <c r="AR29" s="66">
        <f t="shared" si="33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si="14"/>
        <v>0</v>
      </c>
      <c r="AW29" s="66">
        <f t="shared" si="15"/>
        <v>0</v>
      </c>
      <c r="AX29" s="66">
        <f t="shared" si="39"/>
        <v>0</v>
      </c>
      <c r="AY29" s="66">
        <f t="shared" si="16"/>
        <v>0</v>
      </c>
      <c r="AZ29" s="66">
        <f t="shared" si="17"/>
        <v>0</v>
      </c>
      <c r="BA29" s="66">
        <f t="shared" si="18"/>
        <v>0</v>
      </c>
      <c r="BB29" s="66">
        <f t="shared" si="19"/>
        <v>0</v>
      </c>
      <c r="BC29" s="66">
        <f t="shared" si="20"/>
        <v>0</v>
      </c>
      <c r="BD29" s="66">
        <f t="shared" si="21"/>
        <v>0</v>
      </c>
      <c r="BE29" s="66">
        <f t="shared" si="22"/>
        <v>0</v>
      </c>
      <c r="BF29" s="66">
        <f t="shared" si="23"/>
        <v>0</v>
      </c>
      <c r="BG29" s="66">
        <f t="shared" si="24"/>
        <v>0</v>
      </c>
      <c r="BH29" s="66">
        <f t="shared" si="25"/>
        <v>0</v>
      </c>
      <c r="BI29" s="66">
        <f t="shared" si="26"/>
        <v>0</v>
      </c>
      <c r="BJ29" s="66">
        <f t="shared" si="27"/>
        <v>0</v>
      </c>
    </row>
    <row r="30" spans="1:62" ht="25.5">
      <c r="A30" s="67" t="s">
        <v>49</v>
      </c>
      <c r="B30" s="82" t="s">
        <v>78</v>
      </c>
      <c r="C30" s="19">
        <v>0</v>
      </c>
      <c r="D30" s="17">
        <v>0</v>
      </c>
      <c r="E30" s="17">
        <f t="shared" si="3"/>
        <v>0</v>
      </c>
      <c r="F30" s="19">
        <v>0</v>
      </c>
      <c r="G30" s="19">
        <v>0</v>
      </c>
      <c r="H30" s="17">
        <v>0</v>
      </c>
      <c r="I30" s="17">
        <f t="shared" si="4"/>
        <v>0</v>
      </c>
      <c r="J30" s="21">
        <v>0</v>
      </c>
      <c r="K30" s="21">
        <v>0</v>
      </c>
      <c r="L30" s="21">
        <v>0</v>
      </c>
      <c r="M30" s="17">
        <f t="shared" si="5"/>
        <v>0</v>
      </c>
      <c r="N30" s="21">
        <v>0</v>
      </c>
      <c r="O30" s="21">
        <v>0</v>
      </c>
      <c r="P30" s="21">
        <v>0</v>
      </c>
      <c r="Q30" s="77">
        <v>0</v>
      </c>
      <c r="R30" s="83">
        <f t="shared" si="6"/>
        <v>0</v>
      </c>
      <c r="S30" s="83">
        <v>0</v>
      </c>
      <c r="T30" s="83">
        <v>0</v>
      </c>
      <c r="U30" s="83">
        <v>0</v>
      </c>
      <c r="V30" s="17">
        <f t="shared" si="7"/>
        <v>0</v>
      </c>
      <c r="W30" s="77">
        <v>0</v>
      </c>
      <c r="X30" s="77">
        <v>0</v>
      </c>
      <c r="Y30" s="77">
        <f t="shared" si="2"/>
        <v>0</v>
      </c>
      <c r="Z30" s="77">
        <v>0</v>
      </c>
      <c r="AA30" s="21">
        <v>0</v>
      </c>
      <c r="AB30" s="21">
        <v>0</v>
      </c>
      <c r="AC30" s="21">
        <f t="shared" si="8"/>
        <v>0</v>
      </c>
      <c r="AD30" s="17">
        <v>0</v>
      </c>
      <c r="AE30" s="77">
        <v>0</v>
      </c>
      <c r="AF30" s="21"/>
      <c r="AG30" s="77">
        <v>0</v>
      </c>
      <c r="AH30" s="17">
        <v>0</v>
      </c>
      <c r="AI30" s="17">
        <v>0</v>
      </c>
      <c r="AJ30" s="21">
        <f t="shared" si="9"/>
        <v>0</v>
      </c>
      <c r="AK30" s="21">
        <v>0</v>
      </c>
      <c r="AL30" s="17">
        <v>0</v>
      </c>
      <c r="AM30" s="21"/>
      <c r="AN30" s="21"/>
      <c r="AO30" s="21"/>
      <c r="AP30" s="21"/>
      <c r="AQ30" s="66">
        <f t="shared" si="10"/>
        <v>0</v>
      </c>
      <c r="AR30" s="66">
        <f t="shared" si="33"/>
        <v>0</v>
      </c>
      <c r="AS30" s="66">
        <f t="shared" si="11"/>
        <v>0</v>
      </c>
      <c r="AT30" s="66">
        <f t="shared" si="12"/>
        <v>0</v>
      </c>
      <c r="AU30" s="66">
        <f t="shared" si="13"/>
        <v>0</v>
      </c>
      <c r="AV30" s="66">
        <f t="shared" si="14"/>
        <v>0</v>
      </c>
      <c r="AW30" s="66">
        <f t="shared" si="15"/>
        <v>0</v>
      </c>
      <c r="AX30" s="66">
        <f t="shared" si="39"/>
        <v>0</v>
      </c>
      <c r="AY30" s="66">
        <f t="shared" si="16"/>
        <v>0</v>
      </c>
      <c r="AZ30" s="66">
        <f t="shared" si="17"/>
        <v>0</v>
      </c>
      <c r="BA30" s="66">
        <f t="shared" si="18"/>
        <v>0</v>
      </c>
      <c r="BB30" s="66">
        <f t="shared" si="19"/>
        <v>0</v>
      </c>
      <c r="BC30" s="66">
        <f t="shared" si="20"/>
        <v>0</v>
      </c>
      <c r="BD30" s="66">
        <f t="shared" si="21"/>
        <v>0</v>
      </c>
      <c r="BE30" s="66">
        <f t="shared" si="22"/>
        <v>0</v>
      </c>
      <c r="BF30" s="66">
        <f t="shared" si="23"/>
        <v>0</v>
      </c>
      <c r="BG30" s="66">
        <f t="shared" si="24"/>
        <v>0</v>
      </c>
      <c r="BH30" s="66">
        <f t="shared" si="25"/>
        <v>0</v>
      </c>
      <c r="BI30" s="66">
        <f t="shared" si="26"/>
        <v>0</v>
      </c>
      <c r="BJ30" s="66">
        <f t="shared" si="27"/>
        <v>0</v>
      </c>
    </row>
    <row r="31" spans="1:62" ht="27.75" customHeight="1">
      <c r="A31" s="67" t="s">
        <v>50</v>
      </c>
      <c r="B31" s="182" t="s">
        <v>79</v>
      </c>
      <c r="C31" s="19">
        <v>0</v>
      </c>
      <c r="D31" s="17">
        <v>0</v>
      </c>
      <c r="E31" s="17">
        <f t="shared" si="3"/>
        <v>0</v>
      </c>
      <c r="F31" s="19">
        <v>0</v>
      </c>
      <c r="G31" s="19">
        <v>0</v>
      </c>
      <c r="H31" s="17">
        <v>1</v>
      </c>
      <c r="I31" s="17">
        <f t="shared" si="4"/>
        <v>0</v>
      </c>
      <c r="J31" s="21">
        <v>0</v>
      </c>
      <c r="K31" s="21">
        <v>1</v>
      </c>
      <c r="L31" s="21">
        <v>0</v>
      </c>
      <c r="M31" s="17">
        <f t="shared" si="5"/>
        <v>0</v>
      </c>
      <c r="N31" s="21">
        <v>0</v>
      </c>
      <c r="O31" s="21">
        <v>0</v>
      </c>
      <c r="P31" s="21">
        <v>0</v>
      </c>
      <c r="Q31" s="77">
        <v>0</v>
      </c>
      <c r="R31" s="83">
        <f t="shared" si="6"/>
        <v>0</v>
      </c>
      <c r="S31" s="83">
        <v>0</v>
      </c>
      <c r="T31" s="83">
        <v>0</v>
      </c>
      <c r="U31" s="83">
        <v>0</v>
      </c>
      <c r="V31" s="17">
        <f t="shared" si="7"/>
        <v>0</v>
      </c>
      <c r="W31" s="77">
        <v>0</v>
      </c>
      <c r="X31" s="77">
        <v>0</v>
      </c>
      <c r="Y31" s="77">
        <f t="shared" si="2"/>
        <v>0</v>
      </c>
      <c r="Z31" s="77">
        <v>0</v>
      </c>
      <c r="AA31" s="21">
        <v>0</v>
      </c>
      <c r="AB31" s="21">
        <v>4</v>
      </c>
      <c r="AC31" s="21">
        <f t="shared" si="8"/>
        <v>4</v>
      </c>
      <c r="AD31" s="17">
        <v>0</v>
      </c>
      <c r="AE31" s="77">
        <v>4</v>
      </c>
      <c r="AF31" s="21"/>
      <c r="AG31" s="77">
        <v>4</v>
      </c>
      <c r="AH31" s="17">
        <v>0</v>
      </c>
      <c r="AI31" s="17">
        <v>0</v>
      </c>
      <c r="AJ31" s="21">
        <f t="shared" si="9"/>
        <v>0</v>
      </c>
      <c r="AK31" s="21">
        <v>0</v>
      </c>
      <c r="AL31" s="17">
        <v>0</v>
      </c>
      <c r="AM31" s="21"/>
      <c r="AN31" s="21"/>
      <c r="AO31" s="21"/>
      <c r="AP31" s="21"/>
      <c r="AQ31" s="66">
        <f t="shared" si="10"/>
        <v>0</v>
      </c>
      <c r="AR31" s="66">
        <f t="shared" si="33"/>
        <v>0</v>
      </c>
      <c r="AS31" s="66">
        <f t="shared" si="11"/>
        <v>1</v>
      </c>
      <c r="AT31" s="66">
        <f t="shared" si="12"/>
        <v>1</v>
      </c>
      <c r="AU31" s="66">
        <f t="shared" si="13"/>
        <v>0</v>
      </c>
      <c r="AV31" s="66">
        <f t="shared" si="14"/>
        <v>0</v>
      </c>
      <c r="AW31" s="66">
        <f t="shared" si="15"/>
        <v>0</v>
      </c>
      <c r="AX31" s="66">
        <f t="shared" si="39"/>
        <v>0</v>
      </c>
      <c r="AY31" s="66">
        <f t="shared" si="16"/>
        <v>0</v>
      </c>
      <c r="AZ31" s="66">
        <f t="shared" si="17"/>
        <v>0</v>
      </c>
      <c r="BA31" s="66">
        <f t="shared" si="18"/>
        <v>0</v>
      </c>
      <c r="BB31" s="66">
        <f t="shared" si="19"/>
        <v>0</v>
      </c>
      <c r="BC31" s="66">
        <f t="shared" si="20"/>
        <v>4</v>
      </c>
      <c r="BD31" s="66">
        <f t="shared" si="21"/>
        <v>4</v>
      </c>
      <c r="BE31" s="66">
        <f t="shared" si="22"/>
        <v>4</v>
      </c>
      <c r="BF31" s="66">
        <f t="shared" si="23"/>
        <v>4</v>
      </c>
      <c r="BG31" s="66">
        <f t="shared" si="24"/>
        <v>0</v>
      </c>
      <c r="BH31" s="66">
        <f t="shared" si="25"/>
        <v>0</v>
      </c>
      <c r="BI31" s="66">
        <f t="shared" si="26"/>
        <v>0</v>
      </c>
      <c r="BJ31" s="66">
        <f t="shared" si="27"/>
        <v>0</v>
      </c>
    </row>
    <row r="32" spans="1:62" ht="21" customHeight="1">
      <c r="A32" s="67" t="s">
        <v>51</v>
      </c>
      <c r="B32" s="82" t="s">
        <v>3</v>
      </c>
      <c r="C32" s="19">
        <v>0</v>
      </c>
      <c r="D32" s="17">
        <v>0</v>
      </c>
      <c r="E32" s="17">
        <f t="shared" si="3"/>
        <v>0</v>
      </c>
      <c r="F32" s="19">
        <v>0</v>
      </c>
      <c r="G32" s="19">
        <v>0</v>
      </c>
      <c r="H32" s="17">
        <v>0</v>
      </c>
      <c r="I32" s="17">
        <f t="shared" si="4"/>
        <v>0</v>
      </c>
      <c r="J32" s="21">
        <v>0</v>
      </c>
      <c r="K32" s="21">
        <v>0</v>
      </c>
      <c r="L32" s="21">
        <v>0</v>
      </c>
      <c r="M32" s="17">
        <f t="shared" si="5"/>
        <v>0</v>
      </c>
      <c r="N32" s="21">
        <v>0</v>
      </c>
      <c r="O32" s="21">
        <v>0</v>
      </c>
      <c r="P32" s="21">
        <v>0</v>
      </c>
      <c r="Q32" s="77">
        <v>0</v>
      </c>
      <c r="R32" s="83">
        <f t="shared" si="6"/>
        <v>0</v>
      </c>
      <c r="S32" s="83">
        <v>0</v>
      </c>
      <c r="T32" s="83">
        <v>0</v>
      </c>
      <c r="U32" s="83">
        <v>0</v>
      </c>
      <c r="V32" s="17">
        <f t="shared" si="7"/>
        <v>0</v>
      </c>
      <c r="W32" s="77">
        <v>0</v>
      </c>
      <c r="X32" s="77">
        <v>0</v>
      </c>
      <c r="Y32" s="77">
        <f t="shared" si="2"/>
        <v>0</v>
      </c>
      <c r="Z32" s="77">
        <v>0</v>
      </c>
      <c r="AA32" s="21">
        <v>0</v>
      </c>
      <c r="AB32" s="21">
        <v>0</v>
      </c>
      <c r="AC32" s="21">
        <f t="shared" si="8"/>
        <v>0</v>
      </c>
      <c r="AD32" s="17">
        <v>0</v>
      </c>
      <c r="AE32" s="77">
        <v>0</v>
      </c>
      <c r="AF32" s="21"/>
      <c r="AG32" s="77">
        <v>0</v>
      </c>
      <c r="AH32" s="17">
        <v>0</v>
      </c>
      <c r="AI32" s="17">
        <v>0</v>
      </c>
      <c r="AJ32" s="21">
        <f t="shared" si="9"/>
        <v>0</v>
      </c>
      <c r="AK32" s="21">
        <v>0</v>
      </c>
      <c r="AL32" s="17">
        <v>0</v>
      </c>
      <c r="AM32" s="21"/>
      <c r="AN32" s="21"/>
      <c r="AO32" s="21"/>
      <c r="AP32" s="21"/>
      <c r="AQ32" s="66">
        <f t="shared" si="10"/>
        <v>0</v>
      </c>
      <c r="AR32" s="66">
        <f t="shared" si="33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14"/>
        <v>0</v>
      </c>
      <c r="AW32" s="66">
        <f t="shared" si="15"/>
        <v>0</v>
      </c>
      <c r="AX32" s="66">
        <f t="shared" si="39"/>
        <v>0</v>
      </c>
      <c r="AY32" s="66">
        <f t="shared" si="16"/>
        <v>0</v>
      </c>
      <c r="AZ32" s="66">
        <f t="shared" si="17"/>
        <v>0</v>
      </c>
      <c r="BA32" s="66">
        <f t="shared" si="18"/>
        <v>0</v>
      </c>
      <c r="BB32" s="66">
        <f t="shared" si="19"/>
        <v>0</v>
      </c>
      <c r="BC32" s="66">
        <f t="shared" si="20"/>
        <v>0</v>
      </c>
      <c r="BD32" s="66">
        <f t="shared" si="21"/>
        <v>0</v>
      </c>
      <c r="BE32" s="66">
        <f t="shared" si="22"/>
        <v>0</v>
      </c>
      <c r="BF32" s="66">
        <f t="shared" si="23"/>
        <v>0</v>
      </c>
      <c r="BG32" s="66">
        <f t="shared" si="24"/>
        <v>0</v>
      </c>
      <c r="BH32" s="66">
        <f t="shared" si="25"/>
        <v>0</v>
      </c>
      <c r="BI32" s="66">
        <f t="shared" si="26"/>
        <v>0</v>
      </c>
      <c r="BJ32" s="66">
        <f t="shared" si="27"/>
        <v>0</v>
      </c>
    </row>
    <row r="33" spans="1:62" ht="63.75">
      <c r="A33" s="67" t="s">
        <v>81</v>
      </c>
      <c r="B33" s="78" t="s">
        <v>92</v>
      </c>
      <c r="C33" s="19">
        <v>0</v>
      </c>
      <c r="D33" s="17">
        <v>0</v>
      </c>
      <c r="E33" s="17">
        <f t="shared" si="3"/>
        <v>0</v>
      </c>
      <c r="F33" s="19">
        <v>0</v>
      </c>
      <c r="G33" s="19">
        <v>0</v>
      </c>
      <c r="H33" s="17">
        <v>0</v>
      </c>
      <c r="I33" s="17">
        <f t="shared" si="4"/>
        <v>0</v>
      </c>
      <c r="J33" s="21">
        <v>0</v>
      </c>
      <c r="K33" s="21">
        <v>0</v>
      </c>
      <c r="L33" s="21">
        <v>0</v>
      </c>
      <c r="M33" s="17">
        <f t="shared" si="5"/>
        <v>0</v>
      </c>
      <c r="N33" s="21">
        <v>0</v>
      </c>
      <c r="O33" s="21">
        <v>0</v>
      </c>
      <c r="P33" s="21">
        <v>0</v>
      </c>
      <c r="Q33" s="77">
        <v>0</v>
      </c>
      <c r="R33" s="83">
        <f t="shared" si="6"/>
        <v>0</v>
      </c>
      <c r="S33" s="83">
        <v>0</v>
      </c>
      <c r="T33" s="83">
        <v>0</v>
      </c>
      <c r="U33" s="83">
        <v>0</v>
      </c>
      <c r="V33" s="17">
        <f t="shared" si="7"/>
        <v>0</v>
      </c>
      <c r="W33" s="77">
        <v>0</v>
      </c>
      <c r="X33" s="77">
        <v>0</v>
      </c>
      <c r="Y33" s="77">
        <f t="shared" si="2"/>
        <v>0</v>
      </c>
      <c r="Z33" s="77">
        <v>0</v>
      </c>
      <c r="AA33" s="21">
        <v>0</v>
      </c>
      <c r="AB33" s="21">
        <v>0</v>
      </c>
      <c r="AC33" s="21">
        <f t="shared" si="8"/>
        <v>0</v>
      </c>
      <c r="AD33" s="17">
        <v>0</v>
      </c>
      <c r="AE33" s="77">
        <v>0</v>
      </c>
      <c r="AF33" s="21"/>
      <c r="AG33" s="77">
        <v>0</v>
      </c>
      <c r="AH33" s="17">
        <v>0</v>
      </c>
      <c r="AI33" s="17">
        <v>0</v>
      </c>
      <c r="AJ33" s="21">
        <f t="shared" si="9"/>
        <v>0</v>
      </c>
      <c r="AK33" s="21">
        <v>0</v>
      </c>
      <c r="AL33" s="17">
        <v>0</v>
      </c>
      <c r="AM33" s="21"/>
      <c r="AN33" s="21"/>
      <c r="AO33" s="21"/>
      <c r="AP33" s="21"/>
      <c r="AQ33" s="66">
        <f t="shared" si="10"/>
        <v>0</v>
      </c>
      <c r="AR33" s="66">
        <f t="shared" si="33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 t="shared" si="14"/>
        <v>0</v>
      </c>
      <c r="AW33" s="66">
        <f t="shared" si="15"/>
        <v>0</v>
      </c>
      <c r="AX33" s="66">
        <f t="shared" si="39"/>
        <v>0</v>
      </c>
      <c r="AY33" s="66">
        <f t="shared" si="16"/>
        <v>0</v>
      </c>
      <c r="AZ33" s="66">
        <f t="shared" si="17"/>
        <v>0</v>
      </c>
      <c r="BA33" s="66">
        <f t="shared" si="18"/>
        <v>0</v>
      </c>
      <c r="BB33" s="66">
        <f t="shared" si="19"/>
        <v>0</v>
      </c>
      <c r="BC33" s="66">
        <f t="shared" si="20"/>
        <v>0</v>
      </c>
      <c r="BD33" s="66">
        <f t="shared" si="21"/>
        <v>0</v>
      </c>
      <c r="BE33" s="66">
        <f t="shared" si="22"/>
        <v>0</v>
      </c>
      <c r="BF33" s="66">
        <f t="shared" si="23"/>
        <v>0</v>
      </c>
      <c r="BG33" s="66">
        <f t="shared" si="24"/>
        <v>0</v>
      </c>
      <c r="BH33" s="66">
        <f t="shared" si="25"/>
        <v>0</v>
      </c>
      <c r="BI33" s="66">
        <f t="shared" si="26"/>
        <v>0</v>
      </c>
      <c r="BJ33" s="66">
        <f t="shared" si="27"/>
        <v>0</v>
      </c>
    </row>
    <row r="34" spans="1:62" ht="51">
      <c r="A34" s="67" t="s">
        <v>82</v>
      </c>
      <c r="B34" s="78" t="s">
        <v>62</v>
      </c>
      <c r="C34" s="19">
        <v>0</v>
      </c>
      <c r="D34" s="17">
        <v>0</v>
      </c>
      <c r="E34" s="17">
        <f t="shared" si="3"/>
        <v>0</v>
      </c>
      <c r="F34" s="19">
        <v>0</v>
      </c>
      <c r="G34" s="19">
        <v>0</v>
      </c>
      <c r="H34" s="17">
        <v>0</v>
      </c>
      <c r="I34" s="17">
        <f t="shared" si="4"/>
        <v>0</v>
      </c>
      <c r="J34" s="21">
        <v>0</v>
      </c>
      <c r="K34" s="21">
        <v>0</v>
      </c>
      <c r="L34" s="21">
        <v>0</v>
      </c>
      <c r="M34" s="17">
        <f t="shared" si="5"/>
        <v>0</v>
      </c>
      <c r="N34" s="21">
        <v>0</v>
      </c>
      <c r="O34" s="21">
        <v>0</v>
      </c>
      <c r="P34" s="21">
        <v>0</v>
      </c>
      <c r="Q34" s="77">
        <v>0</v>
      </c>
      <c r="R34" s="83">
        <f t="shared" si="6"/>
        <v>0</v>
      </c>
      <c r="S34" s="83">
        <v>0</v>
      </c>
      <c r="T34" s="83">
        <v>0</v>
      </c>
      <c r="U34" s="83">
        <v>0</v>
      </c>
      <c r="V34" s="17">
        <f t="shared" si="7"/>
        <v>0</v>
      </c>
      <c r="W34" s="77">
        <v>0</v>
      </c>
      <c r="X34" s="77">
        <v>0</v>
      </c>
      <c r="Y34" s="77">
        <f t="shared" si="2"/>
        <v>0</v>
      </c>
      <c r="Z34" s="77">
        <v>0</v>
      </c>
      <c r="AA34" s="21">
        <v>0</v>
      </c>
      <c r="AB34" s="21">
        <v>0</v>
      </c>
      <c r="AC34" s="21">
        <f t="shared" si="8"/>
        <v>0</v>
      </c>
      <c r="AD34" s="17">
        <v>0</v>
      </c>
      <c r="AE34" s="77">
        <v>0</v>
      </c>
      <c r="AF34" s="21"/>
      <c r="AG34" s="77">
        <v>0</v>
      </c>
      <c r="AH34" s="17">
        <v>0</v>
      </c>
      <c r="AI34" s="17">
        <v>0</v>
      </c>
      <c r="AJ34" s="21">
        <f t="shared" si="9"/>
        <v>0</v>
      </c>
      <c r="AK34" s="21">
        <v>0</v>
      </c>
      <c r="AL34" s="17">
        <v>0</v>
      </c>
      <c r="AM34" s="21"/>
      <c r="AN34" s="21"/>
      <c r="AO34" s="21"/>
      <c r="AP34" s="21"/>
      <c r="AQ34" s="66">
        <f t="shared" si="10"/>
        <v>0</v>
      </c>
      <c r="AR34" s="66">
        <f t="shared" si="33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si="14"/>
        <v>0</v>
      </c>
      <c r="AW34" s="66">
        <f t="shared" si="15"/>
        <v>0</v>
      </c>
      <c r="AX34" s="66">
        <f t="shared" si="39"/>
        <v>0</v>
      </c>
      <c r="AY34" s="66">
        <f t="shared" si="16"/>
        <v>0</v>
      </c>
      <c r="AZ34" s="66">
        <f t="shared" si="17"/>
        <v>0</v>
      </c>
      <c r="BA34" s="66">
        <f t="shared" si="18"/>
        <v>0</v>
      </c>
      <c r="BB34" s="66">
        <f t="shared" si="19"/>
        <v>0</v>
      </c>
      <c r="BC34" s="66">
        <f t="shared" si="20"/>
        <v>0</v>
      </c>
      <c r="BD34" s="66">
        <f t="shared" si="21"/>
        <v>0</v>
      </c>
      <c r="BE34" s="66">
        <f t="shared" si="22"/>
        <v>0</v>
      </c>
      <c r="BF34" s="66">
        <f t="shared" si="23"/>
        <v>0</v>
      </c>
      <c r="BG34" s="66">
        <f t="shared" si="24"/>
        <v>0</v>
      </c>
      <c r="BH34" s="66">
        <f t="shared" si="25"/>
        <v>0</v>
      </c>
      <c r="BI34" s="66">
        <f t="shared" si="26"/>
        <v>0</v>
      </c>
      <c r="BJ34" s="66">
        <f t="shared" si="27"/>
        <v>0</v>
      </c>
    </row>
    <row r="35" spans="1:62" ht="51">
      <c r="A35" s="67" t="s">
        <v>83</v>
      </c>
      <c r="B35" s="78" t="s">
        <v>63</v>
      </c>
      <c r="C35" s="19">
        <v>0</v>
      </c>
      <c r="D35" s="17">
        <v>0</v>
      </c>
      <c r="E35" s="17">
        <f t="shared" si="3"/>
        <v>0</v>
      </c>
      <c r="F35" s="19">
        <v>0</v>
      </c>
      <c r="G35" s="19">
        <v>0</v>
      </c>
      <c r="H35" s="17">
        <v>0</v>
      </c>
      <c r="I35" s="17">
        <f t="shared" si="4"/>
        <v>0</v>
      </c>
      <c r="J35" s="21">
        <v>0</v>
      </c>
      <c r="K35" s="21">
        <v>0</v>
      </c>
      <c r="L35" s="21">
        <v>0</v>
      </c>
      <c r="M35" s="17">
        <f t="shared" si="5"/>
        <v>0</v>
      </c>
      <c r="N35" s="21">
        <v>0</v>
      </c>
      <c r="O35" s="21">
        <v>0</v>
      </c>
      <c r="P35" s="21">
        <v>0</v>
      </c>
      <c r="Q35" s="77">
        <v>0</v>
      </c>
      <c r="R35" s="83">
        <f t="shared" si="6"/>
        <v>0</v>
      </c>
      <c r="S35" s="83">
        <v>0</v>
      </c>
      <c r="T35" s="83">
        <v>0</v>
      </c>
      <c r="U35" s="83">
        <v>0</v>
      </c>
      <c r="V35" s="17">
        <f t="shared" si="7"/>
        <v>0</v>
      </c>
      <c r="W35" s="77">
        <v>0</v>
      </c>
      <c r="X35" s="77">
        <v>0</v>
      </c>
      <c r="Y35" s="77">
        <f t="shared" si="2"/>
        <v>0</v>
      </c>
      <c r="Z35" s="77">
        <v>0</v>
      </c>
      <c r="AA35" s="21">
        <v>0</v>
      </c>
      <c r="AB35" s="21">
        <v>0</v>
      </c>
      <c r="AC35" s="21">
        <f t="shared" si="8"/>
        <v>0</v>
      </c>
      <c r="AD35" s="17">
        <v>0</v>
      </c>
      <c r="AE35" s="77">
        <v>0</v>
      </c>
      <c r="AF35" s="21"/>
      <c r="AG35" s="77">
        <v>0</v>
      </c>
      <c r="AH35" s="17">
        <v>0</v>
      </c>
      <c r="AI35" s="17">
        <v>0</v>
      </c>
      <c r="AJ35" s="21">
        <f t="shared" si="9"/>
        <v>0</v>
      </c>
      <c r="AK35" s="21">
        <v>0</v>
      </c>
      <c r="AL35" s="17">
        <v>0</v>
      </c>
      <c r="AM35" s="21"/>
      <c r="AN35" s="21"/>
      <c r="AO35" s="21"/>
      <c r="AP35" s="21"/>
      <c r="AQ35" s="66">
        <f t="shared" si="10"/>
        <v>0</v>
      </c>
      <c r="AR35" s="66">
        <f t="shared" si="33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14"/>
        <v>0</v>
      </c>
      <c r="AW35" s="66">
        <f t="shared" si="15"/>
        <v>0</v>
      </c>
      <c r="AX35" s="66">
        <f t="shared" si="39"/>
        <v>0</v>
      </c>
      <c r="AY35" s="66">
        <f t="shared" si="16"/>
        <v>0</v>
      </c>
      <c r="AZ35" s="66">
        <f t="shared" si="17"/>
        <v>0</v>
      </c>
      <c r="BA35" s="66">
        <f t="shared" si="18"/>
        <v>0</v>
      </c>
      <c r="BB35" s="66">
        <f t="shared" si="19"/>
        <v>0</v>
      </c>
      <c r="BC35" s="66">
        <f t="shared" si="20"/>
        <v>0</v>
      </c>
      <c r="BD35" s="66">
        <f t="shared" si="21"/>
        <v>0</v>
      </c>
      <c r="BE35" s="66">
        <f t="shared" si="22"/>
        <v>0</v>
      </c>
      <c r="BF35" s="66">
        <f t="shared" si="23"/>
        <v>0</v>
      </c>
      <c r="BG35" s="66">
        <f t="shared" si="24"/>
        <v>0</v>
      </c>
      <c r="BH35" s="66">
        <f t="shared" si="25"/>
        <v>0</v>
      </c>
      <c r="BI35" s="66">
        <f t="shared" si="26"/>
        <v>0</v>
      </c>
      <c r="BJ35" s="66">
        <f t="shared" si="27"/>
        <v>0</v>
      </c>
    </row>
    <row r="36" spans="1:62" ht="63.75">
      <c r="A36" s="67" t="s">
        <v>84</v>
      </c>
      <c r="B36" s="78" t="s">
        <v>64</v>
      </c>
      <c r="C36" s="19">
        <v>0</v>
      </c>
      <c r="D36" s="17">
        <v>0</v>
      </c>
      <c r="E36" s="17">
        <f t="shared" si="3"/>
        <v>0</v>
      </c>
      <c r="F36" s="19">
        <v>0</v>
      </c>
      <c r="G36" s="19">
        <v>0</v>
      </c>
      <c r="H36" s="17">
        <v>0</v>
      </c>
      <c r="I36" s="17">
        <f t="shared" si="4"/>
        <v>0</v>
      </c>
      <c r="J36" s="21">
        <v>0</v>
      </c>
      <c r="K36" s="21">
        <v>0</v>
      </c>
      <c r="L36" s="21">
        <v>0</v>
      </c>
      <c r="M36" s="17">
        <f t="shared" si="5"/>
        <v>0</v>
      </c>
      <c r="N36" s="21">
        <v>0</v>
      </c>
      <c r="O36" s="21">
        <v>0</v>
      </c>
      <c r="P36" s="21">
        <v>0</v>
      </c>
      <c r="Q36" s="77">
        <v>0</v>
      </c>
      <c r="R36" s="83">
        <f t="shared" si="6"/>
        <v>0</v>
      </c>
      <c r="S36" s="83">
        <v>0</v>
      </c>
      <c r="T36" s="83">
        <v>0</v>
      </c>
      <c r="U36" s="83">
        <v>0</v>
      </c>
      <c r="V36" s="17">
        <f t="shared" si="7"/>
        <v>0</v>
      </c>
      <c r="W36" s="77">
        <v>0</v>
      </c>
      <c r="X36" s="77">
        <v>0</v>
      </c>
      <c r="Y36" s="77">
        <f t="shared" si="2"/>
        <v>0</v>
      </c>
      <c r="Z36" s="77">
        <v>0</v>
      </c>
      <c r="AA36" s="21">
        <v>0</v>
      </c>
      <c r="AB36" s="21">
        <v>0</v>
      </c>
      <c r="AC36" s="21">
        <f t="shared" si="8"/>
        <v>0</v>
      </c>
      <c r="AD36" s="17">
        <v>0</v>
      </c>
      <c r="AE36" s="77">
        <v>0</v>
      </c>
      <c r="AF36" s="21"/>
      <c r="AG36" s="77">
        <v>0</v>
      </c>
      <c r="AH36" s="17">
        <v>0</v>
      </c>
      <c r="AI36" s="17">
        <v>0</v>
      </c>
      <c r="AJ36" s="21">
        <f t="shared" si="9"/>
        <v>0</v>
      </c>
      <c r="AK36" s="21">
        <v>0</v>
      </c>
      <c r="AL36" s="17">
        <v>0</v>
      </c>
      <c r="AM36" s="21"/>
      <c r="AN36" s="21"/>
      <c r="AO36" s="21"/>
      <c r="AP36" s="21"/>
      <c r="AQ36" s="66">
        <f t="shared" si="10"/>
        <v>0</v>
      </c>
      <c r="AR36" s="66">
        <f t="shared" si="33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14"/>
        <v>0</v>
      </c>
      <c r="AW36" s="66">
        <f t="shared" si="15"/>
        <v>0</v>
      </c>
      <c r="AX36" s="66">
        <f t="shared" si="39"/>
        <v>0</v>
      </c>
      <c r="AY36" s="66">
        <f t="shared" si="16"/>
        <v>0</v>
      </c>
      <c r="AZ36" s="66">
        <f t="shared" si="17"/>
        <v>0</v>
      </c>
      <c r="BA36" s="66">
        <f t="shared" si="18"/>
        <v>0</v>
      </c>
      <c r="BB36" s="66">
        <f t="shared" si="19"/>
        <v>0</v>
      </c>
      <c r="BC36" s="66">
        <f t="shared" si="20"/>
        <v>0</v>
      </c>
      <c r="BD36" s="66">
        <f t="shared" si="21"/>
        <v>0</v>
      </c>
      <c r="BE36" s="66">
        <f t="shared" si="22"/>
        <v>0</v>
      </c>
      <c r="BF36" s="66">
        <f t="shared" si="23"/>
        <v>0</v>
      </c>
      <c r="BG36" s="66">
        <f t="shared" si="24"/>
        <v>0</v>
      </c>
      <c r="BH36" s="66">
        <f t="shared" si="25"/>
        <v>0</v>
      </c>
      <c r="BI36" s="66">
        <f t="shared" si="26"/>
        <v>0</v>
      </c>
      <c r="BJ36" s="66">
        <f t="shared" si="27"/>
        <v>0</v>
      </c>
    </row>
    <row r="37" spans="1:62" ht="51">
      <c r="A37" s="67" t="s">
        <v>93</v>
      </c>
      <c r="B37" s="78" t="s">
        <v>65</v>
      </c>
      <c r="C37" s="19">
        <v>0</v>
      </c>
      <c r="D37" s="17">
        <v>0</v>
      </c>
      <c r="E37" s="17">
        <f t="shared" si="3"/>
        <v>0</v>
      </c>
      <c r="F37" s="19">
        <v>0</v>
      </c>
      <c r="G37" s="19">
        <v>0</v>
      </c>
      <c r="H37" s="17">
        <v>0</v>
      </c>
      <c r="I37" s="17">
        <f t="shared" si="4"/>
        <v>0</v>
      </c>
      <c r="J37" s="21">
        <v>0</v>
      </c>
      <c r="K37" s="21">
        <v>0</v>
      </c>
      <c r="L37" s="21">
        <v>0</v>
      </c>
      <c r="M37" s="17">
        <f t="shared" si="5"/>
        <v>0</v>
      </c>
      <c r="N37" s="21">
        <v>0</v>
      </c>
      <c r="O37" s="21">
        <v>0</v>
      </c>
      <c r="P37" s="21">
        <v>0</v>
      </c>
      <c r="Q37" s="77">
        <v>0</v>
      </c>
      <c r="R37" s="83">
        <f t="shared" si="6"/>
        <v>0</v>
      </c>
      <c r="S37" s="83">
        <v>0</v>
      </c>
      <c r="T37" s="83">
        <v>0</v>
      </c>
      <c r="U37" s="83">
        <v>0</v>
      </c>
      <c r="V37" s="17">
        <f t="shared" si="7"/>
        <v>0</v>
      </c>
      <c r="W37" s="77">
        <v>0</v>
      </c>
      <c r="X37" s="77">
        <v>0</v>
      </c>
      <c r="Y37" s="77">
        <f t="shared" si="2"/>
        <v>0</v>
      </c>
      <c r="Z37" s="77">
        <v>0</v>
      </c>
      <c r="AA37" s="21">
        <v>0</v>
      </c>
      <c r="AB37" s="21">
        <v>0</v>
      </c>
      <c r="AC37" s="21">
        <f t="shared" si="8"/>
        <v>0</v>
      </c>
      <c r="AD37" s="17">
        <v>0</v>
      </c>
      <c r="AE37" s="77">
        <v>0</v>
      </c>
      <c r="AF37" s="21"/>
      <c r="AG37" s="77">
        <v>0</v>
      </c>
      <c r="AH37" s="17">
        <v>0</v>
      </c>
      <c r="AI37" s="17">
        <v>0</v>
      </c>
      <c r="AJ37" s="21">
        <f t="shared" si="9"/>
        <v>0</v>
      </c>
      <c r="AK37" s="21">
        <v>0</v>
      </c>
      <c r="AL37" s="17">
        <v>0</v>
      </c>
      <c r="AM37" s="21"/>
      <c r="AN37" s="21"/>
      <c r="AO37" s="21"/>
      <c r="AP37" s="21"/>
      <c r="AQ37" s="66">
        <f t="shared" si="10"/>
        <v>0</v>
      </c>
      <c r="AR37" s="66">
        <f t="shared" si="33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14"/>
        <v>0</v>
      </c>
      <c r="AW37" s="66">
        <f t="shared" si="15"/>
        <v>0</v>
      </c>
      <c r="AX37" s="66">
        <f t="shared" si="39"/>
        <v>0</v>
      </c>
      <c r="AY37" s="66">
        <f t="shared" si="16"/>
        <v>0</v>
      </c>
      <c r="AZ37" s="66">
        <f t="shared" si="17"/>
        <v>0</v>
      </c>
      <c r="BA37" s="66">
        <f t="shared" si="18"/>
        <v>0</v>
      </c>
      <c r="BB37" s="66">
        <f t="shared" si="19"/>
        <v>0</v>
      </c>
      <c r="BC37" s="66">
        <f t="shared" si="20"/>
        <v>0</v>
      </c>
      <c r="BD37" s="66">
        <f t="shared" si="21"/>
        <v>0</v>
      </c>
      <c r="BE37" s="66">
        <f t="shared" si="22"/>
        <v>0</v>
      </c>
      <c r="BF37" s="66">
        <f t="shared" si="23"/>
        <v>0</v>
      </c>
      <c r="BG37" s="66">
        <f t="shared" si="24"/>
        <v>0</v>
      </c>
      <c r="BH37" s="66">
        <f t="shared" si="25"/>
        <v>0</v>
      </c>
      <c r="BI37" s="66">
        <f t="shared" si="26"/>
        <v>0</v>
      </c>
      <c r="BJ37" s="66">
        <f t="shared" si="27"/>
        <v>0</v>
      </c>
    </row>
    <row r="38" spans="1:62" ht="25.5">
      <c r="A38" s="67" t="s">
        <v>151</v>
      </c>
      <c r="B38" s="68" t="s">
        <v>152</v>
      </c>
      <c r="C38" s="19">
        <v>1</v>
      </c>
      <c r="D38" s="17">
        <v>0</v>
      </c>
      <c r="E38" s="17">
        <f t="shared" si="3"/>
        <v>1</v>
      </c>
      <c r="F38" s="19">
        <v>0</v>
      </c>
      <c r="G38" s="19">
        <v>0</v>
      </c>
      <c r="H38" s="17">
        <v>1</v>
      </c>
      <c r="I38" s="17">
        <f t="shared" si="4"/>
        <v>1</v>
      </c>
      <c r="J38" s="21">
        <v>0</v>
      </c>
      <c r="K38" s="21">
        <v>0</v>
      </c>
      <c r="L38" s="21">
        <v>0</v>
      </c>
      <c r="M38" s="17">
        <f t="shared" si="5"/>
        <v>0</v>
      </c>
      <c r="N38" s="21">
        <v>0</v>
      </c>
      <c r="O38" s="21">
        <v>0</v>
      </c>
      <c r="P38" s="21">
        <v>0</v>
      </c>
      <c r="Q38" s="77">
        <v>0</v>
      </c>
      <c r="R38" s="83">
        <f t="shared" si="6"/>
        <v>0</v>
      </c>
      <c r="S38" s="83">
        <v>0</v>
      </c>
      <c r="T38" s="83">
        <v>0</v>
      </c>
      <c r="U38" s="83">
        <v>0</v>
      </c>
      <c r="V38" s="17">
        <f t="shared" si="7"/>
        <v>0</v>
      </c>
      <c r="W38" s="77">
        <v>0</v>
      </c>
      <c r="X38" s="77">
        <v>0</v>
      </c>
      <c r="Y38" s="77">
        <f t="shared" si="2"/>
        <v>2</v>
      </c>
      <c r="Z38" s="77">
        <v>0</v>
      </c>
      <c r="AA38" s="21">
        <v>0</v>
      </c>
      <c r="AB38" s="21">
        <v>0</v>
      </c>
      <c r="AC38" s="21">
        <f t="shared" si="8"/>
        <v>0</v>
      </c>
      <c r="AD38" s="17">
        <v>0</v>
      </c>
      <c r="AE38" s="77">
        <v>0</v>
      </c>
      <c r="AF38" s="21"/>
      <c r="AG38" s="77">
        <v>0</v>
      </c>
      <c r="AH38" s="17">
        <v>0</v>
      </c>
      <c r="AI38" s="17">
        <v>0</v>
      </c>
      <c r="AJ38" s="21">
        <f t="shared" si="9"/>
        <v>0</v>
      </c>
      <c r="AK38" s="21">
        <v>0</v>
      </c>
      <c r="AL38" s="17">
        <v>0</v>
      </c>
      <c r="AM38" s="21"/>
      <c r="AN38" s="21"/>
      <c r="AO38" s="21"/>
      <c r="AP38" s="21"/>
      <c r="AQ38" s="66">
        <f t="shared" si="10"/>
        <v>1</v>
      </c>
      <c r="AR38" s="66">
        <f t="shared" si="33"/>
        <v>1</v>
      </c>
      <c r="AS38" s="66">
        <f t="shared" si="11"/>
        <v>1</v>
      </c>
      <c r="AT38" s="66">
        <f t="shared" si="12"/>
        <v>1</v>
      </c>
      <c r="AU38" s="66">
        <f>D38+E38+I38</f>
        <v>2</v>
      </c>
      <c r="AV38" s="66">
        <f t="shared" si="14"/>
        <v>2</v>
      </c>
      <c r="AW38" s="66">
        <f t="shared" si="15"/>
        <v>0</v>
      </c>
      <c r="AX38" s="66">
        <f t="shared" si="39"/>
        <v>0</v>
      </c>
      <c r="AY38" s="66">
        <f t="shared" si="16"/>
        <v>0</v>
      </c>
      <c r="AZ38" s="66">
        <f t="shared" si="17"/>
        <v>0</v>
      </c>
      <c r="BA38" s="66">
        <f t="shared" si="18"/>
        <v>0</v>
      </c>
      <c r="BB38" s="66">
        <f t="shared" si="19"/>
        <v>0</v>
      </c>
      <c r="BC38" s="66">
        <f t="shared" si="20"/>
        <v>0</v>
      </c>
      <c r="BD38" s="66">
        <f t="shared" si="21"/>
        <v>0</v>
      </c>
      <c r="BE38" s="66">
        <f t="shared" si="22"/>
        <v>0</v>
      </c>
      <c r="BF38" s="66">
        <f t="shared" si="23"/>
        <v>0</v>
      </c>
      <c r="BG38" s="66">
        <f t="shared" si="24"/>
        <v>0</v>
      </c>
      <c r="BH38" s="66">
        <f t="shared" si="25"/>
        <v>0</v>
      </c>
      <c r="BI38" s="66">
        <f t="shared" si="26"/>
        <v>0</v>
      </c>
      <c r="BJ38" s="66">
        <f t="shared" si="27"/>
        <v>0</v>
      </c>
    </row>
    <row r="39" spans="1:62" ht="25.5">
      <c r="A39" s="10" t="s">
        <v>98</v>
      </c>
      <c r="B39" s="84" t="s">
        <v>136</v>
      </c>
      <c r="C39" s="19">
        <v>0</v>
      </c>
      <c r="D39" s="17"/>
      <c r="E39" s="17">
        <f t="shared" si="3"/>
        <v>0</v>
      </c>
      <c r="F39" s="19">
        <v>0</v>
      </c>
      <c r="G39" s="19">
        <v>0</v>
      </c>
      <c r="H39" s="17">
        <v>2</v>
      </c>
      <c r="I39" s="17">
        <f t="shared" si="4"/>
        <v>2</v>
      </c>
      <c r="J39" s="21">
        <v>0</v>
      </c>
      <c r="K39" s="21">
        <v>0</v>
      </c>
      <c r="L39" s="21">
        <v>0</v>
      </c>
      <c r="M39" s="17">
        <f t="shared" si="5"/>
        <v>0</v>
      </c>
      <c r="N39" s="21">
        <v>0</v>
      </c>
      <c r="O39" s="21">
        <v>0</v>
      </c>
      <c r="P39" s="21">
        <v>0</v>
      </c>
      <c r="Q39" s="77">
        <v>0</v>
      </c>
      <c r="R39" s="83">
        <f t="shared" si="6"/>
        <v>0</v>
      </c>
      <c r="S39" s="83">
        <v>0</v>
      </c>
      <c r="T39" s="83">
        <v>0</v>
      </c>
      <c r="U39" s="83">
        <v>0</v>
      </c>
      <c r="V39" s="17">
        <f t="shared" si="7"/>
        <v>0</v>
      </c>
      <c r="W39" s="77">
        <v>0</v>
      </c>
      <c r="X39" s="77">
        <v>3</v>
      </c>
      <c r="Y39" s="77">
        <f t="shared" si="2"/>
        <v>2</v>
      </c>
      <c r="Z39" s="77">
        <v>3</v>
      </c>
      <c r="AA39" s="21">
        <v>0</v>
      </c>
      <c r="AB39" s="21">
        <v>0</v>
      </c>
      <c r="AC39" s="21">
        <f t="shared" si="8"/>
        <v>0</v>
      </c>
      <c r="AD39" s="17">
        <v>0</v>
      </c>
      <c r="AE39" s="77">
        <v>0</v>
      </c>
      <c r="AF39" s="21"/>
      <c r="AG39" s="77">
        <v>0</v>
      </c>
      <c r="AH39" s="17">
        <v>0</v>
      </c>
      <c r="AI39" s="17">
        <v>0</v>
      </c>
      <c r="AJ39" s="21">
        <f t="shared" si="9"/>
        <v>0</v>
      </c>
      <c r="AK39" s="21">
        <v>0</v>
      </c>
      <c r="AL39" s="17">
        <v>0</v>
      </c>
      <c r="AM39" s="21"/>
      <c r="AN39" s="21"/>
      <c r="AO39" s="21"/>
      <c r="AP39" s="21"/>
      <c r="AQ39" s="66">
        <f t="shared" si="10"/>
        <v>0</v>
      </c>
      <c r="AR39" s="66">
        <f t="shared" si="33"/>
        <v>0</v>
      </c>
      <c r="AS39" s="66">
        <f t="shared" si="11"/>
        <v>2</v>
      </c>
      <c r="AT39" s="66">
        <f t="shared" si="12"/>
        <v>2</v>
      </c>
      <c r="AU39" s="66">
        <f t="shared" si="13"/>
        <v>2</v>
      </c>
      <c r="AV39" s="66">
        <f t="shared" si="14"/>
        <v>2</v>
      </c>
      <c r="AW39" s="66">
        <f t="shared" si="15"/>
        <v>0</v>
      </c>
      <c r="AX39" s="66">
        <f t="shared" si="39"/>
        <v>0</v>
      </c>
      <c r="AY39" s="66">
        <f t="shared" si="16"/>
        <v>0</v>
      </c>
      <c r="AZ39" s="66">
        <f t="shared" si="17"/>
        <v>0</v>
      </c>
      <c r="BA39" s="66">
        <f t="shared" si="18"/>
        <v>0</v>
      </c>
      <c r="BB39" s="66">
        <f t="shared" si="19"/>
        <v>0</v>
      </c>
      <c r="BC39" s="66">
        <f t="shared" si="20"/>
        <v>0</v>
      </c>
      <c r="BD39" s="66">
        <f t="shared" si="21"/>
        <v>0</v>
      </c>
      <c r="BE39" s="66">
        <f t="shared" si="22"/>
        <v>0</v>
      </c>
      <c r="BF39" s="66">
        <f t="shared" si="23"/>
        <v>0</v>
      </c>
      <c r="BG39" s="66">
        <f t="shared" si="24"/>
        <v>0</v>
      </c>
      <c r="BH39" s="66">
        <f t="shared" si="25"/>
        <v>0</v>
      </c>
      <c r="BI39" s="66">
        <f t="shared" si="26"/>
        <v>0</v>
      </c>
      <c r="BJ39" s="66">
        <f t="shared" si="27"/>
        <v>0</v>
      </c>
    </row>
    <row r="40" spans="1:62" ht="51">
      <c r="A40" s="10" t="s">
        <v>99</v>
      </c>
      <c r="B40" s="69" t="s">
        <v>135</v>
      </c>
      <c r="C40" s="19">
        <v>4</v>
      </c>
      <c r="D40" s="17">
        <v>0</v>
      </c>
      <c r="E40" s="17">
        <f t="shared" si="3"/>
        <v>4</v>
      </c>
      <c r="F40" s="19">
        <v>0</v>
      </c>
      <c r="G40" s="19">
        <v>0</v>
      </c>
      <c r="H40" s="17">
        <v>0</v>
      </c>
      <c r="I40" s="17">
        <f t="shared" si="4"/>
        <v>0</v>
      </c>
      <c r="J40" s="21">
        <v>0</v>
      </c>
      <c r="K40" s="21">
        <v>0</v>
      </c>
      <c r="L40" s="21">
        <v>0</v>
      </c>
      <c r="M40" s="17">
        <f t="shared" si="5"/>
        <v>1</v>
      </c>
      <c r="N40" s="21">
        <v>0</v>
      </c>
      <c r="O40" s="21">
        <v>0</v>
      </c>
      <c r="P40" s="21">
        <v>1</v>
      </c>
      <c r="Q40" s="77">
        <v>0</v>
      </c>
      <c r="R40" s="83">
        <f t="shared" si="6"/>
        <v>0</v>
      </c>
      <c r="S40" s="83">
        <v>0</v>
      </c>
      <c r="T40" s="83">
        <v>0</v>
      </c>
      <c r="U40" s="83">
        <v>0</v>
      </c>
      <c r="V40" s="17">
        <f t="shared" si="7"/>
        <v>1</v>
      </c>
      <c r="W40" s="77">
        <v>0</v>
      </c>
      <c r="X40" s="77">
        <v>0</v>
      </c>
      <c r="Y40" s="77">
        <f t="shared" si="2"/>
        <v>3</v>
      </c>
      <c r="Z40" s="77">
        <v>0</v>
      </c>
      <c r="AA40" s="21">
        <v>1</v>
      </c>
      <c r="AB40" s="21">
        <v>0</v>
      </c>
      <c r="AC40" s="21">
        <f>AD40+AE40</f>
        <v>1</v>
      </c>
      <c r="AD40" s="17">
        <v>0</v>
      </c>
      <c r="AE40" s="77">
        <v>1</v>
      </c>
      <c r="AF40" s="21"/>
      <c r="AG40" s="77">
        <v>0</v>
      </c>
      <c r="AH40" s="17">
        <v>0</v>
      </c>
      <c r="AI40" s="17">
        <v>0</v>
      </c>
      <c r="AJ40" s="21">
        <f t="shared" si="9"/>
        <v>0</v>
      </c>
      <c r="AK40" s="21">
        <v>0</v>
      </c>
      <c r="AL40" s="17">
        <v>0</v>
      </c>
      <c r="AM40" s="21"/>
      <c r="AN40" s="21"/>
      <c r="AO40" s="21"/>
      <c r="AP40" s="21"/>
      <c r="AQ40" s="66">
        <f t="shared" si="10"/>
        <v>4</v>
      </c>
      <c r="AR40" s="66">
        <f t="shared" si="33"/>
        <v>4</v>
      </c>
      <c r="AS40" s="66">
        <f t="shared" si="11"/>
        <v>0</v>
      </c>
      <c r="AT40" s="66">
        <f t="shared" si="12"/>
        <v>0</v>
      </c>
      <c r="AU40" s="66">
        <f t="shared" si="13"/>
        <v>4</v>
      </c>
      <c r="AV40" s="66">
        <f t="shared" si="14"/>
        <v>4</v>
      </c>
      <c r="AW40" s="66">
        <f t="shared" si="15"/>
        <v>1</v>
      </c>
      <c r="AX40" s="66">
        <f t="shared" si="39"/>
        <v>1</v>
      </c>
      <c r="AY40" s="66">
        <f t="shared" si="16"/>
        <v>0</v>
      </c>
      <c r="AZ40" s="66">
        <f t="shared" si="17"/>
        <v>0</v>
      </c>
      <c r="BA40" s="66">
        <f t="shared" si="18"/>
        <v>1</v>
      </c>
      <c r="BB40" s="66">
        <f t="shared" si="19"/>
        <v>1</v>
      </c>
      <c r="BC40" s="66">
        <f t="shared" si="20"/>
        <v>1</v>
      </c>
      <c r="BD40" s="66">
        <f t="shared" si="21"/>
        <v>1</v>
      </c>
      <c r="BE40" s="66">
        <f t="shared" si="22"/>
        <v>1</v>
      </c>
      <c r="BF40" s="66">
        <f t="shared" si="23"/>
        <v>1</v>
      </c>
      <c r="BG40" s="66">
        <f t="shared" si="24"/>
        <v>0</v>
      </c>
      <c r="BH40" s="66">
        <f t="shared" si="25"/>
        <v>0</v>
      </c>
      <c r="BI40" s="66">
        <f t="shared" si="26"/>
        <v>0</v>
      </c>
      <c r="BJ40" s="66">
        <f t="shared" si="27"/>
        <v>0</v>
      </c>
    </row>
    <row r="41" spans="1:62" ht="14.25">
      <c r="A41" s="10" t="s">
        <v>185</v>
      </c>
      <c r="B41" s="71" t="s">
        <v>186</v>
      </c>
      <c r="C41" s="19">
        <v>0</v>
      </c>
      <c r="D41" s="17"/>
      <c r="E41" s="17">
        <f t="shared" si="3"/>
        <v>0</v>
      </c>
      <c r="F41" s="19">
        <v>0</v>
      </c>
      <c r="G41" s="19">
        <v>0</v>
      </c>
      <c r="H41" s="17">
        <v>0</v>
      </c>
      <c r="I41" s="17">
        <f t="shared" si="4"/>
        <v>0</v>
      </c>
      <c r="J41" s="21">
        <v>0</v>
      </c>
      <c r="K41" s="21">
        <v>0</v>
      </c>
      <c r="L41" s="21">
        <v>0</v>
      </c>
      <c r="M41" s="17">
        <f t="shared" si="5"/>
        <v>0</v>
      </c>
      <c r="N41" s="21">
        <v>0</v>
      </c>
      <c r="O41" s="21">
        <v>0</v>
      </c>
      <c r="P41" s="21">
        <v>0</v>
      </c>
      <c r="Q41" s="77">
        <v>0</v>
      </c>
      <c r="R41" s="83">
        <f t="shared" si="6"/>
        <v>0</v>
      </c>
      <c r="S41" s="83">
        <v>0</v>
      </c>
      <c r="T41" s="83">
        <v>0</v>
      </c>
      <c r="U41" s="83">
        <v>0</v>
      </c>
      <c r="V41" s="17">
        <f t="shared" si="7"/>
        <v>0</v>
      </c>
      <c r="W41" s="77">
        <v>0</v>
      </c>
      <c r="X41" s="77">
        <v>0</v>
      </c>
      <c r="Y41" s="77">
        <f t="shared" si="2"/>
        <v>0</v>
      </c>
      <c r="Z41" s="77">
        <v>0</v>
      </c>
      <c r="AA41" s="21">
        <v>0</v>
      </c>
      <c r="AB41" s="21">
        <v>0</v>
      </c>
      <c r="AC41" s="21">
        <f t="shared" ref="AC41:AC46" si="40">AD41+AE41</f>
        <v>0</v>
      </c>
      <c r="AD41" s="17">
        <v>0</v>
      </c>
      <c r="AE41" s="77">
        <v>0</v>
      </c>
      <c r="AF41" s="21"/>
      <c r="AG41" s="77">
        <v>0</v>
      </c>
      <c r="AH41" s="17">
        <v>0</v>
      </c>
      <c r="AI41" s="17">
        <v>0</v>
      </c>
      <c r="AJ41" s="21">
        <f t="shared" si="9"/>
        <v>0</v>
      </c>
      <c r="AK41" s="21">
        <v>0</v>
      </c>
      <c r="AL41" s="17">
        <v>0</v>
      </c>
      <c r="AM41" s="21"/>
      <c r="AN41" s="21"/>
      <c r="AO41" s="21"/>
      <c r="AP41" s="21"/>
      <c r="AQ41" s="66">
        <f t="shared" si="10"/>
        <v>0</v>
      </c>
      <c r="AR41" s="66">
        <f t="shared" si="33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14"/>
        <v>0</v>
      </c>
      <c r="AW41" s="66">
        <f t="shared" si="15"/>
        <v>0</v>
      </c>
      <c r="AX41" s="66">
        <f t="shared" si="39"/>
        <v>0</v>
      </c>
      <c r="AY41" s="66">
        <f t="shared" si="16"/>
        <v>0</v>
      </c>
      <c r="AZ41" s="66">
        <f t="shared" si="17"/>
        <v>0</v>
      </c>
      <c r="BA41" s="66">
        <f t="shared" si="18"/>
        <v>0</v>
      </c>
      <c r="BB41" s="66">
        <f t="shared" si="19"/>
        <v>0</v>
      </c>
      <c r="BC41" s="66">
        <f t="shared" si="20"/>
        <v>0</v>
      </c>
      <c r="BD41" s="66">
        <f t="shared" si="21"/>
        <v>0</v>
      </c>
      <c r="BE41" s="66">
        <f t="shared" si="22"/>
        <v>0</v>
      </c>
      <c r="BF41" s="66">
        <f t="shared" si="23"/>
        <v>0</v>
      </c>
      <c r="BG41" s="66">
        <f t="shared" si="24"/>
        <v>0</v>
      </c>
      <c r="BH41" s="66">
        <f t="shared" si="25"/>
        <v>0</v>
      </c>
      <c r="BI41" s="66">
        <f t="shared" si="26"/>
        <v>0</v>
      </c>
      <c r="BJ41" s="66">
        <f t="shared" si="27"/>
        <v>0</v>
      </c>
    </row>
    <row r="42" spans="1:62" ht="25.5">
      <c r="A42" s="10" t="s">
        <v>163</v>
      </c>
      <c r="B42" s="70" t="s">
        <v>164</v>
      </c>
      <c r="C42" s="19">
        <v>0</v>
      </c>
      <c r="D42" s="17"/>
      <c r="E42" s="17">
        <f t="shared" si="3"/>
        <v>0</v>
      </c>
      <c r="F42" s="19">
        <v>0</v>
      </c>
      <c r="G42" s="19">
        <v>0</v>
      </c>
      <c r="H42" s="17">
        <v>0</v>
      </c>
      <c r="I42" s="17">
        <f t="shared" si="4"/>
        <v>0</v>
      </c>
      <c r="J42" s="21">
        <v>0</v>
      </c>
      <c r="K42" s="21">
        <v>0</v>
      </c>
      <c r="L42" s="21">
        <v>0</v>
      </c>
      <c r="M42" s="17">
        <f t="shared" si="5"/>
        <v>0</v>
      </c>
      <c r="N42" s="21">
        <v>0</v>
      </c>
      <c r="O42" s="21">
        <v>0</v>
      </c>
      <c r="P42" s="21">
        <v>0</v>
      </c>
      <c r="Q42" s="77">
        <v>0</v>
      </c>
      <c r="R42" s="83">
        <f t="shared" si="6"/>
        <v>0</v>
      </c>
      <c r="S42" s="83">
        <v>0</v>
      </c>
      <c r="T42" s="83">
        <v>0</v>
      </c>
      <c r="U42" s="83">
        <v>0</v>
      </c>
      <c r="V42" s="17">
        <f t="shared" si="7"/>
        <v>0</v>
      </c>
      <c r="W42" s="77">
        <v>0</v>
      </c>
      <c r="X42" s="77">
        <v>0</v>
      </c>
      <c r="Y42" s="77">
        <f t="shared" si="2"/>
        <v>0</v>
      </c>
      <c r="Z42" s="77">
        <v>0</v>
      </c>
      <c r="AA42" s="21">
        <v>0</v>
      </c>
      <c r="AB42" s="21">
        <v>0</v>
      </c>
      <c r="AC42" s="21">
        <f t="shared" si="40"/>
        <v>0</v>
      </c>
      <c r="AD42" s="17">
        <v>0</v>
      </c>
      <c r="AE42" s="77">
        <v>0</v>
      </c>
      <c r="AF42" s="21"/>
      <c r="AG42" s="77">
        <v>0</v>
      </c>
      <c r="AH42" s="17">
        <v>0</v>
      </c>
      <c r="AI42" s="17">
        <v>0</v>
      </c>
      <c r="AJ42" s="21">
        <f t="shared" si="9"/>
        <v>0</v>
      </c>
      <c r="AK42" s="21">
        <v>0</v>
      </c>
      <c r="AL42" s="17">
        <v>0</v>
      </c>
      <c r="AM42" s="21"/>
      <c r="AN42" s="21"/>
      <c r="AO42" s="21"/>
      <c r="AP42" s="21"/>
      <c r="AQ42" s="66">
        <f>C42</f>
        <v>0</v>
      </c>
      <c r="AR42" s="66">
        <f t="shared" si="33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14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71" t="s">
        <v>137</v>
      </c>
      <c r="C43" s="19">
        <v>2</v>
      </c>
      <c r="D43" s="17">
        <v>0</v>
      </c>
      <c r="E43" s="17">
        <f t="shared" si="3"/>
        <v>2</v>
      </c>
      <c r="F43" s="19">
        <v>0</v>
      </c>
      <c r="G43" s="19">
        <v>0</v>
      </c>
      <c r="H43" s="17">
        <v>0</v>
      </c>
      <c r="I43" s="17">
        <f t="shared" si="4"/>
        <v>0</v>
      </c>
      <c r="J43" s="21">
        <v>0</v>
      </c>
      <c r="K43" s="21">
        <v>0</v>
      </c>
      <c r="L43" s="21">
        <v>0</v>
      </c>
      <c r="M43" s="17">
        <f t="shared" si="5"/>
        <v>0</v>
      </c>
      <c r="N43" s="21">
        <v>0</v>
      </c>
      <c r="O43" s="21">
        <v>0</v>
      </c>
      <c r="P43" s="21">
        <v>0</v>
      </c>
      <c r="Q43" s="77">
        <v>0</v>
      </c>
      <c r="R43" s="83">
        <f t="shared" si="6"/>
        <v>0</v>
      </c>
      <c r="S43" s="83">
        <v>0</v>
      </c>
      <c r="T43" s="83">
        <v>0</v>
      </c>
      <c r="U43" s="83">
        <v>0</v>
      </c>
      <c r="V43" s="17">
        <f t="shared" si="7"/>
        <v>0</v>
      </c>
      <c r="W43" s="77">
        <v>0</v>
      </c>
      <c r="X43" s="77">
        <v>0</v>
      </c>
      <c r="Y43" s="77">
        <f t="shared" si="2"/>
        <v>2</v>
      </c>
      <c r="Z43" s="77">
        <v>0</v>
      </c>
      <c r="AA43" s="21">
        <v>0</v>
      </c>
      <c r="AB43" s="21">
        <v>0</v>
      </c>
      <c r="AC43" s="21">
        <f t="shared" si="40"/>
        <v>0</v>
      </c>
      <c r="AD43" s="17">
        <v>0</v>
      </c>
      <c r="AE43" s="77">
        <v>0</v>
      </c>
      <c r="AF43" s="21"/>
      <c r="AG43" s="77">
        <v>0</v>
      </c>
      <c r="AH43" s="17">
        <v>0</v>
      </c>
      <c r="AI43" s="17">
        <v>0</v>
      </c>
      <c r="AJ43" s="21">
        <f t="shared" si="9"/>
        <v>0</v>
      </c>
      <c r="AK43" s="21">
        <v>0</v>
      </c>
      <c r="AL43" s="17">
        <v>0</v>
      </c>
      <c r="AM43" s="21"/>
      <c r="AN43" s="21"/>
      <c r="AO43" s="21"/>
      <c r="AP43" s="21"/>
      <c r="AQ43" s="66">
        <f>C43</f>
        <v>2</v>
      </c>
      <c r="AR43" s="66">
        <f t="shared" si="33"/>
        <v>2</v>
      </c>
      <c r="AS43" s="66">
        <f>H43</f>
        <v>0</v>
      </c>
      <c r="AT43" s="66">
        <f>I43+J43+K43</f>
        <v>0</v>
      </c>
      <c r="AU43" s="66">
        <f>D43+E43+I43</f>
        <v>2</v>
      </c>
      <c r="AV43" s="66">
        <f t="shared" si="14"/>
        <v>2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14.25">
      <c r="A44" s="10" t="s">
        <v>101</v>
      </c>
      <c r="B44" s="85" t="s">
        <v>138</v>
      </c>
      <c r="C44" s="19">
        <v>0</v>
      </c>
      <c r="D44" s="17"/>
      <c r="E44" s="17">
        <f t="shared" si="3"/>
        <v>0</v>
      </c>
      <c r="F44" s="19">
        <v>0</v>
      </c>
      <c r="G44" s="19">
        <v>0</v>
      </c>
      <c r="H44" s="17">
        <v>0</v>
      </c>
      <c r="I44" s="17">
        <f t="shared" si="4"/>
        <v>0</v>
      </c>
      <c r="J44" s="21">
        <v>0</v>
      </c>
      <c r="K44" s="21">
        <v>0</v>
      </c>
      <c r="L44" s="21">
        <v>0</v>
      </c>
      <c r="M44" s="17">
        <f t="shared" si="5"/>
        <v>0</v>
      </c>
      <c r="N44" s="21">
        <v>0</v>
      </c>
      <c r="O44" s="21">
        <v>0</v>
      </c>
      <c r="P44" s="21">
        <v>0</v>
      </c>
      <c r="Q44" s="77">
        <v>0</v>
      </c>
      <c r="R44" s="83">
        <f t="shared" si="6"/>
        <v>0</v>
      </c>
      <c r="S44" s="83">
        <v>0</v>
      </c>
      <c r="T44" s="83">
        <v>0</v>
      </c>
      <c r="U44" s="83">
        <v>0</v>
      </c>
      <c r="V44" s="17">
        <f t="shared" si="7"/>
        <v>0</v>
      </c>
      <c r="W44" s="77">
        <v>0</v>
      </c>
      <c r="X44" s="77">
        <v>0</v>
      </c>
      <c r="Y44" s="77">
        <f t="shared" si="2"/>
        <v>0</v>
      </c>
      <c r="Z44" s="77">
        <v>0</v>
      </c>
      <c r="AA44" s="21">
        <v>0</v>
      </c>
      <c r="AB44" s="21">
        <v>0</v>
      </c>
      <c r="AC44" s="21">
        <f t="shared" si="40"/>
        <v>0</v>
      </c>
      <c r="AD44" s="17">
        <v>0</v>
      </c>
      <c r="AE44" s="77">
        <v>0</v>
      </c>
      <c r="AF44" s="21"/>
      <c r="AG44" s="77">
        <v>0</v>
      </c>
      <c r="AH44" s="17">
        <v>0</v>
      </c>
      <c r="AI44" s="17">
        <v>0</v>
      </c>
      <c r="AJ44" s="21">
        <f t="shared" si="9"/>
        <v>0</v>
      </c>
      <c r="AK44" s="21">
        <v>0</v>
      </c>
      <c r="AL44" s="17">
        <v>0</v>
      </c>
      <c r="AM44" s="21"/>
      <c r="AN44" s="21"/>
      <c r="AO44" s="21"/>
      <c r="AP44" s="21"/>
      <c r="AQ44" s="66">
        <f t="shared" ref="AQ44:AQ45" si="41">C44</f>
        <v>0</v>
      </c>
      <c r="AR44" s="66">
        <f t="shared" si="33"/>
        <v>0</v>
      </c>
      <c r="AS44" s="66">
        <f t="shared" ref="AS44:AS45" si="42">H44</f>
        <v>0</v>
      </c>
      <c r="AT44" s="66">
        <f t="shared" ref="AT44:AT45" si="43">I44+J44+K44</f>
        <v>0</v>
      </c>
      <c r="AU44" s="66">
        <f t="shared" ref="AU44:AU45" si="44">D44+E44+I44</f>
        <v>0</v>
      </c>
      <c r="AV44" s="66">
        <f t="shared" si="14"/>
        <v>0</v>
      </c>
      <c r="AW44" s="66">
        <f t="shared" ref="AW44:AW45" si="45">M44</f>
        <v>0</v>
      </c>
      <c r="AX44" s="66">
        <f t="shared" ref="AX44:AX45" si="46">N44+O44+P44+Q44</f>
        <v>0</v>
      </c>
      <c r="AY44" s="66">
        <f t="shared" ref="AY44:AY45" si="47">R44</f>
        <v>0</v>
      </c>
      <c r="AZ44" s="66">
        <f t="shared" ref="AZ44:AZ45" si="48">S44+T44+U44</f>
        <v>0</v>
      </c>
      <c r="BA44" s="66">
        <f t="shared" ref="BA44:BA45" si="49">V44</f>
        <v>0</v>
      </c>
      <c r="BB44" s="66">
        <f t="shared" ref="BB44:BB45" si="50">M44+R44</f>
        <v>0</v>
      </c>
      <c r="BC44" s="66">
        <f t="shared" ref="BC44:BC45" si="51">AC44</f>
        <v>0</v>
      </c>
      <c r="BD44" s="66">
        <f t="shared" ref="BD44:BD45" si="52">AA44+AB44</f>
        <v>0</v>
      </c>
      <c r="BE44" s="66">
        <f t="shared" ref="BE44:BE45" si="53">AC44</f>
        <v>0</v>
      </c>
      <c r="BF44" s="66">
        <f t="shared" ref="BF44:BF45" si="54">AD44+AE44</f>
        <v>0</v>
      </c>
      <c r="BG44" s="66">
        <f t="shared" ref="BG44:BG45" si="55">AJ44</f>
        <v>0</v>
      </c>
      <c r="BH44" s="66">
        <f t="shared" ref="BH44:BH45" si="56">AH44+AI44</f>
        <v>0</v>
      </c>
      <c r="BI44" s="66">
        <f t="shared" ref="BI44:BI45" si="57">AJ44</f>
        <v>0</v>
      </c>
      <c r="BJ44" s="66">
        <f t="shared" ref="BJ44:BJ45" si="58">AK44+AL44</f>
        <v>0</v>
      </c>
    </row>
    <row r="45" spans="1:62" ht="23.25" customHeight="1">
      <c r="A45" s="10" t="s">
        <v>167</v>
      </c>
      <c r="B45" s="72" t="s">
        <v>168</v>
      </c>
      <c r="C45" s="19">
        <v>0</v>
      </c>
      <c r="D45" s="17">
        <v>0</v>
      </c>
      <c r="E45" s="17">
        <f t="shared" si="3"/>
        <v>0</v>
      </c>
      <c r="F45" s="19">
        <v>0</v>
      </c>
      <c r="G45" s="19">
        <v>0</v>
      </c>
      <c r="H45" s="17">
        <v>0</v>
      </c>
      <c r="I45" s="17">
        <f t="shared" si="4"/>
        <v>0</v>
      </c>
      <c r="J45" s="21">
        <v>0</v>
      </c>
      <c r="K45" s="21">
        <v>0</v>
      </c>
      <c r="L45" s="21">
        <v>0</v>
      </c>
      <c r="M45" s="17">
        <f t="shared" si="5"/>
        <v>0</v>
      </c>
      <c r="N45" s="21">
        <v>0</v>
      </c>
      <c r="O45" s="21">
        <v>0</v>
      </c>
      <c r="P45" s="21">
        <v>0</v>
      </c>
      <c r="Q45" s="77">
        <v>0</v>
      </c>
      <c r="R45" s="83">
        <f t="shared" si="6"/>
        <v>0</v>
      </c>
      <c r="S45" s="83">
        <v>0</v>
      </c>
      <c r="T45" s="83">
        <v>0</v>
      </c>
      <c r="U45" s="83">
        <v>0</v>
      </c>
      <c r="V45" s="17">
        <f t="shared" si="7"/>
        <v>0</v>
      </c>
      <c r="W45" s="77">
        <v>0</v>
      </c>
      <c r="X45" s="77">
        <v>0</v>
      </c>
      <c r="Y45" s="77">
        <f t="shared" si="2"/>
        <v>0</v>
      </c>
      <c r="Z45" s="77">
        <v>0</v>
      </c>
      <c r="AA45" s="21">
        <v>0</v>
      </c>
      <c r="AB45" s="21">
        <v>0</v>
      </c>
      <c r="AC45" s="21">
        <f t="shared" si="40"/>
        <v>0</v>
      </c>
      <c r="AD45" s="17">
        <v>0</v>
      </c>
      <c r="AE45" s="77">
        <v>0</v>
      </c>
      <c r="AF45" s="21"/>
      <c r="AG45" s="77">
        <v>0</v>
      </c>
      <c r="AH45" s="17">
        <v>0</v>
      </c>
      <c r="AI45" s="17">
        <v>0</v>
      </c>
      <c r="AJ45" s="21">
        <f t="shared" si="9"/>
        <v>0</v>
      </c>
      <c r="AK45" s="21">
        <v>0</v>
      </c>
      <c r="AL45" s="17">
        <v>0</v>
      </c>
      <c r="AM45" s="21"/>
      <c r="AN45" s="21"/>
      <c r="AO45" s="21"/>
      <c r="AP45" s="21"/>
      <c r="AQ45" s="66">
        <f t="shared" si="41"/>
        <v>0</v>
      </c>
      <c r="AR45" s="66">
        <f t="shared" si="33"/>
        <v>0</v>
      </c>
      <c r="AS45" s="66">
        <f t="shared" si="42"/>
        <v>0</v>
      </c>
      <c r="AT45" s="66">
        <f t="shared" si="43"/>
        <v>0</v>
      </c>
      <c r="AU45" s="66">
        <f t="shared" si="44"/>
        <v>0</v>
      </c>
      <c r="AV45" s="66">
        <f t="shared" si="14"/>
        <v>0</v>
      </c>
      <c r="AW45" s="66">
        <f t="shared" si="45"/>
        <v>0</v>
      </c>
      <c r="AX45" s="66">
        <f t="shared" si="46"/>
        <v>0</v>
      </c>
      <c r="AY45" s="66">
        <f t="shared" si="47"/>
        <v>0</v>
      </c>
      <c r="AZ45" s="66">
        <f t="shared" si="48"/>
        <v>0</v>
      </c>
      <c r="BA45" s="66">
        <f t="shared" si="49"/>
        <v>0</v>
      </c>
      <c r="BB45" s="66">
        <f t="shared" si="50"/>
        <v>0</v>
      </c>
      <c r="BC45" s="66">
        <f t="shared" si="51"/>
        <v>0</v>
      </c>
      <c r="BD45" s="66">
        <f t="shared" si="52"/>
        <v>0</v>
      </c>
      <c r="BE45" s="66">
        <f t="shared" si="53"/>
        <v>0</v>
      </c>
      <c r="BF45" s="66">
        <f t="shared" si="54"/>
        <v>0</v>
      </c>
      <c r="BG45" s="66">
        <f t="shared" si="55"/>
        <v>0</v>
      </c>
      <c r="BH45" s="66">
        <f t="shared" si="56"/>
        <v>0</v>
      </c>
      <c r="BI45" s="66">
        <f t="shared" si="57"/>
        <v>0</v>
      </c>
      <c r="BJ45" s="66">
        <f t="shared" si="58"/>
        <v>0</v>
      </c>
    </row>
    <row r="46" spans="1:62" ht="43.5" customHeight="1">
      <c r="A46" s="67" t="s">
        <v>52</v>
      </c>
      <c r="B46" s="78" t="s">
        <v>3</v>
      </c>
      <c r="C46" s="19">
        <v>0</v>
      </c>
      <c r="D46" s="17">
        <v>0</v>
      </c>
      <c r="E46" s="17">
        <f t="shared" si="3"/>
        <v>0</v>
      </c>
      <c r="F46" s="19">
        <v>0</v>
      </c>
      <c r="G46" s="19">
        <v>0</v>
      </c>
      <c r="H46" s="17">
        <v>1</v>
      </c>
      <c r="I46" s="17">
        <f t="shared" si="4"/>
        <v>1</v>
      </c>
      <c r="J46" s="21">
        <v>0</v>
      </c>
      <c r="K46" s="21">
        <v>0</v>
      </c>
      <c r="L46" s="21">
        <v>0</v>
      </c>
      <c r="M46" s="17">
        <f t="shared" si="5"/>
        <v>0</v>
      </c>
      <c r="N46" s="21">
        <v>0</v>
      </c>
      <c r="O46" s="21">
        <v>0</v>
      </c>
      <c r="P46" s="21">
        <v>0</v>
      </c>
      <c r="Q46" s="77">
        <v>0</v>
      </c>
      <c r="R46" s="83">
        <f t="shared" si="6"/>
        <v>0</v>
      </c>
      <c r="S46" s="83">
        <v>0</v>
      </c>
      <c r="T46" s="83">
        <v>0</v>
      </c>
      <c r="U46" s="83">
        <v>0</v>
      </c>
      <c r="V46" s="17">
        <f t="shared" si="7"/>
        <v>0</v>
      </c>
      <c r="W46" s="77">
        <v>0</v>
      </c>
      <c r="X46" s="77">
        <v>0</v>
      </c>
      <c r="Y46" s="77">
        <f t="shared" si="2"/>
        <v>1</v>
      </c>
      <c r="Z46" s="77">
        <v>0</v>
      </c>
      <c r="AA46" s="21">
        <v>0</v>
      </c>
      <c r="AB46" s="21">
        <v>0</v>
      </c>
      <c r="AC46" s="21">
        <f t="shared" si="40"/>
        <v>0</v>
      </c>
      <c r="AD46" s="17">
        <v>0</v>
      </c>
      <c r="AE46" s="77">
        <v>0</v>
      </c>
      <c r="AF46" s="21"/>
      <c r="AG46" s="77">
        <v>0</v>
      </c>
      <c r="AH46" s="17">
        <v>0</v>
      </c>
      <c r="AI46" s="17">
        <v>0</v>
      </c>
      <c r="AJ46" s="21">
        <f t="shared" si="9"/>
        <v>0</v>
      </c>
      <c r="AK46" s="21">
        <v>0</v>
      </c>
      <c r="AL46" s="17">
        <v>0</v>
      </c>
      <c r="AM46" s="21"/>
      <c r="AN46" s="21"/>
      <c r="AO46" s="21"/>
      <c r="AP46" s="21"/>
      <c r="AQ46" s="66">
        <f t="shared" si="10"/>
        <v>0</v>
      </c>
      <c r="AR46" s="66">
        <f t="shared" si="33"/>
        <v>0</v>
      </c>
      <c r="AS46" s="66">
        <f t="shared" si="11"/>
        <v>1</v>
      </c>
      <c r="AT46" s="66">
        <f t="shared" si="12"/>
        <v>1</v>
      </c>
      <c r="AU46" s="66">
        <f t="shared" si="13"/>
        <v>1</v>
      </c>
      <c r="AV46" s="66">
        <f t="shared" si="14"/>
        <v>1</v>
      </c>
      <c r="AW46" s="66">
        <f t="shared" si="15"/>
        <v>0</v>
      </c>
      <c r="AX46" s="66">
        <f t="shared" si="39"/>
        <v>0</v>
      </c>
      <c r="AY46" s="66">
        <f t="shared" si="16"/>
        <v>0</v>
      </c>
      <c r="AZ46" s="66">
        <f t="shared" si="17"/>
        <v>0</v>
      </c>
      <c r="BA46" s="66">
        <f t="shared" si="18"/>
        <v>0</v>
      </c>
      <c r="BB46" s="66">
        <f t="shared" si="19"/>
        <v>0</v>
      </c>
      <c r="BC46" s="66">
        <f t="shared" si="20"/>
        <v>0</v>
      </c>
      <c r="BD46" s="66">
        <f t="shared" si="21"/>
        <v>0</v>
      </c>
      <c r="BE46" s="66">
        <f t="shared" si="22"/>
        <v>0</v>
      </c>
      <c r="BF46" s="66">
        <f t="shared" si="23"/>
        <v>0</v>
      </c>
      <c r="BG46" s="66">
        <f t="shared" si="24"/>
        <v>0</v>
      </c>
      <c r="BH46" s="66">
        <f t="shared" si="25"/>
        <v>0</v>
      </c>
      <c r="BI46" s="66">
        <f t="shared" si="26"/>
        <v>0</v>
      </c>
      <c r="BJ46" s="66">
        <f t="shared" si="27"/>
        <v>0</v>
      </c>
    </row>
    <row r="47" spans="1:62" ht="27.75" customHeight="1">
      <c r="A47" s="67"/>
      <c r="B47" s="78" t="s">
        <v>16</v>
      </c>
      <c r="C47" s="1">
        <f>C8+C11+C14+C17+C18+C19+C33+C34+C35+C36+C37+C38+C39+C40+C41+C42+C43+C44+C45+C46</f>
        <v>215</v>
      </c>
      <c r="D47" s="194">
        <f t="shared" ref="D47:AP47" si="59">D8+D11+D14+D17+D18+D19+D33+D34+D35+D36+D37+D38+D39+D40+D41+D42+D43+D44+D45+D46</f>
        <v>5</v>
      </c>
      <c r="E47" s="194">
        <f t="shared" si="59"/>
        <v>205</v>
      </c>
      <c r="F47" s="194">
        <f t="shared" si="59"/>
        <v>2</v>
      </c>
      <c r="G47" s="194">
        <f t="shared" si="59"/>
        <v>3</v>
      </c>
      <c r="H47" s="194">
        <f t="shared" si="59"/>
        <v>234</v>
      </c>
      <c r="I47" s="194">
        <f t="shared" si="59"/>
        <v>203</v>
      </c>
      <c r="J47" s="194">
        <f t="shared" si="59"/>
        <v>18</v>
      </c>
      <c r="K47" s="194">
        <f t="shared" si="59"/>
        <v>13</v>
      </c>
      <c r="L47" s="194">
        <f t="shared" si="59"/>
        <v>12</v>
      </c>
      <c r="M47" s="194">
        <f t="shared" si="59"/>
        <v>107</v>
      </c>
      <c r="N47" s="194">
        <f t="shared" si="59"/>
        <v>62</v>
      </c>
      <c r="O47" s="194">
        <f t="shared" si="59"/>
        <v>0</v>
      </c>
      <c r="P47" s="194">
        <f t="shared" si="59"/>
        <v>45</v>
      </c>
      <c r="Q47" s="194">
        <f t="shared" si="59"/>
        <v>0</v>
      </c>
      <c r="R47" s="194">
        <f t="shared" si="59"/>
        <v>31</v>
      </c>
      <c r="S47" s="194">
        <f t="shared" si="59"/>
        <v>0</v>
      </c>
      <c r="T47" s="194">
        <f t="shared" si="59"/>
        <v>11</v>
      </c>
      <c r="U47" s="194">
        <f t="shared" si="59"/>
        <v>20</v>
      </c>
      <c r="V47" s="194">
        <f t="shared" si="59"/>
        <v>138</v>
      </c>
      <c r="W47" s="194">
        <f t="shared" si="59"/>
        <v>2</v>
      </c>
      <c r="X47" s="194">
        <f t="shared" si="59"/>
        <v>5</v>
      </c>
      <c r="Y47" s="194">
        <f t="shared" si="59"/>
        <v>261</v>
      </c>
      <c r="Z47" s="194">
        <f t="shared" si="59"/>
        <v>10</v>
      </c>
      <c r="AA47" s="194">
        <f t="shared" si="59"/>
        <v>21</v>
      </c>
      <c r="AB47" s="194">
        <f>AB8+AB11+AB14+AB17+AB18+AB19+AB27</f>
        <v>23</v>
      </c>
      <c r="AC47" s="194">
        <f>AC8+AC11+AC14+AC17+AC18+AC19+AC27+AC4+AC40</f>
        <v>44</v>
      </c>
      <c r="AD47" s="194">
        <f t="shared" ref="AD47:AF47" si="60">AD8+AD11+AD14+AD17+AD18+AD19+AD27</f>
        <v>3</v>
      </c>
      <c r="AE47" s="194">
        <f>AE8+AE11+AE14+AE17+AE18+AE27+AE40</f>
        <v>41</v>
      </c>
      <c r="AF47" s="194">
        <f t="shared" si="60"/>
        <v>0</v>
      </c>
      <c r="AG47" s="194">
        <f t="shared" si="59"/>
        <v>33</v>
      </c>
      <c r="AH47" s="194">
        <f t="shared" si="59"/>
        <v>0</v>
      </c>
      <c r="AI47" s="194">
        <f t="shared" si="59"/>
        <v>4</v>
      </c>
      <c r="AJ47" s="194">
        <f t="shared" si="59"/>
        <v>4</v>
      </c>
      <c r="AK47" s="194">
        <f t="shared" si="59"/>
        <v>0</v>
      </c>
      <c r="AL47" s="194">
        <f t="shared" si="59"/>
        <v>4</v>
      </c>
      <c r="AM47" s="194">
        <f t="shared" si="59"/>
        <v>0</v>
      </c>
      <c r="AN47" s="194">
        <f t="shared" si="59"/>
        <v>0</v>
      </c>
      <c r="AO47" s="194">
        <f t="shared" si="59"/>
        <v>0</v>
      </c>
      <c r="AP47" s="194">
        <f t="shared" si="59"/>
        <v>0</v>
      </c>
      <c r="AQ47" s="65">
        <f t="shared" ref="AQ47:BJ47" si="61">AQ8+AQ11+AQ14+AQ17+AQ18+AQ19+AQ27+AQ33+AQ34+AQ35+AQ36+AQ37+AQ42+AQ43+AQ38+AQ39+AQ40+AQ41+AQ44+AQ45+AQ46</f>
        <v>215</v>
      </c>
      <c r="AR47" s="66">
        <f t="shared" si="33"/>
        <v>215</v>
      </c>
      <c r="AS47" s="65">
        <f t="shared" si="61"/>
        <v>235</v>
      </c>
      <c r="AT47" s="65">
        <f t="shared" si="61"/>
        <v>235</v>
      </c>
      <c r="AU47" s="65">
        <f>AU8+AU11+AU14+AU17+AU18+AU19+AU27+AU33+AU34+AU35+AU36+AU37+AU42+AU43+AU38+AU39+AU40+AU41+AU44+AU45+AU46</f>
        <v>413</v>
      </c>
      <c r="AV47" s="65">
        <f>AV8+AV11+AV14+AV17+AV18+AV19+AV27+AV33+AV34+AV35+AV36+AV37+AV42+AV43+AV38+AV39+AV40+AV41+AV44+AV45+AV46</f>
        <v>413</v>
      </c>
      <c r="AW47" s="65">
        <f t="shared" si="61"/>
        <v>107</v>
      </c>
      <c r="AX47" s="65">
        <f t="shared" si="61"/>
        <v>107</v>
      </c>
      <c r="AY47" s="65">
        <f t="shared" si="61"/>
        <v>31</v>
      </c>
      <c r="AZ47" s="65">
        <f t="shared" si="61"/>
        <v>31</v>
      </c>
      <c r="BA47" s="65">
        <f t="shared" si="61"/>
        <v>138</v>
      </c>
      <c r="BB47" s="65">
        <f t="shared" si="61"/>
        <v>138</v>
      </c>
      <c r="BC47" s="65">
        <f t="shared" si="61"/>
        <v>44</v>
      </c>
      <c r="BD47" s="65">
        <f t="shared" si="61"/>
        <v>44</v>
      </c>
      <c r="BE47" s="65">
        <f t="shared" si="61"/>
        <v>44</v>
      </c>
      <c r="BF47" s="65">
        <f t="shared" si="61"/>
        <v>44</v>
      </c>
      <c r="BG47" s="65">
        <f t="shared" si="61"/>
        <v>4</v>
      </c>
      <c r="BH47" s="65">
        <f t="shared" si="61"/>
        <v>4</v>
      </c>
      <c r="BI47" s="65">
        <f t="shared" si="61"/>
        <v>4</v>
      </c>
      <c r="BJ47" s="65">
        <f t="shared" si="61"/>
        <v>4</v>
      </c>
    </row>
    <row r="48" spans="1:62">
      <c r="A48" s="86"/>
      <c r="B48" s="86"/>
      <c r="C48" s="86" t="s">
        <v>102</v>
      </c>
      <c r="D48" s="86" t="s">
        <v>103</v>
      </c>
      <c r="E48" s="86" t="s">
        <v>47</v>
      </c>
      <c r="F48" s="86" t="s">
        <v>104</v>
      </c>
      <c r="G48" s="86" t="s">
        <v>105</v>
      </c>
      <c r="H48" s="86" t="s">
        <v>106</v>
      </c>
      <c r="I48" s="86" t="s">
        <v>107</v>
      </c>
      <c r="J48" s="86" t="s">
        <v>52</v>
      </c>
      <c r="K48" s="86" t="s">
        <v>81</v>
      </c>
      <c r="L48" s="86" t="s">
        <v>82</v>
      </c>
      <c r="M48" s="86" t="s">
        <v>83</v>
      </c>
      <c r="N48" s="86" t="s">
        <v>84</v>
      </c>
      <c r="O48" s="86" t="s">
        <v>93</v>
      </c>
      <c r="P48" s="86" t="s">
        <v>108</v>
      </c>
      <c r="Q48" s="86" t="s">
        <v>109</v>
      </c>
      <c r="R48" s="86" t="s">
        <v>110</v>
      </c>
      <c r="S48" s="86" t="s">
        <v>111</v>
      </c>
      <c r="T48" s="86" t="s">
        <v>112</v>
      </c>
      <c r="U48" s="86" t="s">
        <v>113</v>
      </c>
      <c r="V48" s="86" t="s">
        <v>114</v>
      </c>
      <c r="W48" s="86" t="s">
        <v>115</v>
      </c>
      <c r="X48" s="86" t="s">
        <v>116</v>
      </c>
      <c r="Y48" s="86" t="s">
        <v>117</v>
      </c>
      <c r="Z48" s="86" t="s">
        <v>118</v>
      </c>
      <c r="AA48" s="86" t="s">
        <v>119</v>
      </c>
      <c r="AB48" s="86" t="s">
        <v>120</v>
      </c>
      <c r="AC48" s="86" t="s">
        <v>121</v>
      </c>
      <c r="AD48" s="86" t="s">
        <v>122</v>
      </c>
      <c r="AE48" s="86" t="s">
        <v>123</v>
      </c>
      <c r="AF48" s="86" t="s">
        <v>124</v>
      </c>
      <c r="AG48" s="86" t="s">
        <v>125</v>
      </c>
      <c r="AH48" s="86" t="s">
        <v>126</v>
      </c>
      <c r="AI48" s="86" t="s">
        <v>127</v>
      </c>
      <c r="AJ48" s="86" t="s">
        <v>128</v>
      </c>
      <c r="AK48" s="86" t="s">
        <v>129</v>
      </c>
      <c r="AL48" s="86" t="s">
        <v>130</v>
      </c>
      <c r="AM48" s="86" t="s">
        <v>131</v>
      </c>
      <c r="AN48" s="86" t="s">
        <v>132</v>
      </c>
      <c r="AO48" s="86" t="s">
        <v>133</v>
      </c>
      <c r="AP48" s="86" t="s">
        <v>134</v>
      </c>
    </row>
    <row r="49" spans="1:42">
      <c r="A49" s="86"/>
      <c r="B49" s="86"/>
      <c r="C49" s="86"/>
      <c r="D49" s="86"/>
      <c r="E49" s="86"/>
      <c r="F49" s="86"/>
      <c r="G49" s="86"/>
      <c r="H49" s="86"/>
      <c r="I49" s="8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86"/>
      <c r="B50" s="86"/>
      <c r="C50" s="86"/>
      <c r="D50" s="86"/>
      <c r="E50" s="86"/>
      <c r="F50" s="86"/>
      <c r="G50" s="86"/>
      <c r="H50" s="86"/>
      <c r="I50" s="8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86"/>
      <c r="B51" s="86"/>
      <c r="C51" s="86"/>
      <c r="D51" s="86"/>
      <c r="E51" s="86"/>
      <c r="F51" s="86"/>
      <c r="G51" s="86"/>
      <c r="H51" s="86"/>
      <c r="I51" s="8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86"/>
      <c r="B52" s="86"/>
      <c r="C52" s="86"/>
      <c r="D52" s="86"/>
      <c r="E52" s="86"/>
      <c r="F52" s="86"/>
      <c r="G52" s="86"/>
      <c r="H52" s="86"/>
      <c r="I52" s="8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86"/>
      <c r="B53" s="86"/>
      <c r="C53" s="86"/>
      <c r="D53" s="86"/>
      <c r="E53" s="86"/>
      <c r="F53" s="86"/>
      <c r="G53" s="86"/>
      <c r="H53" s="86"/>
      <c r="I53" s="8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86"/>
      <c r="B54" s="86"/>
      <c r="C54" s="86"/>
      <c r="D54" s="86"/>
      <c r="E54" s="86"/>
      <c r="F54" s="86"/>
      <c r="G54" s="86"/>
      <c r="H54" s="86"/>
      <c r="I54" s="8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86"/>
      <c r="B55" s="86"/>
      <c r="C55" s="86"/>
      <c r="D55" s="86"/>
      <c r="E55" s="86"/>
      <c r="F55" s="86"/>
      <c r="G55" s="86"/>
      <c r="H55" s="86"/>
      <c r="I55" s="8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86"/>
      <c r="B56" s="86"/>
      <c r="C56" s="86"/>
      <c r="D56" s="86"/>
      <c r="E56" s="86"/>
      <c r="F56" s="86"/>
      <c r="G56" s="86"/>
      <c r="H56" s="86"/>
      <c r="I56" s="8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86"/>
      <c r="B57" s="86"/>
      <c r="C57" s="86"/>
      <c r="D57" s="86"/>
      <c r="E57" s="86"/>
      <c r="F57" s="86"/>
      <c r="G57" s="86"/>
      <c r="H57" s="86"/>
      <c r="I57" s="8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86"/>
      <c r="B58" s="86"/>
      <c r="C58" s="86"/>
      <c r="D58" s="86"/>
      <c r="E58" s="86"/>
      <c r="F58" s="86"/>
      <c r="G58" s="86"/>
      <c r="H58" s="86"/>
      <c r="I58" s="8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86"/>
      <c r="B59" s="86"/>
      <c r="C59" s="86"/>
      <c r="D59" s="86"/>
      <c r="E59" s="86"/>
      <c r="F59" s="86"/>
      <c r="G59" s="86"/>
      <c r="H59" s="86"/>
      <c r="I59" s="8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86"/>
      <c r="B60" s="86"/>
      <c r="C60" s="86"/>
      <c r="D60" s="86"/>
      <c r="E60" s="86"/>
      <c r="F60" s="86"/>
      <c r="G60" s="86"/>
      <c r="H60" s="86"/>
      <c r="I60" s="8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86"/>
      <c r="B61" s="86"/>
      <c r="C61" s="86"/>
      <c r="D61" s="86"/>
      <c r="E61" s="86"/>
      <c r="F61" s="86"/>
      <c r="G61" s="86"/>
      <c r="H61" s="86"/>
      <c r="I61" s="8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86"/>
      <c r="B62" s="86"/>
      <c r="C62" s="86"/>
      <c r="D62" s="86"/>
      <c r="E62" s="86"/>
      <c r="F62" s="86"/>
      <c r="G62" s="86"/>
      <c r="H62" s="86"/>
      <c r="I62" s="8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86"/>
      <c r="B63" s="86"/>
      <c r="C63" s="86"/>
      <c r="D63" s="86"/>
      <c r="E63" s="86"/>
      <c r="F63" s="86"/>
      <c r="G63" s="86"/>
      <c r="H63" s="86"/>
      <c r="I63" s="8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86"/>
      <c r="B64" s="86"/>
      <c r="C64" s="86"/>
      <c r="D64" s="86"/>
      <c r="E64" s="86"/>
      <c r="F64" s="86"/>
      <c r="G64" s="86"/>
      <c r="H64" s="86"/>
      <c r="I64" s="8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86"/>
      <c r="B65" s="86"/>
      <c r="C65" s="86"/>
      <c r="D65" s="86"/>
      <c r="E65" s="86"/>
      <c r="F65" s="86"/>
      <c r="G65" s="86"/>
      <c r="H65" s="86"/>
      <c r="I65" s="8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86"/>
      <c r="B66" s="86"/>
      <c r="C66" s="86"/>
      <c r="D66" s="86"/>
      <c r="E66" s="86"/>
      <c r="F66" s="86"/>
      <c r="G66" s="86"/>
      <c r="H66" s="86"/>
      <c r="I66" s="8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86"/>
      <c r="B67" s="86"/>
      <c r="C67" s="86"/>
      <c r="D67" s="86"/>
      <c r="E67" s="86"/>
      <c r="F67" s="86"/>
      <c r="G67" s="86"/>
      <c r="H67" s="86"/>
      <c r="I67" s="8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86"/>
      <c r="B68" s="86"/>
      <c r="C68" s="86"/>
      <c r="D68" s="86"/>
      <c r="E68" s="86"/>
      <c r="F68" s="86"/>
      <c r="G68" s="86"/>
      <c r="H68" s="86"/>
      <c r="I68" s="8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86"/>
      <c r="B69" s="86"/>
      <c r="C69" s="86"/>
      <c r="D69" s="86"/>
      <c r="E69" s="86"/>
      <c r="F69" s="86"/>
      <c r="G69" s="86"/>
      <c r="H69" s="86"/>
      <c r="I69" s="8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86"/>
      <c r="B70" s="86"/>
      <c r="C70" s="86"/>
      <c r="D70" s="86"/>
      <c r="E70" s="86"/>
      <c r="F70" s="86"/>
      <c r="G70" s="86"/>
      <c r="H70" s="86"/>
      <c r="I70" s="8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86"/>
      <c r="B71" s="86"/>
      <c r="C71" s="86"/>
      <c r="D71" s="86"/>
      <c r="E71" s="86"/>
      <c r="F71" s="86"/>
      <c r="G71" s="86"/>
      <c r="H71" s="86"/>
      <c r="I71" s="8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86"/>
      <c r="B72" s="86"/>
      <c r="C72" s="86"/>
      <c r="D72" s="86"/>
      <c r="E72" s="86"/>
      <c r="F72" s="86"/>
      <c r="G72" s="86"/>
      <c r="H72" s="86"/>
      <c r="I72" s="8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86"/>
      <c r="B73" s="86"/>
      <c r="C73" s="86"/>
      <c r="D73" s="86"/>
      <c r="E73" s="86"/>
      <c r="F73" s="86"/>
      <c r="G73" s="86"/>
      <c r="H73" s="86"/>
      <c r="I73" s="8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86"/>
      <c r="B74" s="86"/>
      <c r="C74" s="86"/>
      <c r="D74" s="86"/>
      <c r="E74" s="86"/>
      <c r="F74" s="86"/>
      <c r="G74" s="86"/>
      <c r="H74" s="86"/>
      <c r="I74" s="8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86"/>
      <c r="B75" s="86"/>
      <c r="C75" s="86"/>
      <c r="D75" s="86"/>
      <c r="E75" s="86"/>
      <c r="F75" s="86"/>
      <c r="G75" s="86"/>
      <c r="H75" s="86"/>
      <c r="I75" s="8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86"/>
      <c r="B76" s="86"/>
      <c r="C76" s="86"/>
      <c r="D76" s="86"/>
      <c r="E76" s="86"/>
      <c r="F76" s="86"/>
      <c r="G76" s="86"/>
      <c r="H76" s="86"/>
      <c r="I76" s="8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86"/>
      <c r="B77" s="86"/>
      <c r="C77" s="86"/>
      <c r="D77" s="86"/>
      <c r="E77" s="86"/>
      <c r="F77" s="86"/>
      <c r="G77" s="86"/>
      <c r="H77" s="86"/>
      <c r="I77" s="8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86"/>
      <c r="B78" s="86"/>
      <c r="C78" s="86"/>
      <c r="D78" s="86"/>
      <c r="E78" s="86"/>
      <c r="F78" s="86"/>
      <c r="G78" s="86"/>
      <c r="H78" s="86"/>
      <c r="I78" s="8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86"/>
      <c r="B79" s="86"/>
      <c r="C79" s="86"/>
      <c r="D79" s="86"/>
      <c r="E79" s="86"/>
      <c r="F79" s="86"/>
      <c r="G79" s="86"/>
      <c r="H79" s="86"/>
      <c r="I79" s="8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86"/>
      <c r="B80" s="86"/>
      <c r="C80" s="86"/>
      <c r="D80" s="86"/>
      <c r="E80" s="86"/>
      <c r="F80" s="86"/>
      <c r="G80" s="86"/>
      <c r="H80" s="86"/>
      <c r="I80" s="8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86"/>
      <c r="B81" s="86"/>
      <c r="C81" s="86"/>
      <c r="D81" s="86"/>
      <c r="E81" s="86"/>
      <c r="F81" s="86"/>
      <c r="G81" s="86"/>
      <c r="H81" s="86"/>
      <c r="I81" s="8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86"/>
      <c r="B82" s="86"/>
      <c r="C82" s="86"/>
      <c r="D82" s="86"/>
      <c r="E82" s="86"/>
      <c r="F82" s="86"/>
      <c r="G82" s="86"/>
      <c r="H82" s="86"/>
      <c r="I82" s="8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86"/>
      <c r="B83" s="86"/>
      <c r="C83" s="86"/>
      <c r="D83" s="86"/>
      <c r="E83" s="86"/>
      <c r="F83" s="86"/>
      <c r="G83" s="86"/>
      <c r="H83" s="86"/>
      <c r="I83" s="8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86"/>
      <c r="B84" s="86"/>
      <c r="C84" s="86"/>
      <c r="D84" s="86"/>
      <c r="E84" s="86"/>
      <c r="F84" s="86"/>
      <c r="G84" s="86"/>
      <c r="H84" s="86"/>
      <c r="I84" s="8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86"/>
      <c r="B85" s="86"/>
      <c r="C85" s="86"/>
      <c r="D85" s="86"/>
      <c r="E85" s="86"/>
      <c r="F85" s="86"/>
      <c r="G85" s="86"/>
      <c r="H85" s="86"/>
      <c r="I85" s="8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86"/>
      <c r="B86" s="86"/>
      <c r="C86" s="86"/>
      <c r="D86" s="86"/>
      <c r="E86" s="86"/>
      <c r="F86" s="86"/>
      <c r="G86" s="86"/>
      <c r="H86" s="86"/>
      <c r="I86" s="8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86"/>
      <c r="B87" s="86"/>
      <c r="C87" s="86"/>
      <c r="D87" s="86"/>
      <c r="E87" s="86"/>
      <c r="F87" s="86"/>
      <c r="G87" s="86"/>
      <c r="H87" s="86"/>
      <c r="I87" s="8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86"/>
      <c r="B88" s="86"/>
      <c r="C88" s="86"/>
      <c r="D88" s="86"/>
      <c r="E88" s="86"/>
      <c r="F88" s="86"/>
      <c r="G88" s="86"/>
      <c r="H88" s="86"/>
      <c r="I88" s="8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86"/>
      <c r="B89" s="86"/>
      <c r="C89" s="86"/>
      <c r="D89" s="86"/>
      <c r="E89" s="86"/>
      <c r="F89" s="86"/>
      <c r="G89" s="86"/>
      <c r="H89" s="86"/>
      <c r="I89" s="8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86"/>
      <c r="B90" s="86"/>
      <c r="C90" s="86"/>
      <c r="D90" s="86"/>
      <c r="E90" s="86"/>
      <c r="F90" s="86"/>
      <c r="G90" s="86"/>
      <c r="H90" s="86"/>
      <c r="I90" s="8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86"/>
      <c r="B91" s="86"/>
      <c r="C91" s="86"/>
      <c r="D91" s="86"/>
      <c r="E91" s="86"/>
      <c r="F91" s="86"/>
      <c r="G91" s="86"/>
      <c r="H91" s="86"/>
      <c r="I91" s="8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86"/>
      <c r="B92" s="86"/>
      <c r="C92" s="86"/>
      <c r="D92" s="86"/>
      <c r="E92" s="86"/>
      <c r="F92" s="86"/>
      <c r="G92" s="86"/>
      <c r="H92" s="86"/>
      <c r="I92" s="8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86"/>
      <c r="B93" s="86"/>
      <c r="C93" s="86"/>
      <c r="D93" s="86"/>
      <c r="E93" s="86"/>
      <c r="F93" s="86"/>
      <c r="G93" s="86"/>
      <c r="H93" s="86"/>
      <c r="I93" s="8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86"/>
      <c r="B94" s="86"/>
      <c r="C94" s="86"/>
      <c r="D94" s="86"/>
      <c r="E94" s="86"/>
      <c r="F94" s="86"/>
      <c r="G94" s="86"/>
      <c r="H94" s="86"/>
      <c r="I94" s="8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86"/>
      <c r="B95" s="86"/>
      <c r="C95" s="86"/>
      <c r="D95" s="86"/>
      <c r="E95" s="86"/>
      <c r="F95" s="86"/>
      <c r="G95" s="86"/>
      <c r="H95" s="86"/>
      <c r="I95" s="8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86"/>
      <c r="B96" s="86"/>
      <c r="C96" s="86"/>
      <c r="D96" s="86"/>
      <c r="E96" s="86"/>
      <c r="F96" s="86"/>
      <c r="G96" s="86"/>
      <c r="H96" s="86"/>
      <c r="I96" s="8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86"/>
      <c r="B97" s="86"/>
      <c r="C97" s="86"/>
      <c r="D97" s="86"/>
      <c r="E97" s="86"/>
      <c r="F97" s="86"/>
      <c r="G97" s="86"/>
      <c r="H97" s="86"/>
      <c r="I97" s="8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86"/>
      <c r="B98" s="86"/>
      <c r="C98" s="86"/>
      <c r="D98" s="86"/>
      <c r="E98" s="86"/>
      <c r="F98" s="86"/>
      <c r="G98" s="86"/>
      <c r="H98" s="86"/>
      <c r="I98" s="8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86"/>
      <c r="B99" s="86"/>
      <c r="C99" s="86"/>
      <c r="D99" s="86"/>
      <c r="E99" s="86"/>
      <c r="F99" s="86"/>
      <c r="G99" s="86"/>
      <c r="H99" s="86"/>
      <c r="I99" s="8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86"/>
      <c r="B100" s="88"/>
      <c r="C100" s="88"/>
      <c r="D100" s="88"/>
      <c r="E100" s="88"/>
      <c r="F100" s="88"/>
      <c r="G100" s="88"/>
      <c r="H100" s="88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86"/>
      <c r="B101" s="88"/>
      <c r="C101" s="88"/>
      <c r="D101" s="88"/>
      <c r="E101" s="88"/>
      <c r="F101" s="88"/>
      <c r="G101" s="88"/>
      <c r="H101" s="88"/>
      <c r="I101" s="88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86"/>
      <c r="B102" s="88"/>
      <c r="C102" s="88"/>
      <c r="D102" s="88"/>
      <c r="E102" s="88"/>
      <c r="F102" s="88"/>
      <c r="G102" s="88"/>
      <c r="H102" s="88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86"/>
      <c r="B103" s="88"/>
      <c r="C103" s="88"/>
      <c r="D103" s="88"/>
      <c r="E103" s="88"/>
      <c r="F103" s="88"/>
      <c r="G103" s="88"/>
      <c r="H103" s="88"/>
      <c r="I103" s="88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86"/>
      <c r="B104" s="88"/>
      <c r="C104" s="88"/>
      <c r="D104" s="88"/>
      <c r="E104" s="88"/>
      <c r="F104" s="88"/>
      <c r="G104" s="88"/>
      <c r="H104" s="88"/>
      <c r="I104" s="88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86"/>
      <c r="B105" s="88"/>
      <c r="C105" s="88"/>
      <c r="D105" s="88"/>
      <c r="E105" s="88"/>
      <c r="F105" s="88"/>
      <c r="G105" s="88"/>
      <c r="H105" s="88"/>
      <c r="I105" s="88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86"/>
      <c r="B106" s="88"/>
      <c r="C106" s="88"/>
      <c r="D106" s="88"/>
      <c r="E106" s="88"/>
      <c r="F106" s="88"/>
      <c r="G106" s="88"/>
      <c r="H106" s="88"/>
      <c r="I106" s="88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86"/>
      <c r="B107" s="88"/>
      <c r="C107" s="88"/>
      <c r="D107" s="88"/>
      <c r="E107" s="88"/>
      <c r="F107" s="88"/>
      <c r="G107" s="88"/>
      <c r="H107" s="88"/>
      <c r="I107" s="88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86"/>
      <c r="B108" s="89"/>
      <c r="C108" s="89"/>
      <c r="D108" s="89"/>
      <c r="E108" s="89"/>
      <c r="F108" s="89"/>
      <c r="G108" s="89"/>
      <c r="H108" s="89"/>
      <c r="I108" s="88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86"/>
      <c r="B109" s="89"/>
      <c r="C109" s="89"/>
      <c r="D109" s="89"/>
      <c r="E109" s="89"/>
      <c r="F109" s="89"/>
      <c r="G109" s="89"/>
      <c r="H109" s="89"/>
      <c r="I109" s="88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86"/>
      <c r="B110" s="88"/>
      <c r="C110" s="88"/>
      <c r="D110" s="88"/>
      <c r="E110" s="88"/>
      <c r="F110" s="88"/>
      <c r="G110" s="88"/>
      <c r="H110" s="88"/>
      <c r="I110" s="88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0"/>
      <c r="B111" s="91"/>
      <c r="C111" s="91"/>
      <c r="D111" s="91"/>
      <c r="E111" s="91"/>
      <c r="F111" s="91"/>
      <c r="G111" s="91"/>
      <c r="H111" s="91"/>
      <c r="I111" s="92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86"/>
      <c r="B112" s="89"/>
      <c r="C112" s="89"/>
      <c r="D112" s="89"/>
      <c r="E112" s="89"/>
      <c r="F112" s="89"/>
      <c r="G112" s="89"/>
      <c r="H112" s="89"/>
      <c r="I112" s="88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86"/>
      <c r="B113" s="89"/>
      <c r="C113" s="89"/>
      <c r="D113" s="89"/>
      <c r="E113" s="89"/>
      <c r="F113" s="89"/>
      <c r="G113" s="89"/>
      <c r="H113" s="89"/>
      <c r="I113" s="88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86"/>
      <c r="B114" s="88"/>
      <c r="C114" s="88"/>
      <c r="D114" s="88"/>
      <c r="E114" s="88"/>
      <c r="F114" s="88"/>
      <c r="G114" s="88"/>
      <c r="H114" s="88"/>
      <c r="I114" s="88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0"/>
      <c r="B115" s="91"/>
      <c r="C115" s="91"/>
      <c r="D115" s="91"/>
      <c r="E115" s="91"/>
      <c r="F115" s="91"/>
      <c r="G115" s="91"/>
      <c r="H115" s="91"/>
      <c r="I115" s="92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86"/>
      <c r="B116" s="89"/>
      <c r="C116" s="89"/>
      <c r="D116" s="89"/>
      <c r="E116" s="89"/>
      <c r="F116" s="89"/>
      <c r="G116" s="89"/>
      <c r="H116" s="89"/>
      <c r="I116" s="88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86"/>
      <c r="B117" s="89"/>
      <c r="C117" s="89"/>
      <c r="D117" s="89"/>
      <c r="E117" s="89"/>
      <c r="F117" s="89"/>
      <c r="G117" s="89"/>
      <c r="H117" s="89"/>
      <c r="I117" s="88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86"/>
      <c r="B118" s="89"/>
      <c r="C118" s="89"/>
      <c r="D118" s="89"/>
      <c r="E118" s="89"/>
      <c r="F118" s="89"/>
      <c r="G118" s="89"/>
      <c r="H118" s="89"/>
      <c r="I118" s="88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86"/>
      <c r="B119" s="89"/>
      <c r="C119" s="89"/>
      <c r="D119" s="89"/>
      <c r="E119" s="89"/>
      <c r="F119" s="89"/>
      <c r="G119" s="89"/>
      <c r="H119" s="89"/>
      <c r="I119" s="88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86"/>
      <c r="B120" s="89"/>
      <c r="C120" s="89"/>
      <c r="D120" s="89"/>
      <c r="E120" s="89"/>
      <c r="F120" s="89"/>
      <c r="G120" s="89"/>
      <c r="H120" s="89"/>
      <c r="I120" s="88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86"/>
      <c r="B121" s="88"/>
      <c r="C121" s="88"/>
      <c r="D121" s="88"/>
      <c r="E121" s="88"/>
      <c r="F121" s="88"/>
      <c r="G121" s="88"/>
      <c r="H121" s="88"/>
      <c r="I121" s="88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0"/>
      <c r="B122" s="91"/>
      <c r="C122" s="91"/>
      <c r="D122" s="91"/>
      <c r="E122" s="91"/>
      <c r="F122" s="91"/>
      <c r="G122" s="91"/>
      <c r="H122" s="91"/>
      <c r="I122" s="92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86"/>
      <c r="B123" s="89"/>
      <c r="C123" s="89"/>
      <c r="D123" s="89"/>
      <c r="E123" s="89"/>
      <c r="F123" s="89"/>
      <c r="G123" s="89"/>
      <c r="H123" s="89"/>
      <c r="I123" s="88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86"/>
      <c r="B124" s="89"/>
      <c r="C124" s="89"/>
      <c r="D124" s="89"/>
      <c r="E124" s="89"/>
      <c r="F124" s="89"/>
      <c r="G124" s="89"/>
      <c r="H124" s="89"/>
      <c r="I124" s="88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86"/>
      <c r="B125" s="89"/>
      <c r="C125" s="91"/>
      <c r="D125" s="91"/>
      <c r="E125" s="91"/>
      <c r="F125" s="91"/>
      <c r="G125" s="91"/>
      <c r="H125" s="91"/>
      <c r="I125" s="92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86"/>
      <c r="B126" s="89"/>
      <c r="C126" s="91"/>
      <c r="D126" s="91"/>
      <c r="E126" s="91"/>
      <c r="F126" s="91"/>
      <c r="G126" s="91"/>
      <c r="H126" s="91"/>
      <c r="I126" s="92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86"/>
      <c r="B127" s="89"/>
      <c r="C127" s="89"/>
      <c r="D127" s="89"/>
      <c r="E127" s="89"/>
      <c r="F127" s="89"/>
      <c r="G127" s="89"/>
      <c r="H127" s="89"/>
      <c r="I127" s="88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86"/>
      <c r="B128" s="89"/>
      <c r="C128" s="89"/>
      <c r="D128" s="89"/>
      <c r="E128" s="89"/>
      <c r="F128" s="89"/>
      <c r="G128" s="89"/>
      <c r="H128" s="89"/>
      <c r="I128" s="88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86"/>
      <c r="B129" s="89"/>
      <c r="C129" s="89"/>
      <c r="D129" s="89"/>
      <c r="E129" s="89"/>
      <c r="F129" s="89"/>
      <c r="G129" s="89"/>
      <c r="H129" s="89"/>
      <c r="I129" s="88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86"/>
      <c r="B130" s="88"/>
      <c r="C130" s="88"/>
      <c r="D130" s="88"/>
      <c r="E130" s="88"/>
      <c r="F130" s="88"/>
      <c r="G130" s="88"/>
      <c r="H130" s="88"/>
      <c r="I130" s="88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93"/>
      <c r="B131" s="91"/>
      <c r="C131" s="88"/>
      <c r="D131" s="88"/>
      <c r="E131" s="88"/>
      <c r="F131" s="88"/>
      <c r="G131" s="88"/>
      <c r="H131" s="88"/>
      <c r="I131" s="88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86"/>
      <c r="B132" s="89"/>
      <c r="C132" s="91"/>
      <c r="D132" s="91"/>
      <c r="E132" s="91"/>
      <c r="F132" s="91"/>
      <c r="G132" s="91"/>
      <c r="H132" s="91"/>
      <c r="I132" s="92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86"/>
      <c r="B133" s="89"/>
      <c r="C133" s="89"/>
      <c r="D133" s="89"/>
      <c r="E133" s="89"/>
      <c r="F133" s="89"/>
      <c r="G133" s="89"/>
      <c r="H133" s="89"/>
      <c r="I133" s="88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86"/>
      <c r="B134" s="89"/>
      <c r="C134" s="89"/>
      <c r="D134" s="89"/>
      <c r="E134" s="89"/>
      <c r="F134" s="89"/>
      <c r="G134" s="89"/>
      <c r="H134" s="89"/>
      <c r="I134" s="88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86"/>
      <c r="B135" s="88"/>
      <c r="C135" s="88"/>
      <c r="D135" s="88"/>
      <c r="E135" s="88"/>
      <c r="F135" s="88"/>
      <c r="G135" s="88"/>
      <c r="H135" s="88"/>
      <c r="I135" s="88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93"/>
      <c r="B136" s="91"/>
      <c r="C136" s="91"/>
      <c r="D136" s="91"/>
      <c r="E136" s="91"/>
      <c r="F136" s="91"/>
      <c r="G136" s="91"/>
      <c r="H136" s="91"/>
      <c r="I136" s="92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93"/>
      <c r="B137" s="91"/>
      <c r="C137" s="91"/>
      <c r="D137" s="91"/>
      <c r="E137" s="91"/>
      <c r="F137" s="91"/>
      <c r="G137" s="91"/>
      <c r="H137" s="91"/>
      <c r="I137" s="92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BA7:BB7"/>
    <mergeCell ref="BC7:BD7"/>
    <mergeCell ref="BE7:BF7"/>
    <mergeCell ref="BG7:BH7"/>
    <mergeCell ref="BI7:BJ7"/>
    <mergeCell ref="AQ7:AR7"/>
    <mergeCell ref="AS7:AT7"/>
    <mergeCell ref="AU7:AV7"/>
    <mergeCell ref="AW7:AX7"/>
    <mergeCell ref="AY7:AZ7"/>
    <mergeCell ref="AL5:AL6"/>
    <mergeCell ref="P5:P6"/>
    <mergeCell ref="Q5:Q6"/>
    <mergeCell ref="R5:U5"/>
    <mergeCell ref="V5:V6"/>
    <mergeCell ref="AA5:AA6"/>
    <mergeCell ref="AB5:AB6"/>
    <mergeCell ref="AG4:AG6"/>
    <mergeCell ref="AH4:AL4"/>
    <mergeCell ref="W4:W6"/>
    <mergeCell ref="X4:X6"/>
    <mergeCell ref="Y4:Y6"/>
    <mergeCell ref="Z4:Z6"/>
    <mergeCell ref="AA4:AE4"/>
    <mergeCell ref="AF4:AF6"/>
    <mergeCell ref="AE5:AE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N5:N6"/>
    <mergeCell ref="A1:B1"/>
    <mergeCell ref="C1:AL1"/>
    <mergeCell ref="AM1:AP1"/>
    <mergeCell ref="A2:AP2"/>
    <mergeCell ref="A3:AP3"/>
    <mergeCell ref="AM4:AM6"/>
    <mergeCell ref="AN4:AN6"/>
    <mergeCell ref="AO4:AO6"/>
    <mergeCell ref="AP4:AP6"/>
    <mergeCell ref="A4:B6"/>
    <mergeCell ref="C4:G4"/>
    <mergeCell ref="H4:K4"/>
    <mergeCell ref="L4:L6"/>
    <mergeCell ref="M4:V4"/>
    <mergeCell ref="AH5:AH6"/>
    <mergeCell ref="AI5:AI6"/>
    <mergeCell ref="AJ5:AJ6"/>
    <mergeCell ref="AK5:AK6"/>
    <mergeCell ref="O5:O6"/>
    <mergeCell ref="AC5:AC6"/>
    <mergeCell ref="AD5:AD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BJ137"/>
  <sheetViews>
    <sheetView topLeftCell="G1" zoomScale="80" zoomScaleNormal="80" workbookViewId="0">
      <selection activeCell="AM1" sqref="AM1:AP1"/>
    </sheetView>
  </sheetViews>
  <sheetFormatPr defaultRowHeight="12.75"/>
  <cols>
    <col min="1" max="1" width="9.28515625" style="96" customWidth="1"/>
    <col min="2" max="2" width="63.14062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53.2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33" customHeight="1">
      <c r="A2" s="308" t="s">
        <v>149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23.25" customHeight="1">
      <c r="A3" s="311" t="s">
        <v>150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 ht="51" customHeight="1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51">
      <c r="A8" s="1">
        <v>1</v>
      </c>
      <c r="B8" s="7" t="s">
        <v>53</v>
      </c>
      <c r="C8" s="65">
        <f>C9+C10</f>
        <v>34</v>
      </c>
      <c r="D8" s="65">
        <f t="shared" ref="D8:AP8" si="0">D9+D10</f>
        <v>7</v>
      </c>
      <c r="E8" s="65">
        <f t="shared" si="0"/>
        <v>26</v>
      </c>
      <c r="F8" s="65">
        <f t="shared" si="0"/>
        <v>0</v>
      </c>
      <c r="G8" s="65">
        <f t="shared" si="0"/>
        <v>1</v>
      </c>
      <c r="H8" s="65">
        <f t="shared" si="0"/>
        <v>65</v>
      </c>
      <c r="I8" s="65">
        <f t="shared" si="0"/>
        <v>56</v>
      </c>
      <c r="J8" s="65">
        <f t="shared" si="0"/>
        <v>3</v>
      </c>
      <c r="K8" s="65">
        <f t="shared" si="0"/>
        <v>6</v>
      </c>
      <c r="L8" s="65">
        <f t="shared" si="0"/>
        <v>4</v>
      </c>
      <c r="M8" s="65">
        <f t="shared" si="0"/>
        <v>33</v>
      </c>
      <c r="N8" s="65">
        <f t="shared" si="0"/>
        <v>19</v>
      </c>
      <c r="O8" s="65">
        <f t="shared" si="0"/>
        <v>0</v>
      </c>
      <c r="P8" s="65">
        <f t="shared" si="0"/>
        <v>14</v>
      </c>
      <c r="Q8" s="65">
        <f t="shared" si="0"/>
        <v>0</v>
      </c>
      <c r="R8" s="65">
        <f t="shared" si="0"/>
        <v>19</v>
      </c>
      <c r="S8" s="65">
        <f t="shared" si="0"/>
        <v>0</v>
      </c>
      <c r="T8" s="65">
        <f t="shared" si="0"/>
        <v>4</v>
      </c>
      <c r="U8" s="65">
        <f t="shared" si="0"/>
        <v>15</v>
      </c>
      <c r="V8" s="65">
        <f t="shared" si="0"/>
        <v>52</v>
      </c>
      <c r="W8" s="65">
        <f t="shared" si="0"/>
        <v>0</v>
      </c>
      <c r="X8" s="65">
        <f t="shared" si="0"/>
        <v>5</v>
      </c>
      <c r="Y8" s="65">
        <f>D8+E8+I8-L8-V8-W8</f>
        <v>33</v>
      </c>
      <c r="Z8" s="65">
        <f t="shared" si="0"/>
        <v>9</v>
      </c>
      <c r="AA8" s="65">
        <f t="shared" si="0"/>
        <v>17</v>
      </c>
      <c r="AB8" s="65">
        <f t="shared" si="0"/>
        <v>11</v>
      </c>
      <c r="AC8" s="65">
        <f t="shared" si="0"/>
        <v>28</v>
      </c>
      <c r="AD8" s="65">
        <f t="shared" si="0"/>
        <v>5</v>
      </c>
      <c r="AE8" s="65">
        <f t="shared" si="0"/>
        <v>23</v>
      </c>
      <c r="AF8" s="65">
        <f t="shared" si="0"/>
        <v>0</v>
      </c>
      <c r="AG8" s="65">
        <f t="shared" si="0"/>
        <v>18</v>
      </c>
      <c r="AH8" s="65">
        <f t="shared" si="0"/>
        <v>1</v>
      </c>
      <c r="AI8" s="65">
        <f t="shared" si="0"/>
        <v>0</v>
      </c>
      <c r="AJ8" s="65">
        <f t="shared" si="0"/>
        <v>0</v>
      </c>
      <c r="AK8" s="65">
        <f t="shared" si="0"/>
        <v>0</v>
      </c>
      <c r="AL8" s="65">
        <f t="shared" si="0"/>
        <v>1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34</v>
      </c>
      <c r="AR8" s="65">
        <f t="shared" si="1"/>
        <v>34</v>
      </c>
      <c r="AS8" s="65">
        <f t="shared" si="1"/>
        <v>65</v>
      </c>
      <c r="AT8" s="65">
        <f t="shared" si="1"/>
        <v>65</v>
      </c>
      <c r="AU8" s="65">
        <f>SUM(AU9:AU10)</f>
        <v>89</v>
      </c>
      <c r="AV8" s="65">
        <f>SUM(AV9:AV10)</f>
        <v>89</v>
      </c>
      <c r="AW8" s="65">
        <f t="shared" si="1"/>
        <v>33</v>
      </c>
      <c r="AX8" s="65">
        <f t="shared" si="1"/>
        <v>33</v>
      </c>
      <c r="AY8" s="65">
        <f t="shared" si="1"/>
        <v>19</v>
      </c>
      <c r="AZ8" s="65">
        <f t="shared" si="1"/>
        <v>19</v>
      </c>
      <c r="BA8" s="65">
        <f t="shared" si="1"/>
        <v>52</v>
      </c>
      <c r="BB8" s="65">
        <f t="shared" si="1"/>
        <v>52</v>
      </c>
      <c r="BC8" s="65">
        <f t="shared" si="1"/>
        <v>28</v>
      </c>
      <c r="BD8" s="65">
        <f t="shared" si="1"/>
        <v>28</v>
      </c>
      <c r="BE8" s="65">
        <f t="shared" si="1"/>
        <v>28</v>
      </c>
      <c r="BF8" s="65">
        <f t="shared" si="1"/>
        <v>28</v>
      </c>
      <c r="BG8" s="65">
        <f t="shared" si="1"/>
        <v>0</v>
      </c>
      <c r="BH8" s="65">
        <f t="shared" si="1"/>
        <v>1</v>
      </c>
      <c r="BI8" s="65">
        <f t="shared" si="1"/>
        <v>0</v>
      </c>
      <c r="BJ8" s="65">
        <f t="shared" si="1"/>
        <v>1</v>
      </c>
    </row>
    <row r="9" spans="1:62" ht="38.25">
      <c r="A9" s="5" t="s">
        <v>45</v>
      </c>
      <c r="B9" s="6" t="s">
        <v>54</v>
      </c>
      <c r="C9" s="22">
        <v>16</v>
      </c>
      <c r="D9" s="2">
        <v>4</v>
      </c>
      <c r="E9" s="2">
        <f>C9-D9-F9-G9</f>
        <v>12</v>
      </c>
      <c r="F9" s="2">
        <v>0</v>
      </c>
      <c r="G9" s="2">
        <v>0</v>
      </c>
      <c r="H9" s="2">
        <v>47</v>
      </c>
      <c r="I9" s="2">
        <f>H9-J9-K9</f>
        <v>40</v>
      </c>
      <c r="J9" s="3">
        <v>2</v>
      </c>
      <c r="K9" s="3">
        <v>5</v>
      </c>
      <c r="L9" s="3">
        <v>2</v>
      </c>
      <c r="M9" s="3">
        <f>N9+O9+P9+Q9</f>
        <v>26</v>
      </c>
      <c r="N9" s="9">
        <v>15</v>
      </c>
      <c r="O9" s="9">
        <v>0</v>
      </c>
      <c r="P9" s="9">
        <v>11</v>
      </c>
      <c r="Q9" s="9">
        <v>0</v>
      </c>
      <c r="R9" s="3">
        <f>S9+T9+U9</f>
        <v>10</v>
      </c>
      <c r="S9" s="9">
        <v>0</v>
      </c>
      <c r="T9" s="9">
        <v>4</v>
      </c>
      <c r="U9" s="9">
        <v>6</v>
      </c>
      <c r="V9" s="3">
        <f>M9+R9</f>
        <v>36</v>
      </c>
      <c r="W9" s="3">
        <v>0</v>
      </c>
      <c r="X9" s="3">
        <v>3</v>
      </c>
      <c r="Y9" s="65">
        <f t="shared" ref="Y9:Y46" si="2">D9+E9+I9-L9-V9-W9</f>
        <v>18</v>
      </c>
      <c r="Z9" s="3">
        <v>4</v>
      </c>
      <c r="AA9" s="3">
        <v>11</v>
      </c>
      <c r="AB9" s="3">
        <v>5</v>
      </c>
      <c r="AC9" s="3">
        <f>AA9+AB9</f>
        <v>16</v>
      </c>
      <c r="AD9" s="3">
        <v>4</v>
      </c>
      <c r="AE9" s="3">
        <v>12</v>
      </c>
      <c r="AF9" s="3"/>
      <c r="AG9" s="3">
        <v>9</v>
      </c>
      <c r="AH9" s="3">
        <v>1</v>
      </c>
      <c r="AI9" s="3">
        <v>0</v>
      </c>
      <c r="AJ9" s="3"/>
      <c r="AK9" s="3">
        <v>0</v>
      </c>
      <c r="AL9" s="3">
        <v>1</v>
      </c>
      <c r="AM9" s="22"/>
      <c r="AN9" s="22"/>
      <c r="AO9" s="22"/>
      <c r="AP9" s="22"/>
      <c r="AQ9" s="66">
        <f>C9</f>
        <v>16</v>
      </c>
      <c r="AR9" s="66">
        <f>E9+F9+G9+D9</f>
        <v>16</v>
      </c>
      <c r="AS9" s="66">
        <f>H9</f>
        <v>47</v>
      </c>
      <c r="AT9" s="66">
        <f>I9+J9+K9</f>
        <v>47</v>
      </c>
      <c r="AU9" s="66">
        <f>D9+E9+I9</f>
        <v>56</v>
      </c>
      <c r="AV9" s="66">
        <f>L9+V9+W9+Y9</f>
        <v>56</v>
      </c>
      <c r="AW9" s="66">
        <f>M9</f>
        <v>26</v>
      </c>
      <c r="AX9" s="66">
        <f>N9+O9+P9+Q9</f>
        <v>26</v>
      </c>
      <c r="AY9" s="66">
        <f>R9</f>
        <v>10</v>
      </c>
      <c r="AZ9" s="66">
        <f>S9+T9+U9</f>
        <v>10</v>
      </c>
      <c r="BA9" s="66">
        <f>V9</f>
        <v>36</v>
      </c>
      <c r="BB9" s="66">
        <f>M9+R9</f>
        <v>36</v>
      </c>
      <c r="BC9" s="66">
        <f>AC9</f>
        <v>16</v>
      </c>
      <c r="BD9" s="66">
        <f>AA9+AB9</f>
        <v>16</v>
      </c>
      <c r="BE9" s="66">
        <f>AC9</f>
        <v>16</v>
      </c>
      <c r="BF9" s="66">
        <f>AD9+AE9</f>
        <v>16</v>
      </c>
      <c r="BG9" s="66">
        <f>AJ9</f>
        <v>0</v>
      </c>
      <c r="BH9" s="66">
        <f>AH9+AI9</f>
        <v>1</v>
      </c>
      <c r="BI9" s="66">
        <f>AJ9</f>
        <v>0</v>
      </c>
      <c r="BJ9" s="66">
        <f>AK9+AL9</f>
        <v>1</v>
      </c>
    </row>
    <row r="10" spans="1:62" ht="38.25">
      <c r="A10" s="5" t="s">
        <v>46</v>
      </c>
      <c r="B10" s="6" t="s">
        <v>55</v>
      </c>
      <c r="C10" s="22">
        <v>18</v>
      </c>
      <c r="D10" s="2">
        <v>3</v>
      </c>
      <c r="E10" s="2">
        <f t="shared" ref="E10:E46" si="3">C10-D10-F10-G10</f>
        <v>14</v>
      </c>
      <c r="F10" s="2">
        <v>0</v>
      </c>
      <c r="G10" s="2">
        <v>1</v>
      </c>
      <c r="H10" s="2">
        <v>18</v>
      </c>
      <c r="I10" s="2">
        <f t="shared" ref="I10:I46" si="4">H10-J10-K10</f>
        <v>16</v>
      </c>
      <c r="J10" s="2">
        <v>1</v>
      </c>
      <c r="K10" s="3">
        <v>1</v>
      </c>
      <c r="L10" s="3">
        <v>2</v>
      </c>
      <c r="M10" s="3">
        <f t="shared" ref="M10:M46" si="5">N10+O10+P10+Q10</f>
        <v>7</v>
      </c>
      <c r="N10" s="9">
        <v>4</v>
      </c>
      <c r="O10" s="9">
        <v>0</v>
      </c>
      <c r="P10" s="9">
        <v>3</v>
      </c>
      <c r="Q10" s="9">
        <v>0</v>
      </c>
      <c r="R10" s="3">
        <f t="shared" ref="R10:R46" si="6">S10+T10+U10</f>
        <v>9</v>
      </c>
      <c r="S10" s="9">
        <v>0</v>
      </c>
      <c r="T10" s="9">
        <v>0</v>
      </c>
      <c r="U10" s="9">
        <v>9</v>
      </c>
      <c r="V10" s="3">
        <f t="shared" ref="V10:V46" si="7">M10+R10</f>
        <v>16</v>
      </c>
      <c r="W10" s="3">
        <v>0</v>
      </c>
      <c r="X10" s="4">
        <v>2</v>
      </c>
      <c r="Y10" s="65">
        <f t="shared" si="2"/>
        <v>15</v>
      </c>
      <c r="Z10" s="4">
        <v>5</v>
      </c>
      <c r="AA10" s="4">
        <v>6</v>
      </c>
      <c r="AB10" s="4">
        <v>6</v>
      </c>
      <c r="AC10" s="3">
        <f t="shared" ref="AC10:AC46" si="8">AA10+AB10</f>
        <v>12</v>
      </c>
      <c r="AD10" s="4">
        <v>1</v>
      </c>
      <c r="AE10" s="3">
        <v>11</v>
      </c>
      <c r="AF10" s="3"/>
      <c r="AG10" s="3">
        <v>9</v>
      </c>
      <c r="AH10" s="3">
        <v>0</v>
      </c>
      <c r="AI10" s="3">
        <v>0</v>
      </c>
      <c r="AJ10" s="3"/>
      <c r="AK10" s="3">
        <v>0</v>
      </c>
      <c r="AL10" s="3">
        <v>0</v>
      </c>
      <c r="AM10" s="22"/>
      <c r="AN10" s="22"/>
      <c r="AO10" s="22"/>
      <c r="AP10" s="22"/>
      <c r="AQ10" s="66">
        <f t="shared" ref="AQ10:AQ46" si="9">C10</f>
        <v>18</v>
      </c>
      <c r="AR10" s="66">
        <f>E10+F10+G10+D10</f>
        <v>18</v>
      </c>
      <c r="AS10" s="66">
        <f t="shared" ref="AS10:AS46" si="10">H10</f>
        <v>18</v>
      </c>
      <c r="AT10" s="66">
        <f t="shared" ref="AT10:AT46" si="11">I10+J10+K10</f>
        <v>18</v>
      </c>
      <c r="AU10" s="66">
        <f t="shared" ref="AU10:AU46" si="12">D10+E10+I10</f>
        <v>33</v>
      </c>
      <c r="AV10" s="66">
        <f t="shared" ref="AV10:AV19" si="13">L10+V10+W10+Y10</f>
        <v>33</v>
      </c>
      <c r="AW10" s="66">
        <f t="shared" ref="AW10:AW46" si="14">M10</f>
        <v>7</v>
      </c>
      <c r="AX10" s="66">
        <f>N10+O10+P10+Q10</f>
        <v>7</v>
      </c>
      <c r="AY10" s="66">
        <f t="shared" ref="AY10:AY46" si="15">R10</f>
        <v>9</v>
      </c>
      <c r="AZ10" s="66">
        <f t="shared" ref="AZ10:AZ46" si="16">S10+T10+U10</f>
        <v>9</v>
      </c>
      <c r="BA10" s="66">
        <f t="shared" ref="BA10:BA46" si="17">V10</f>
        <v>16</v>
      </c>
      <c r="BB10" s="66">
        <f t="shared" ref="BB10:BB46" si="18">M10+R10</f>
        <v>16</v>
      </c>
      <c r="BC10" s="66">
        <f t="shared" ref="BC10:BC46" si="19">AC10</f>
        <v>12</v>
      </c>
      <c r="BD10" s="66">
        <f t="shared" ref="BD10:BD46" si="20">AA10+AB10</f>
        <v>12</v>
      </c>
      <c r="BE10" s="66">
        <f t="shared" ref="BE10:BE46" si="21">AC10</f>
        <v>12</v>
      </c>
      <c r="BF10" s="66">
        <f t="shared" ref="BF10:BF46" si="22">AD10+AE10</f>
        <v>12</v>
      </c>
      <c r="BG10" s="66">
        <f t="shared" ref="BG10:BG46" si="23">AJ10</f>
        <v>0</v>
      </c>
      <c r="BH10" s="66">
        <f t="shared" ref="BH10:BH46" si="24">AH10+AI10</f>
        <v>0</v>
      </c>
      <c r="BI10" s="66">
        <f t="shared" ref="BI10:BI46" si="25">AJ10</f>
        <v>0</v>
      </c>
      <c r="BJ10" s="66">
        <f t="shared" ref="BJ10:BJ46" si="26">AK10+AL10</f>
        <v>0</v>
      </c>
    </row>
    <row r="11" spans="1:62" ht="51">
      <c r="A11" s="1">
        <v>2</v>
      </c>
      <c r="B11" s="7" t="s">
        <v>56</v>
      </c>
      <c r="C11" s="65">
        <f>C12+C13</f>
        <v>12</v>
      </c>
      <c r="D11" s="65">
        <f t="shared" ref="D11:AP11" si="27">D12+D13</f>
        <v>1</v>
      </c>
      <c r="E11" s="2">
        <f t="shared" si="3"/>
        <v>11</v>
      </c>
      <c r="F11" s="65">
        <f t="shared" si="27"/>
        <v>0</v>
      </c>
      <c r="G11" s="65">
        <f t="shared" si="27"/>
        <v>0</v>
      </c>
      <c r="H11" s="65">
        <f t="shared" si="27"/>
        <v>11</v>
      </c>
      <c r="I11" s="2">
        <f t="shared" si="4"/>
        <v>11</v>
      </c>
      <c r="J11" s="65">
        <f t="shared" si="27"/>
        <v>0</v>
      </c>
      <c r="K11" s="65">
        <f t="shared" si="27"/>
        <v>0</v>
      </c>
      <c r="L11" s="65">
        <f t="shared" si="27"/>
        <v>0</v>
      </c>
      <c r="M11" s="3">
        <f t="shared" si="5"/>
        <v>12</v>
      </c>
      <c r="N11" s="65">
        <f t="shared" si="27"/>
        <v>4</v>
      </c>
      <c r="O11" s="65">
        <f t="shared" si="27"/>
        <v>0</v>
      </c>
      <c r="P11" s="65">
        <f t="shared" si="27"/>
        <v>8</v>
      </c>
      <c r="Q11" s="65">
        <f t="shared" si="27"/>
        <v>0</v>
      </c>
      <c r="R11" s="3">
        <f t="shared" si="6"/>
        <v>8</v>
      </c>
      <c r="S11" s="65">
        <f t="shared" si="27"/>
        <v>0</v>
      </c>
      <c r="T11" s="65">
        <f t="shared" si="27"/>
        <v>6</v>
      </c>
      <c r="U11" s="65">
        <f t="shared" si="27"/>
        <v>2</v>
      </c>
      <c r="V11" s="3">
        <f t="shared" si="7"/>
        <v>20</v>
      </c>
      <c r="W11" s="65">
        <f t="shared" si="27"/>
        <v>0</v>
      </c>
      <c r="X11" s="65">
        <f t="shared" si="27"/>
        <v>0</v>
      </c>
      <c r="Y11" s="65">
        <f t="shared" si="2"/>
        <v>3</v>
      </c>
      <c r="Z11" s="65">
        <f t="shared" si="27"/>
        <v>1</v>
      </c>
      <c r="AA11" s="65">
        <f t="shared" si="27"/>
        <v>8</v>
      </c>
      <c r="AB11" s="65">
        <f t="shared" si="27"/>
        <v>2</v>
      </c>
      <c r="AC11" s="3">
        <f t="shared" si="8"/>
        <v>10</v>
      </c>
      <c r="AD11" s="65">
        <f t="shared" si="27"/>
        <v>3</v>
      </c>
      <c r="AE11" s="65">
        <f t="shared" si="27"/>
        <v>7</v>
      </c>
      <c r="AF11" s="65">
        <f t="shared" si="27"/>
        <v>0</v>
      </c>
      <c r="AG11" s="65">
        <f t="shared" si="27"/>
        <v>10</v>
      </c>
      <c r="AH11" s="65">
        <f t="shared" si="27"/>
        <v>1</v>
      </c>
      <c r="AI11" s="65">
        <f t="shared" si="27"/>
        <v>0</v>
      </c>
      <c r="AJ11" s="65">
        <f t="shared" si="27"/>
        <v>0</v>
      </c>
      <c r="AK11" s="65">
        <f t="shared" si="27"/>
        <v>0</v>
      </c>
      <c r="AL11" s="65">
        <f t="shared" si="27"/>
        <v>1</v>
      </c>
      <c r="AM11" s="65">
        <f t="shared" si="27"/>
        <v>0</v>
      </c>
      <c r="AN11" s="65">
        <f t="shared" si="27"/>
        <v>0</v>
      </c>
      <c r="AO11" s="65">
        <f t="shared" si="27"/>
        <v>0</v>
      </c>
      <c r="AP11" s="65">
        <f t="shared" si="27"/>
        <v>0</v>
      </c>
      <c r="AQ11" s="65">
        <f t="shared" ref="AQ11:BJ11" si="28">SUM(AQ12:AQ13)</f>
        <v>12</v>
      </c>
      <c r="AR11" s="65">
        <f t="shared" si="28"/>
        <v>12</v>
      </c>
      <c r="AS11" s="65">
        <f t="shared" si="28"/>
        <v>11</v>
      </c>
      <c r="AT11" s="65">
        <f t="shared" si="28"/>
        <v>11</v>
      </c>
      <c r="AU11" s="65">
        <f t="shared" si="28"/>
        <v>23</v>
      </c>
      <c r="AV11" s="66">
        <f t="shared" si="13"/>
        <v>23</v>
      </c>
      <c r="AW11" s="65">
        <f t="shared" si="28"/>
        <v>12</v>
      </c>
      <c r="AX11" s="65">
        <f t="shared" si="28"/>
        <v>12</v>
      </c>
      <c r="AY11" s="65">
        <f t="shared" si="28"/>
        <v>8</v>
      </c>
      <c r="AZ11" s="65">
        <f t="shared" si="28"/>
        <v>8</v>
      </c>
      <c r="BA11" s="65">
        <f t="shared" si="28"/>
        <v>20</v>
      </c>
      <c r="BB11" s="65">
        <f t="shared" si="28"/>
        <v>20</v>
      </c>
      <c r="BC11" s="65">
        <f t="shared" si="28"/>
        <v>10</v>
      </c>
      <c r="BD11" s="65">
        <f t="shared" si="28"/>
        <v>10</v>
      </c>
      <c r="BE11" s="65">
        <f t="shared" si="28"/>
        <v>10</v>
      </c>
      <c r="BF11" s="65">
        <f t="shared" si="28"/>
        <v>10</v>
      </c>
      <c r="BG11" s="65">
        <f t="shared" si="28"/>
        <v>0</v>
      </c>
      <c r="BH11" s="65">
        <f t="shared" si="28"/>
        <v>1</v>
      </c>
      <c r="BI11" s="65">
        <f t="shared" si="28"/>
        <v>0</v>
      </c>
      <c r="BJ11" s="65">
        <f t="shared" si="28"/>
        <v>1</v>
      </c>
    </row>
    <row r="12" spans="1:62" ht="38.25">
      <c r="A12" s="5" t="s">
        <v>4</v>
      </c>
      <c r="B12" s="6" t="s">
        <v>57</v>
      </c>
      <c r="C12" s="2">
        <v>7</v>
      </c>
      <c r="D12" s="2">
        <v>0</v>
      </c>
      <c r="E12" s="2">
        <f t="shared" si="3"/>
        <v>7</v>
      </c>
      <c r="F12" s="2">
        <v>0</v>
      </c>
      <c r="G12" s="2">
        <v>0</v>
      </c>
      <c r="H12" s="2">
        <v>11</v>
      </c>
      <c r="I12" s="2">
        <f t="shared" si="4"/>
        <v>11</v>
      </c>
      <c r="J12" s="3">
        <v>0</v>
      </c>
      <c r="K12" s="3">
        <v>0</v>
      </c>
      <c r="L12" s="3">
        <v>0</v>
      </c>
      <c r="M12" s="3">
        <f t="shared" si="5"/>
        <v>10</v>
      </c>
      <c r="N12" s="9">
        <v>3</v>
      </c>
      <c r="O12" s="9">
        <v>0</v>
      </c>
      <c r="P12" s="9">
        <v>7</v>
      </c>
      <c r="Q12" s="9">
        <v>0</v>
      </c>
      <c r="R12" s="3">
        <f t="shared" si="6"/>
        <v>6</v>
      </c>
      <c r="S12" s="9">
        <v>0</v>
      </c>
      <c r="T12" s="9">
        <v>5</v>
      </c>
      <c r="U12" s="9">
        <v>1</v>
      </c>
      <c r="V12" s="3">
        <f t="shared" si="7"/>
        <v>16</v>
      </c>
      <c r="W12" s="3">
        <v>0</v>
      </c>
      <c r="X12" s="3">
        <v>0</v>
      </c>
      <c r="Y12" s="65">
        <f t="shared" si="2"/>
        <v>2</v>
      </c>
      <c r="Z12" s="3">
        <v>0</v>
      </c>
      <c r="AA12" s="3">
        <v>5</v>
      </c>
      <c r="AB12" s="3">
        <v>2</v>
      </c>
      <c r="AC12" s="3">
        <f t="shared" si="8"/>
        <v>7</v>
      </c>
      <c r="AD12" s="3">
        <v>1</v>
      </c>
      <c r="AE12" s="3">
        <v>6</v>
      </c>
      <c r="AF12" s="3"/>
      <c r="AG12" s="3">
        <v>7</v>
      </c>
      <c r="AH12" s="3">
        <v>1</v>
      </c>
      <c r="AI12" s="3">
        <v>0</v>
      </c>
      <c r="AJ12" s="3"/>
      <c r="AK12" s="3">
        <v>0</v>
      </c>
      <c r="AL12" s="3">
        <v>1</v>
      </c>
      <c r="AM12" s="22"/>
      <c r="AN12" s="22"/>
      <c r="AO12" s="22"/>
      <c r="AP12" s="22"/>
      <c r="AQ12" s="66">
        <f t="shared" si="9"/>
        <v>7</v>
      </c>
      <c r="AR12" s="66">
        <f>E12+F12+G12+D12</f>
        <v>7</v>
      </c>
      <c r="AS12" s="66">
        <f t="shared" si="10"/>
        <v>11</v>
      </c>
      <c r="AT12" s="66">
        <f t="shared" si="11"/>
        <v>11</v>
      </c>
      <c r="AU12" s="66">
        <f t="shared" si="12"/>
        <v>18</v>
      </c>
      <c r="AV12" s="66">
        <f t="shared" si="13"/>
        <v>18</v>
      </c>
      <c r="AW12" s="66">
        <f t="shared" si="14"/>
        <v>10</v>
      </c>
      <c r="AX12" s="66">
        <f>N12+O12+P12+Q12</f>
        <v>10</v>
      </c>
      <c r="AY12" s="66">
        <f t="shared" si="15"/>
        <v>6</v>
      </c>
      <c r="AZ12" s="66">
        <f t="shared" si="16"/>
        <v>6</v>
      </c>
      <c r="BA12" s="66">
        <f t="shared" si="17"/>
        <v>16</v>
      </c>
      <c r="BB12" s="66">
        <f t="shared" si="18"/>
        <v>16</v>
      </c>
      <c r="BC12" s="66">
        <f t="shared" si="19"/>
        <v>7</v>
      </c>
      <c r="BD12" s="66">
        <f t="shared" si="20"/>
        <v>7</v>
      </c>
      <c r="BE12" s="66">
        <f t="shared" si="21"/>
        <v>7</v>
      </c>
      <c r="BF12" s="66">
        <f t="shared" si="22"/>
        <v>7</v>
      </c>
      <c r="BG12" s="66">
        <f t="shared" si="23"/>
        <v>0</v>
      </c>
      <c r="BH12" s="66">
        <f t="shared" si="24"/>
        <v>1</v>
      </c>
      <c r="BI12" s="66">
        <f t="shared" si="25"/>
        <v>0</v>
      </c>
      <c r="BJ12" s="66">
        <f t="shared" si="26"/>
        <v>1</v>
      </c>
    </row>
    <row r="13" spans="1:62" ht="38.25">
      <c r="A13" s="5" t="s">
        <v>5</v>
      </c>
      <c r="B13" s="6" t="s">
        <v>58</v>
      </c>
      <c r="C13" s="22">
        <v>5</v>
      </c>
      <c r="D13" s="2">
        <v>1</v>
      </c>
      <c r="E13" s="2">
        <f t="shared" si="3"/>
        <v>4</v>
      </c>
      <c r="F13" s="2">
        <v>0</v>
      </c>
      <c r="G13" s="2">
        <v>0</v>
      </c>
      <c r="H13" s="2">
        <v>0</v>
      </c>
      <c r="I13" s="2">
        <f t="shared" si="4"/>
        <v>0</v>
      </c>
      <c r="J13" s="3">
        <v>0</v>
      </c>
      <c r="K13" s="3">
        <v>0</v>
      </c>
      <c r="L13" s="3">
        <v>0</v>
      </c>
      <c r="M13" s="3">
        <f t="shared" si="5"/>
        <v>2</v>
      </c>
      <c r="N13" s="9">
        <v>1</v>
      </c>
      <c r="O13" s="9">
        <v>0</v>
      </c>
      <c r="P13" s="9">
        <v>1</v>
      </c>
      <c r="Q13" s="9">
        <v>0</v>
      </c>
      <c r="R13" s="3">
        <f t="shared" si="6"/>
        <v>2</v>
      </c>
      <c r="S13" s="9">
        <v>0</v>
      </c>
      <c r="T13" s="9">
        <v>1</v>
      </c>
      <c r="U13" s="9">
        <v>1</v>
      </c>
      <c r="V13" s="3">
        <f t="shared" si="7"/>
        <v>4</v>
      </c>
      <c r="W13" s="3">
        <v>0</v>
      </c>
      <c r="X13" s="3">
        <v>0</v>
      </c>
      <c r="Y13" s="65">
        <f t="shared" si="2"/>
        <v>1</v>
      </c>
      <c r="Z13" s="3">
        <v>1</v>
      </c>
      <c r="AA13" s="3">
        <v>3</v>
      </c>
      <c r="AB13" s="22">
        <v>0</v>
      </c>
      <c r="AC13" s="3">
        <f t="shared" si="8"/>
        <v>3</v>
      </c>
      <c r="AD13" s="9">
        <v>2</v>
      </c>
      <c r="AE13" s="3">
        <v>1</v>
      </c>
      <c r="AF13" s="3"/>
      <c r="AG13" s="3">
        <v>3</v>
      </c>
      <c r="AH13" s="3">
        <v>0</v>
      </c>
      <c r="AI13" s="3">
        <v>0</v>
      </c>
      <c r="AJ13" s="3"/>
      <c r="AK13" s="3">
        <v>0</v>
      </c>
      <c r="AL13" s="3">
        <v>0</v>
      </c>
      <c r="AM13" s="22"/>
      <c r="AN13" s="22"/>
      <c r="AO13" s="22"/>
      <c r="AP13" s="22"/>
      <c r="AQ13" s="66">
        <f t="shared" si="9"/>
        <v>5</v>
      </c>
      <c r="AR13" s="66">
        <f>E13+F13+G13+D13</f>
        <v>5</v>
      </c>
      <c r="AS13" s="66">
        <f t="shared" si="10"/>
        <v>0</v>
      </c>
      <c r="AT13" s="66">
        <f t="shared" si="11"/>
        <v>0</v>
      </c>
      <c r="AU13" s="66">
        <f t="shared" si="12"/>
        <v>5</v>
      </c>
      <c r="AV13" s="66">
        <f t="shared" si="13"/>
        <v>5</v>
      </c>
      <c r="AW13" s="66">
        <f t="shared" si="14"/>
        <v>2</v>
      </c>
      <c r="AX13" s="66">
        <f>N13+O13+P13+Q13</f>
        <v>2</v>
      </c>
      <c r="AY13" s="66">
        <f t="shared" si="15"/>
        <v>2</v>
      </c>
      <c r="AZ13" s="66">
        <f t="shared" si="16"/>
        <v>2</v>
      </c>
      <c r="BA13" s="66">
        <f t="shared" si="17"/>
        <v>4</v>
      </c>
      <c r="BB13" s="66">
        <f t="shared" si="18"/>
        <v>4</v>
      </c>
      <c r="BC13" s="66">
        <f t="shared" si="19"/>
        <v>3</v>
      </c>
      <c r="BD13" s="66">
        <f t="shared" si="20"/>
        <v>3</v>
      </c>
      <c r="BE13" s="66">
        <f t="shared" si="21"/>
        <v>3</v>
      </c>
      <c r="BF13" s="66">
        <f t="shared" si="22"/>
        <v>3</v>
      </c>
      <c r="BG13" s="66">
        <f t="shared" si="23"/>
        <v>0</v>
      </c>
      <c r="BH13" s="66">
        <f t="shared" si="24"/>
        <v>0</v>
      </c>
      <c r="BI13" s="66">
        <f t="shared" si="25"/>
        <v>0</v>
      </c>
      <c r="BJ13" s="66">
        <f t="shared" si="26"/>
        <v>0</v>
      </c>
    </row>
    <row r="14" spans="1:62" ht="38.25">
      <c r="A14" s="5" t="s">
        <v>47</v>
      </c>
      <c r="B14" s="7" t="s">
        <v>59</v>
      </c>
      <c r="C14" s="65">
        <f>C15+C16</f>
        <v>50</v>
      </c>
      <c r="D14" s="65">
        <f t="shared" ref="D14:AP14" si="29">D15+D16</f>
        <v>0</v>
      </c>
      <c r="E14" s="2">
        <f t="shared" si="3"/>
        <v>50</v>
      </c>
      <c r="F14" s="65">
        <f t="shared" si="29"/>
        <v>0</v>
      </c>
      <c r="G14" s="65">
        <f t="shared" si="29"/>
        <v>0</v>
      </c>
      <c r="H14" s="65">
        <f t="shared" si="29"/>
        <v>24</v>
      </c>
      <c r="I14" s="2">
        <f t="shared" si="4"/>
        <v>24</v>
      </c>
      <c r="J14" s="65">
        <f t="shared" si="29"/>
        <v>0</v>
      </c>
      <c r="K14" s="65">
        <f t="shared" si="29"/>
        <v>0</v>
      </c>
      <c r="L14" s="65">
        <f t="shared" si="29"/>
        <v>0</v>
      </c>
      <c r="M14" s="3">
        <f t="shared" si="5"/>
        <v>17</v>
      </c>
      <c r="N14" s="65">
        <f t="shared" si="29"/>
        <v>15</v>
      </c>
      <c r="O14" s="65">
        <f t="shared" si="29"/>
        <v>0</v>
      </c>
      <c r="P14" s="65">
        <f t="shared" si="29"/>
        <v>2</v>
      </c>
      <c r="Q14" s="65">
        <f t="shared" si="29"/>
        <v>0</v>
      </c>
      <c r="R14" s="3">
        <f t="shared" si="6"/>
        <v>10</v>
      </c>
      <c r="S14" s="65">
        <f t="shared" si="29"/>
        <v>0</v>
      </c>
      <c r="T14" s="65">
        <f t="shared" si="29"/>
        <v>4</v>
      </c>
      <c r="U14" s="65">
        <f t="shared" si="29"/>
        <v>6</v>
      </c>
      <c r="V14" s="3">
        <f t="shared" si="7"/>
        <v>27</v>
      </c>
      <c r="W14" s="65">
        <f t="shared" si="29"/>
        <v>0</v>
      </c>
      <c r="X14" s="65">
        <f t="shared" si="29"/>
        <v>2</v>
      </c>
      <c r="Y14" s="65">
        <f t="shared" si="2"/>
        <v>47</v>
      </c>
      <c r="Z14" s="65">
        <f t="shared" si="29"/>
        <v>2</v>
      </c>
      <c r="AA14" s="65">
        <f t="shared" si="29"/>
        <v>1</v>
      </c>
      <c r="AB14" s="65">
        <f t="shared" si="29"/>
        <v>0</v>
      </c>
      <c r="AC14" s="3">
        <f t="shared" si="8"/>
        <v>1</v>
      </c>
      <c r="AD14" s="65">
        <f t="shared" si="29"/>
        <v>0</v>
      </c>
      <c r="AE14" s="65">
        <f t="shared" si="29"/>
        <v>1</v>
      </c>
      <c r="AF14" s="65">
        <f t="shared" si="29"/>
        <v>0</v>
      </c>
      <c r="AG14" s="65">
        <f t="shared" si="29"/>
        <v>1</v>
      </c>
      <c r="AH14" s="65">
        <f t="shared" si="29"/>
        <v>1</v>
      </c>
      <c r="AI14" s="65">
        <f t="shared" si="29"/>
        <v>0</v>
      </c>
      <c r="AJ14" s="65">
        <f t="shared" si="29"/>
        <v>0</v>
      </c>
      <c r="AK14" s="65">
        <f t="shared" si="29"/>
        <v>0</v>
      </c>
      <c r="AL14" s="65">
        <f t="shared" si="29"/>
        <v>1</v>
      </c>
      <c r="AM14" s="65">
        <f t="shared" si="29"/>
        <v>0</v>
      </c>
      <c r="AN14" s="65">
        <f t="shared" si="29"/>
        <v>0</v>
      </c>
      <c r="AO14" s="65">
        <f t="shared" si="29"/>
        <v>0</v>
      </c>
      <c r="AP14" s="65">
        <f t="shared" si="29"/>
        <v>0</v>
      </c>
      <c r="AQ14" s="65">
        <f t="shared" ref="AQ14:BJ14" si="30">SUM(AQ15:AQ16)</f>
        <v>50</v>
      </c>
      <c r="AR14" s="65">
        <f t="shared" si="30"/>
        <v>50</v>
      </c>
      <c r="AS14" s="65">
        <f t="shared" si="30"/>
        <v>24</v>
      </c>
      <c r="AT14" s="65">
        <f t="shared" si="30"/>
        <v>24</v>
      </c>
      <c r="AU14" s="65">
        <f t="shared" si="30"/>
        <v>74</v>
      </c>
      <c r="AV14" s="66">
        <f t="shared" si="13"/>
        <v>74</v>
      </c>
      <c r="AW14" s="65">
        <f t="shared" si="30"/>
        <v>17</v>
      </c>
      <c r="AX14" s="65">
        <f t="shared" si="30"/>
        <v>17</v>
      </c>
      <c r="AY14" s="65">
        <f t="shared" si="30"/>
        <v>10</v>
      </c>
      <c r="AZ14" s="65">
        <f t="shared" si="30"/>
        <v>10</v>
      </c>
      <c r="BA14" s="65">
        <f t="shared" si="30"/>
        <v>27</v>
      </c>
      <c r="BB14" s="65">
        <f t="shared" si="30"/>
        <v>27</v>
      </c>
      <c r="BC14" s="65">
        <f t="shared" si="30"/>
        <v>1</v>
      </c>
      <c r="BD14" s="65">
        <f t="shared" si="30"/>
        <v>1</v>
      </c>
      <c r="BE14" s="65">
        <f t="shared" si="30"/>
        <v>1</v>
      </c>
      <c r="BF14" s="65">
        <f t="shared" si="30"/>
        <v>1</v>
      </c>
      <c r="BG14" s="65">
        <f t="shared" si="30"/>
        <v>0</v>
      </c>
      <c r="BH14" s="65">
        <f t="shared" si="30"/>
        <v>1</v>
      </c>
      <c r="BI14" s="65">
        <f t="shared" si="30"/>
        <v>0</v>
      </c>
      <c r="BJ14" s="65">
        <f t="shared" si="30"/>
        <v>1</v>
      </c>
    </row>
    <row r="15" spans="1:62" ht="38.25">
      <c r="A15" s="5" t="s">
        <v>6</v>
      </c>
      <c r="B15" s="6" t="s">
        <v>60</v>
      </c>
      <c r="C15" s="22">
        <v>38</v>
      </c>
      <c r="D15" s="2">
        <v>0</v>
      </c>
      <c r="E15" s="2">
        <f t="shared" si="3"/>
        <v>38</v>
      </c>
      <c r="F15" s="8">
        <v>0</v>
      </c>
      <c r="G15" s="8">
        <v>0</v>
      </c>
      <c r="H15" s="2">
        <v>5</v>
      </c>
      <c r="I15" s="2">
        <f t="shared" si="4"/>
        <v>5</v>
      </c>
      <c r="J15" s="3">
        <v>0</v>
      </c>
      <c r="K15" s="3">
        <v>0</v>
      </c>
      <c r="L15" s="3">
        <v>0</v>
      </c>
      <c r="M15" s="3">
        <f t="shared" si="5"/>
        <v>0</v>
      </c>
      <c r="N15" s="9">
        <v>0</v>
      </c>
      <c r="O15" s="9">
        <v>0</v>
      </c>
      <c r="P15" s="9">
        <v>0</v>
      </c>
      <c r="Q15" s="9">
        <v>0</v>
      </c>
      <c r="R15" s="3">
        <f t="shared" si="6"/>
        <v>4</v>
      </c>
      <c r="S15" s="9">
        <v>0</v>
      </c>
      <c r="T15" s="9">
        <v>1</v>
      </c>
      <c r="U15" s="9">
        <v>3</v>
      </c>
      <c r="V15" s="3">
        <f t="shared" si="7"/>
        <v>4</v>
      </c>
      <c r="W15" s="3">
        <v>0</v>
      </c>
      <c r="X15" s="3">
        <v>0</v>
      </c>
      <c r="Y15" s="65">
        <f t="shared" si="2"/>
        <v>39</v>
      </c>
      <c r="Z15" s="3">
        <v>0</v>
      </c>
      <c r="AA15" s="3">
        <v>1</v>
      </c>
      <c r="AB15" s="3">
        <v>0</v>
      </c>
      <c r="AC15" s="3">
        <f t="shared" si="8"/>
        <v>1</v>
      </c>
      <c r="AD15" s="3">
        <v>0</v>
      </c>
      <c r="AE15" s="3">
        <v>1</v>
      </c>
      <c r="AF15" s="3"/>
      <c r="AG15" s="3">
        <v>1</v>
      </c>
      <c r="AH15" s="3">
        <v>0</v>
      </c>
      <c r="AI15" s="3">
        <v>0</v>
      </c>
      <c r="AJ15" s="3"/>
      <c r="AK15" s="3">
        <v>0</v>
      </c>
      <c r="AL15" s="3">
        <v>0</v>
      </c>
      <c r="AM15" s="22"/>
      <c r="AN15" s="22"/>
      <c r="AO15" s="22"/>
      <c r="AP15" s="22"/>
      <c r="AQ15" s="66">
        <f t="shared" si="9"/>
        <v>38</v>
      </c>
      <c r="AR15" s="66">
        <f>E15+F15+G15+D15</f>
        <v>38</v>
      </c>
      <c r="AS15" s="66">
        <f t="shared" si="10"/>
        <v>5</v>
      </c>
      <c r="AT15" s="66">
        <f t="shared" si="11"/>
        <v>5</v>
      </c>
      <c r="AU15" s="66">
        <f t="shared" si="12"/>
        <v>43</v>
      </c>
      <c r="AV15" s="66">
        <f t="shared" si="13"/>
        <v>43</v>
      </c>
      <c r="AW15" s="66">
        <f t="shared" si="14"/>
        <v>0</v>
      </c>
      <c r="AX15" s="66">
        <f t="shared" ref="AX15:AX18" si="31">N15+O15+P15+Q15</f>
        <v>0</v>
      </c>
      <c r="AY15" s="66">
        <f t="shared" si="15"/>
        <v>4</v>
      </c>
      <c r="AZ15" s="66">
        <f t="shared" si="16"/>
        <v>4</v>
      </c>
      <c r="BA15" s="66">
        <f t="shared" si="17"/>
        <v>4</v>
      </c>
      <c r="BB15" s="66">
        <f t="shared" si="18"/>
        <v>4</v>
      </c>
      <c r="BC15" s="66">
        <f t="shared" si="19"/>
        <v>1</v>
      </c>
      <c r="BD15" s="66">
        <f t="shared" si="20"/>
        <v>1</v>
      </c>
      <c r="BE15" s="66">
        <f t="shared" si="21"/>
        <v>1</v>
      </c>
      <c r="BF15" s="66">
        <f t="shared" si="22"/>
        <v>1</v>
      </c>
      <c r="BG15" s="66">
        <f t="shared" si="23"/>
        <v>0</v>
      </c>
      <c r="BH15" s="66">
        <f t="shared" si="24"/>
        <v>0</v>
      </c>
      <c r="BI15" s="66">
        <f t="shared" si="25"/>
        <v>0</v>
      </c>
      <c r="BJ15" s="66">
        <f t="shared" si="26"/>
        <v>0</v>
      </c>
    </row>
    <row r="16" spans="1:62" ht="38.25">
      <c r="A16" s="5" t="s">
        <v>7</v>
      </c>
      <c r="B16" s="6" t="s">
        <v>61</v>
      </c>
      <c r="C16" s="22">
        <v>12</v>
      </c>
      <c r="D16" s="2">
        <v>0</v>
      </c>
      <c r="E16" s="2">
        <f t="shared" si="3"/>
        <v>12</v>
      </c>
      <c r="F16" s="8">
        <v>0</v>
      </c>
      <c r="G16" s="8">
        <v>0</v>
      </c>
      <c r="H16" s="2">
        <v>19</v>
      </c>
      <c r="I16" s="2">
        <f t="shared" si="4"/>
        <v>19</v>
      </c>
      <c r="J16" s="3">
        <v>0</v>
      </c>
      <c r="K16" s="9">
        <v>0</v>
      </c>
      <c r="L16" s="3">
        <v>0</v>
      </c>
      <c r="M16" s="3">
        <f t="shared" si="5"/>
        <v>17</v>
      </c>
      <c r="N16" s="9">
        <v>15</v>
      </c>
      <c r="O16" s="9">
        <v>0</v>
      </c>
      <c r="P16" s="9">
        <v>2</v>
      </c>
      <c r="Q16" s="9">
        <v>0</v>
      </c>
      <c r="R16" s="3">
        <f t="shared" si="6"/>
        <v>6</v>
      </c>
      <c r="S16" s="9">
        <v>0</v>
      </c>
      <c r="T16" s="9">
        <v>3</v>
      </c>
      <c r="U16" s="9">
        <v>3</v>
      </c>
      <c r="V16" s="3">
        <f t="shared" si="7"/>
        <v>23</v>
      </c>
      <c r="W16" s="9">
        <v>0</v>
      </c>
      <c r="X16" s="9">
        <v>2</v>
      </c>
      <c r="Y16" s="65">
        <f t="shared" si="2"/>
        <v>8</v>
      </c>
      <c r="Z16" s="9">
        <v>2</v>
      </c>
      <c r="AA16" s="9">
        <v>0</v>
      </c>
      <c r="AB16" s="3">
        <v>0</v>
      </c>
      <c r="AC16" s="3">
        <f t="shared" si="8"/>
        <v>0</v>
      </c>
      <c r="AD16" s="3">
        <v>0</v>
      </c>
      <c r="AE16" s="3">
        <v>0</v>
      </c>
      <c r="AF16" s="9"/>
      <c r="AG16" s="9">
        <v>0</v>
      </c>
      <c r="AH16" s="9">
        <v>1</v>
      </c>
      <c r="AI16" s="9">
        <v>0</v>
      </c>
      <c r="AJ16" s="3"/>
      <c r="AK16" s="3">
        <v>0</v>
      </c>
      <c r="AL16" s="3">
        <v>1</v>
      </c>
      <c r="AM16" s="9"/>
      <c r="AN16" s="9"/>
      <c r="AO16" s="9"/>
      <c r="AP16" s="9"/>
      <c r="AQ16" s="66">
        <f t="shared" si="9"/>
        <v>12</v>
      </c>
      <c r="AR16" s="66">
        <f t="shared" ref="AR16:AR47" si="32">E16+F16+G16+D16</f>
        <v>12</v>
      </c>
      <c r="AS16" s="66">
        <f t="shared" si="10"/>
        <v>19</v>
      </c>
      <c r="AT16" s="66">
        <f t="shared" si="11"/>
        <v>19</v>
      </c>
      <c r="AU16" s="66">
        <f t="shared" si="12"/>
        <v>31</v>
      </c>
      <c r="AV16" s="66">
        <f t="shared" si="13"/>
        <v>31</v>
      </c>
      <c r="AW16" s="66">
        <f t="shared" si="14"/>
        <v>17</v>
      </c>
      <c r="AX16" s="66">
        <f t="shared" si="31"/>
        <v>17</v>
      </c>
      <c r="AY16" s="66">
        <f t="shared" si="15"/>
        <v>6</v>
      </c>
      <c r="AZ16" s="66">
        <f t="shared" si="16"/>
        <v>6</v>
      </c>
      <c r="BA16" s="66">
        <f t="shared" si="17"/>
        <v>23</v>
      </c>
      <c r="BB16" s="66">
        <f t="shared" si="18"/>
        <v>23</v>
      </c>
      <c r="BC16" s="66">
        <f t="shared" si="19"/>
        <v>0</v>
      </c>
      <c r="BD16" s="66">
        <f t="shared" si="20"/>
        <v>0</v>
      </c>
      <c r="BE16" s="66">
        <f t="shared" si="21"/>
        <v>0</v>
      </c>
      <c r="BF16" s="66">
        <f t="shared" si="22"/>
        <v>0</v>
      </c>
      <c r="BG16" s="66">
        <f t="shared" si="23"/>
        <v>0</v>
      </c>
      <c r="BH16" s="66">
        <f t="shared" si="24"/>
        <v>1</v>
      </c>
      <c r="BI16" s="66">
        <f t="shared" si="25"/>
        <v>0</v>
      </c>
      <c r="BJ16" s="66">
        <f t="shared" si="26"/>
        <v>1</v>
      </c>
    </row>
    <row r="17" spans="1:62" ht="25.5">
      <c r="A17" s="5">
        <v>4</v>
      </c>
      <c r="B17" s="7" t="s">
        <v>85</v>
      </c>
      <c r="C17" s="22">
        <v>11</v>
      </c>
      <c r="D17" s="2">
        <v>0</v>
      </c>
      <c r="E17" s="2">
        <f t="shared" si="3"/>
        <v>11</v>
      </c>
      <c r="F17" s="2">
        <v>0</v>
      </c>
      <c r="G17" s="8">
        <v>0</v>
      </c>
      <c r="H17" s="2">
        <v>0</v>
      </c>
      <c r="I17" s="2">
        <f t="shared" si="4"/>
        <v>0</v>
      </c>
      <c r="J17" s="3">
        <v>0</v>
      </c>
      <c r="K17" s="9">
        <v>0</v>
      </c>
      <c r="L17" s="3">
        <v>0</v>
      </c>
      <c r="M17" s="3">
        <f t="shared" si="5"/>
        <v>3</v>
      </c>
      <c r="N17" s="9">
        <v>1</v>
      </c>
      <c r="O17" s="9">
        <v>0</v>
      </c>
      <c r="P17" s="9">
        <v>2</v>
      </c>
      <c r="Q17" s="9">
        <v>0</v>
      </c>
      <c r="R17" s="3">
        <f t="shared" si="6"/>
        <v>0</v>
      </c>
      <c r="S17" s="9">
        <v>0</v>
      </c>
      <c r="T17" s="9">
        <v>0</v>
      </c>
      <c r="U17" s="9">
        <v>0</v>
      </c>
      <c r="V17" s="3">
        <f t="shared" si="7"/>
        <v>3</v>
      </c>
      <c r="W17" s="9">
        <v>0</v>
      </c>
      <c r="X17" s="9">
        <v>0</v>
      </c>
      <c r="Y17" s="65">
        <f t="shared" si="2"/>
        <v>8</v>
      </c>
      <c r="Z17" s="9">
        <v>0</v>
      </c>
      <c r="AA17" s="9">
        <v>1</v>
      </c>
      <c r="AB17" s="3">
        <v>0</v>
      </c>
      <c r="AC17" s="3">
        <f t="shared" si="8"/>
        <v>1</v>
      </c>
      <c r="AD17" s="3">
        <v>0</v>
      </c>
      <c r="AE17" s="3">
        <v>1</v>
      </c>
      <c r="AF17" s="9"/>
      <c r="AG17" s="9">
        <v>1</v>
      </c>
      <c r="AH17" s="9">
        <v>0</v>
      </c>
      <c r="AI17" s="9">
        <v>0</v>
      </c>
      <c r="AJ17" s="3"/>
      <c r="AK17" s="3">
        <v>0</v>
      </c>
      <c r="AL17" s="3">
        <v>0</v>
      </c>
      <c r="AM17" s="9"/>
      <c r="AN17" s="9"/>
      <c r="AO17" s="9"/>
      <c r="AP17" s="9"/>
      <c r="AQ17" s="66">
        <f t="shared" si="9"/>
        <v>11</v>
      </c>
      <c r="AR17" s="66">
        <f t="shared" si="32"/>
        <v>11</v>
      </c>
      <c r="AS17" s="66">
        <f t="shared" si="10"/>
        <v>0</v>
      </c>
      <c r="AT17" s="66">
        <f t="shared" si="11"/>
        <v>0</v>
      </c>
      <c r="AU17" s="66">
        <f t="shared" si="12"/>
        <v>11</v>
      </c>
      <c r="AV17" s="66">
        <f t="shared" si="13"/>
        <v>11</v>
      </c>
      <c r="AW17" s="66">
        <f t="shared" si="14"/>
        <v>3</v>
      </c>
      <c r="AX17" s="66">
        <f t="shared" si="31"/>
        <v>3</v>
      </c>
      <c r="AY17" s="66">
        <f t="shared" si="15"/>
        <v>0</v>
      </c>
      <c r="AZ17" s="66">
        <f t="shared" si="16"/>
        <v>0</v>
      </c>
      <c r="BA17" s="66">
        <f t="shared" si="17"/>
        <v>3</v>
      </c>
      <c r="BB17" s="66">
        <f t="shared" si="18"/>
        <v>3</v>
      </c>
      <c r="BC17" s="66">
        <f t="shared" si="19"/>
        <v>1</v>
      </c>
      <c r="BD17" s="66">
        <f t="shared" si="20"/>
        <v>1</v>
      </c>
      <c r="BE17" s="66">
        <f t="shared" si="21"/>
        <v>1</v>
      </c>
      <c r="BF17" s="66">
        <f t="shared" si="22"/>
        <v>1</v>
      </c>
      <c r="BG17" s="66">
        <f t="shared" si="23"/>
        <v>0</v>
      </c>
      <c r="BH17" s="66">
        <f t="shared" si="24"/>
        <v>0</v>
      </c>
      <c r="BI17" s="66">
        <f t="shared" si="25"/>
        <v>0</v>
      </c>
      <c r="BJ17" s="66">
        <f t="shared" si="26"/>
        <v>0</v>
      </c>
    </row>
    <row r="18" spans="1:62" ht="38.25">
      <c r="A18" s="5">
        <v>5</v>
      </c>
      <c r="B18" s="7" t="s">
        <v>66</v>
      </c>
      <c r="C18" s="22">
        <v>3</v>
      </c>
      <c r="D18" s="2">
        <v>0</v>
      </c>
      <c r="E18" s="2">
        <f t="shared" si="3"/>
        <v>3</v>
      </c>
      <c r="F18" s="2">
        <v>0</v>
      </c>
      <c r="G18" s="8">
        <v>0</v>
      </c>
      <c r="H18" s="2">
        <v>0</v>
      </c>
      <c r="I18" s="2">
        <f t="shared" si="4"/>
        <v>0</v>
      </c>
      <c r="J18" s="3">
        <v>0</v>
      </c>
      <c r="K18" s="9">
        <v>0</v>
      </c>
      <c r="L18" s="3">
        <v>0</v>
      </c>
      <c r="M18" s="3">
        <f t="shared" si="5"/>
        <v>0</v>
      </c>
      <c r="N18" s="9">
        <v>0</v>
      </c>
      <c r="O18" s="9">
        <v>0</v>
      </c>
      <c r="P18" s="9">
        <v>0</v>
      </c>
      <c r="Q18" s="9">
        <v>0</v>
      </c>
      <c r="R18" s="3">
        <f t="shared" si="6"/>
        <v>0</v>
      </c>
      <c r="S18" s="9">
        <v>0</v>
      </c>
      <c r="T18" s="9">
        <v>0</v>
      </c>
      <c r="U18" s="9">
        <v>0</v>
      </c>
      <c r="V18" s="3">
        <f t="shared" si="7"/>
        <v>0</v>
      </c>
      <c r="W18" s="9">
        <v>1</v>
      </c>
      <c r="X18" s="9">
        <v>1</v>
      </c>
      <c r="Y18" s="65">
        <f t="shared" si="2"/>
        <v>2</v>
      </c>
      <c r="Z18" s="9">
        <v>1</v>
      </c>
      <c r="AA18" s="9">
        <v>0</v>
      </c>
      <c r="AB18" s="3">
        <v>0</v>
      </c>
      <c r="AC18" s="3">
        <f t="shared" si="8"/>
        <v>0</v>
      </c>
      <c r="AD18" s="3">
        <v>0</v>
      </c>
      <c r="AE18" s="3">
        <v>0</v>
      </c>
      <c r="AF18" s="9"/>
      <c r="AG18" s="9">
        <v>0</v>
      </c>
      <c r="AH18" s="9">
        <v>0</v>
      </c>
      <c r="AI18" s="9">
        <v>0</v>
      </c>
      <c r="AJ18" s="3"/>
      <c r="AK18" s="3">
        <v>0</v>
      </c>
      <c r="AL18" s="3">
        <v>0</v>
      </c>
      <c r="AM18" s="9"/>
      <c r="AN18" s="9"/>
      <c r="AO18" s="9"/>
      <c r="AP18" s="9"/>
      <c r="AQ18" s="66">
        <f t="shared" si="9"/>
        <v>3</v>
      </c>
      <c r="AR18" s="66">
        <f t="shared" si="32"/>
        <v>3</v>
      </c>
      <c r="AS18" s="66">
        <f t="shared" si="10"/>
        <v>0</v>
      </c>
      <c r="AT18" s="66">
        <f t="shared" si="11"/>
        <v>0</v>
      </c>
      <c r="AU18" s="66">
        <f t="shared" si="12"/>
        <v>3</v>
      </c>
      <c r="AV18" s="66">
        <f t="shared" si="13"/>
        <v>3</v>
      </c>
      <c r="AW18" s="66">
        <f t="shared" si="14"/>
        <v>0</v>
      </c>
      <c r="AX18" s="66">
        <f t="shared" si="31"/>
        <v>0</v>
      </c>
      <c r="AY18" s="66">
        <f t="shared" si="15"/>
        <v>0</v>
      </c>
      <c r="AZ18" s="66">
        <f t="shared" si="16"/>
        <v>0</v>
      </c>
      <c r="BA18" s="66">
        <f t="shared" si="17"/>
        <v>0</v>
      </c>
      <c r="BB18" s="66">
        <f t="shared" si="18"/>
        <v>0</v>
      </c>
      <c r="BC18" s="66">
        <f t="shared" si="19"/>
        <v>0</v>
      </c>
      <c r="BD18" s="66">
        <f t="shared" si="20"/>
        <v>0</v>
      </c>
      <c r="BE18" s="66">
        <f t="shared" si="21"/>
        <v>0</v>
      </c>
      <c r="BF18" s="66">
        <f t="shared" si="22"/>
        <v>0</v>
      </c>
      <c r="BG18" s="66">
        <f t="shared" si="23"/>
        <v>0</v>
      </c>
      <c r="BH18" s="66">
        <f t="shared" si="24"/>
        <v>0</v>
      </c>
      <c r="BI18" s="66">
        <f t="shared" si="25"/>
        <v>0</v>
      </c>
      <c r="BJ18" s="66">
        <f t="shared" si="26"/>
        <v>0</v>
      </c>
    </row>
    <row r="19" spans="1:62" ht="38.25">
      <c r="A19" s="5">
        <v>6</v>
      </c>
      <c r="B19" s="7" t="s">
        <v>67</v>
      </c>
      <c r="C19" s="65">
        <f>C20+C21+C22+C23+C24+C25+C26</f>
        <v>0</v>
      </c>
      <c r="D19" s="65">
        <f t="shared" ref="D19:AP19" si="33">D20+D21+D22+D23+D24+D25+D26</f>
        <v>0</v>
      </c>
      <c r="E19" s="2">
        <f t="shared" si="3"/>
        <v>0</v>
      </c>
      <c r="F19" s="65">
        <f t="shared" si="33"/>
        <v>0</v>
      </c>
      <c r="G19" s="65">
        <f t="shared" si="33"/>
        <v>0</v>
      </c>
      <c r="H19" s="65">
        <f t="shared" si="33"/>
        <v>0</v>
      </c>
      <c r="I19" s="2">
        <f t="shared" si="4"/>
        <v>0</v>
      </c>
      <c r="J19" s="65">
        <f t="shared" si="33"/>
        <v>0</v>
      </c>
      <c r="K19" s="65">
        <f t="shared" si="33"/>
        <v>0</v>
      </c>
      <c r="L19" s="65">
        <f t="shared" si="33"/>
        <v>0</v>
      </c>
      <c r="M19" s="3">
        <f t="shared" si="5"/>
        <v>0</v>
      </c>
      <c r="N19" s="65">
        <f t="shared" si="33"/>
        <v>0</v>
      </c>
      <c r="O19" s="65">
        <f t="shared" si="33"/>
        <v>0</v>
      </c>
      <c r="P19" s="65">
        <f t="shared" si="33"/>
        <v>0</v>
      </c>
      <c r="Q19" s="65">
        <f t="shared" si="33"/>
        <v>0</v>
      </c>
      <c r="R19" s="3">
        <f t="shared" si="6"/>
        <v>0</v>
      </c>
      <c r="S19" s="65">
        <f t="shared" si="33"/>
        <v>0</v>
      </c>
      <c r="T19" s="65">
        <f t="shared" si="33"/>
        <v>0</v>
      </c>
      <c r="U19" s="65">
        <f t="shared" si="33"/>
        <v>0</v>
      </c>
      <c r="V19" s="3">
        <f t="shared" si="7"/>
        <v>0</v>
      </c>
      <c r="W19" s="65">
        <f t="shared" si="33"/>
        <v>0</v>
      </c>
      <c r="X19" s="65">
        <f t="shared" si="33"/>
        <v>0</v>
      </c>
      <c r="Y19" s="65">
        <f t="shared" si="2"/>
        <v>0</v>
      </c>
      <c r="Z19" s="65">
        <f t="shared" si="33"/>
        <v>0</v>
      </c>
      <c r="AA19" s="65">
        <f t="shared" si="33"/>
        <v>0</v>
      </c>
      <c r="AB19" s="65">
        <f t="shared" si="33"/>
        <v>0</v>
      </c>
      <c r="AC19" s="3">
        <f t="shared" si="8"/>
        <v>0</v>
      </c>
      <c r="AD19" s="65">
        <f t="shared" si="33"/>
        <v>0</v>
      </c>
      <c r="AE19" s="65">
        <f t="shared" si="33"/>
        <v>0</v>
      </c>
      <c r="AF19" s="65">
        <f t="shared" si="33"/>
        <v>0</v>
      </c>
      <c r="AG19" s="65">
        <f t="shared" si="33"/>
        <v>0</v>
      </c>
      <c r="AH19" s="65">
        <f t="shared" si="33"/>
        <v>0</v>
      </c>
      <c r="AI19" s="65">
        <f t="shared" si="33"/>
        <v>0</v>
      </c>
      <c r="AJ19" s="65">
        <f t="shared" si="33"/>
        <v>0</v>
      </c>
      <c r="AK19" s="65">
        <f t="shared" si="33"/>
        <v>0</v>
      </c>
      <c r="AL19" s="65">
        <f t="shared" si="33"/>
        <v>0</v>
      </c>
      <c r="AM19" s="65">
        <f t="shared" si="33"/>
        <v>0</v>
      </c>
      <c r="AN19" s="65">
        <f t="shared" si="33"/>
        <v>0</v>
      </c>
      <c r="AO19" s="65">
        <f t="shared" si="33"/>
        <v>0</v>
      </c>
      <c r="AP19" s="65">
        <f t="shared" si="33"/>
        <v>0</v>
      </c>
      <c r="AQ19" s="65">
        <f t="shared" ref="AQ19:BJ19" si="34">SUM(AQ20:AQ26)</f>
        <v>0</v>
      </c>
      <c r="AR19" s="65">
        <f t="shared" si="34"/>
        <v>0</v>
      </c>
      <c r="AS19" s="65">
        <f t="shared" si="34"/>
        <v>0</v>
      </c>
      <c r="AT19" s="65">
        <f t="shared" si="34"/>
        <v>0</v>
      </c>
      <c r="AU19" s="65">
        <f t="shared" si="34"/>
        <v>0</v>
      </c>
      <c r="AV19" s="66">
        <f t="shared" si="13"/>
        <v>0</v>
      </c>
      <c r="AW19" s="65">
        <f t="shared" si="34"/>
        <v>0</v>
      </c>
      <c r="AX19" s="65">
        <f t="shared" si="34"/>
        <v>0</v>
      </c>
      <c r="AY19" s="65">
        <f t="shared" si="34"/>
        <v>0</v>
      </c>
      <c r="AZ19" s="65">
        <f t="shared" si="34"/>
        <v>0</v>
      </c>
      <c r="BA19" s="65">
        <f t="shared" si="34"/>
        <v>0</v>
      </c>
      <c r="BB19" s="65">
        <f t="shared" si="34"/>
        <v>0</v>
      </c>
      <c r="BC19" s="65">
        <f t="shared" si="34"/>
        <v>0</v>
      </c>
      <c r="BD19" s="65">
        <f t="shared" si="34"/>
        <v>0</v>
      </c>
      <c r="BE19" s="65">
        <f t="shared" si="34"/>
        <v>0</v>
      </c>
      <c r="BF19" s="65">
        <f t="shared" si="34"/>
        <v>0</v>
      </c>
      <c r="BG19" s="65">
        <f t="shared" si="34"/>
        <v>0</v>
      </c>
      <c r="BH19" s="65">
        <f t="shared" si="34"/>
        <v>0</v>
      </c>
      <c r="BI19" s="65">
        <f t="shared" si="34"/>
        <v>0</v>
      </c>
      <c r="BJ19" s="65">
        <f t="shared" si="34"/>
        <v>0</v>
      </c>
    </row>
    <row r="20" spans="1:62" ht="25.5">
      <c r="A20" s="5" t="s">
        <v>8</v>
      </c>
      <c r="B20" s="6" t="s">
        <v>68</v>
      </c>
      <c r="C20" s="22">
        <v>0</v>
      </c>
      <c r="D20" s="22">
        <v>0</v>
      </c>
      <c r="E20" s="2">
        <f t="shared" si="3"/>
        <v>0</v>
      </c>
      <c r="F20" s="2">
        <v>0</v>
      </c>
      <c r="G20" s="8">
        <v>0</v>
      </c>
      <c r="H20" s="2">
        <v>0</v>
      </c>
      <c r="I20" s="2">
        <f t="shared" si="4"/>
        <v>0</v>
      </c>
      <c r="J20" s="3">
        <v>0</v>
      </c>
      <c r="K20" s="9">
        <v>0</v>
      </c>
      <c r="L20" s="3">
        <v>0</v>
      </c>
      <c r="M20" s="3">
        <f t="shared" si="5"/>
        <v>0</v>
      </c>
      <c r="N20" s="65">
        <v>0</v>
      </c>
      <c r="O20" s="9">
        <v>0</v>
      </c>
      <c r="P20" s="65">
        <v>0</v>
      </c>
      <c r="Q20" s="9">
        <v>0</v>
      </c>
      <c r="R20" s="3">
        <f t="shared" si="6"/>
        <v>0</v>
      </c>
      <c r="S20" s="9">
        <v>0</v>
      </c>
      <c r="T20" s="9">
        <v>0</v>
      </c>
      <c r="U20" s="9">
        <v>0</v>
      </c>
      <c r="V20" s="3">
        <f t="shared" si="7"/>
        <v>0</v>
      </c>
      <c r="W20" s="65">
        <v>0</v>
      </c>
      <c r="X20" s="65">
        <v>0</v>
      </c>
      <c r="Y20" s="65">
        <f t="shared" si="2"/>
        <v>0</v>
      </c>
      <c r="Z20" s="65">
        <v>0</v>
      </c>
      <c r="AA20" s="9">
        <v>0</v>
      </c>
      <c r="AB20" s="3">
        <v>0</v>
      </c>
      <c r="AC20" s="3">
        <f t="shared" si="8"/>
        <v>0</v>
      </c>
      <c r="AD20" s="3">
        <v>0</v>
      </c>
      <c r="AE20" s="3">
        <v>0</v>
      </c>
      <c r="AF20" s="9"/>
      <c r="AG20" s="9">
        <v>0</v>
      </c>
      <c r="AH20" s="9">
        <v>0</v>
      </c>
      <c r="AI20" s="9">
        <v>0</v>
      </c>
      <c r="AJ20" s="3"/>
      <c r="AK20" s="3">
        <v>0</v>
      </c>
      <c r="AL20" s="65">
        <v>0</v>
      </c>
      <c r="AM20" s="9"/>
      <c r="AN20" s="9"/>
      <c r="AO20" s="9"/>
      <c r="AP20" s="9"/>
      <c r="AQ20" s="66">
        <f t="shared" si="9"/>
        <v>0</v>
      </c>
      <c r="AR20" s="66">
        <f t="shared" si="32"/>
        <v>0</v>
      </c>
      <c r="AS20" s="66">
        <f t="shared" si="10"/>
        <v>0</v>
      </c>
      <c r="AT20" s="66">
        <f t="shared" si="11"/>
        <v>0</v>
      </c>
      <c r="AU20" s="66">
        <f t="shared" si="12"/>
        <v>0</v>
      </c>
      <c r="AV20" s="66">
        <f>L20+V20+W20+Y20+Z20</f>
        <v>0</v>
      </c>
      <c r="AW20" s="66">
        <f t="shared" si="14"/>
        <v>0</v>
      </c>
      <c r="AX20" s="66">
        <f t="shared" ref="AX20:AX26" si="35">N20+O20+P20+Q20</f>
        <v>0</v>
      </c>
      <c r="AY20" s="66">
        <f t="shared" si="15"/>
        <v>0</v>
      </c>
      <c r="AZ20" s="66">
        <f t="shared" si="16"/>
        <v>0</v>
      </c>
      <c r="BA20" s="66">
        <f t="shared" si="17"/>
        <v>0</v>
      </c>
      <c r="BB20" s="66">
        <f t="shared" si="18"/>
        <v>0</v>
      </c>
      <c r="BC20" s="66">
        <f t="shared" si="19"/>
        <v>0</v>
      </c>
      <c r="BD20" s="66">
        <f t="shared" si="20"/>
        <v>0</v>
      </c>
      <c r="BE20" s="66">
        <f t="shared" si="21"/>
        <v>0</v>
      </c>
      <c r="BF20" s="66">
        <f t="shared" si="22"/>
        <v>0</v>
      </c>
      <c r="BG20" s="66">
        <f t="shared" si="23"/>
        <v>0</v>
      </c>
      <c r="BH20" s="66">
        <f t="shared" si="24"/>
        <v>0</v>
      </c>
      <c r="BI20" s="66">
        <f t="shared" si="25"/>
        <v>0</v>
      </c>
      <c r="BJ20" s="66">
        <f t="shared" si="26"/>
        <v>0</v>
      </c>
    </row>
    <row r="21" spans="1:62" ht="38.25">
      <c r="A21" s="5" t="s">
        <v>9</v>
      </c>
      <c r="B21" s="6" t="s">
        <v>69</v>
      </c>
      <c r="C21" s="22">
        <v>0</v>
      </c>
      <c r="D21" s="22">
        <v>0</v>
      </c>
      <c r="E21" s="2">
        <f t="shared" si="3"/>
        <v>0</v>
      </c>
      <c r="F21" s="2">
        <v>0</v>
      </c>
      <c r="G21" s="8">
        <v>0</v>
      </c>
      <c r="H21" s="2">
        <v>0</v>
      </c>
      <c r="I21" s="2">
        <f t="shared" si="4"/>
        <v>0</v>
      </c>
      <c r="J21" s="3">
        <v>0</v>
      </c>
      <c r="K21" s="9">
        <v>0</v>
      </c>
      <c r="L21" s="3">
        <v>0</v>
      </c>
      <c r="M21" s="3">
        <f t="shared" si="5"/>
        <v>0</v>
      </c>
      <c r="N21" s="65">
        <v>0</v>
      </c>
      <c r="O21" s="9">
        <v>0</v>
      </c>
      <c r="P21" s="65">
        <v>0</v>
      </c>
      <c r="Q21" s="9">
        <v>0</v>
      </c>
      <c r="R21" s="3">
        <f t="shared" si="6"/>
        <v>0</v>
      </c>
      <c r="S21" s="9">
        <v>0</v>
      </c>
      <c r="T21" s="9">
        <v>0</v>
      </c>
      <c r="U21" s="9">
        <v>0</v>
      </c>
      <c r="V21" s="3">
        <f t="shared" si="7"/>
        <v>0</v>
      </c>
      <c r="W21" s="65">
        <v>0</v>
      </c>
      <c r="X21" s="65">
        <v>0</v>
      </c>
      <c r="Y21" s="65">
        <f t="shared" si="2"/>
        <v>0</v>
      </c>
      <c r="Z21" s="65">
        <v>0</v>
      </c>
      <c r="AA21" s="9">
        <v>0</v>
      </c>
      <c r="AB21" s="3">
        <v>0</v>
      </c>
      <c r="AC21" s="3">
        <f t="shared" si="8"/>
        <v>0</v>
      </c>
      <c r="AD21" s="3">
        <v>0</v>
      </c>
      <c r="AE21" s="3">
        <v>0</v>
      </c>
      <c r="AF21" s="9"/>
      <c r="AG21" s="9">
        <v>0</v>
      </c>
      <c r="AH21" s="9">
        <v>0</v>
      </c>
      <c r="AI21" s="9">
        <v>0</v>
      </c>
      <c r="AJ21" s="3"/>
      <c r="AK21" s="3">
        <v>0</v>
      </c>
      <c r="AL21" s="65">
        <v>0</v>
      </c>
      <c r="AM21" s="9"/>
      <c r="AN21" s="9"/>
      <c r="AO21" s="9"/>
      <c r="AP21" s="9"/>
      <c r="AQ21" s="66">
        <f t="shared" si="9"/>
        <v>0</v>
      </c>
      <c r="AR21" s="66">
        <f t="shared" si="32"/>
        <v>0</v>
      </c>
      <c r="AS21" s="66">
        <f t="shared" si="10"/>
        <v>0</v>
      </c>
      <c r="AT21" s="66">
        <f t="shared" si="11"/>
        <v>0</v>
      </c>
      <c r="AU21" s="66">
        <f t="shared" si="12"/>
        <v>0</v>
      </c>
      <c r="AV21" s="66">
        <f t="shared" ref="AV21:AV26" si="36">L21+V21+W21+Y21+Z21</f>
        <v>0</v>
      </c>
      <c r="AW21" s="66">
        <f t="shared" si="14"/>
        <v>0</v>
      </c>
      <c r="AX21" s="66">
        <f t="shared" si="35"/>
        <v>0</v>
      </c>
      <c r="AY21" s="66">
        <f t="shared" si="15"/>
        <v>0</v>
      </c>
      <c r="AZ21" s="66">
        <f t="shared" si="16"/>
        <v>0</v>
      </c>
      <c r="BA21" s="66">
        <f t="shared" si="17"/>
        <v>0</v>
      </c>
      <c r="BB21" s="66">
        <f t="shared" si="18"/>
        <v>0</v>
      </c>
      <c r="BC21" s="66">
        <f t="shared" si="19"/>
        <v>0</v>
      </c>
      <c r="BD21" s="66">
        <f t="shared" si="20"/>
        <v>0</v>
      </c>
      <c r="BE21" s="66">
        <f t="shared" si="21"/>
        <v>0</v>
      </c>
      <c r="BF21" s="66">
        <f t="shared" si="22"/>
        <v>0</v>
      </c>
      <c r="BG21" s="66">
        <f t="shared" si="23"/>
        <v>0</v>
      </c>
      <c r="BH21" s="66">
        <f t="shared" si="24"/>
        <v>0</v>
      </c>
      <c r="BI21" s="66">
        <f t="shared" si="25"/>
        <v>0</v>
      </c>
      <c r="BJ21" s="66">
        <f t="shared" si="26"/>
        <v>0</v>
      </c>
    </row>
    <row r="22" spans="1:62" ht="38.25">
      <c r="A22" s="5" t="s">
        <v>10</v>
      </c>
      <c r="B22" s="6" t="s">
        <v>70</v>
      </c>
      <c r="C22" s="22">
        <v>0</v>
      </c>
      <c r="D22" s="22">
        <v>0</v>
      </c>
      <c r="E22" s="2">
        <f t="shared" si="3"/>
        <v>0</v>
      </c>
      <c r="F22" s="2">
        <v>0</v>
      </c>
      <c r="G22" s="8">
        <v>0</v>
      </c>
      <c r="H22" s="2">
        <v>0</v>
      </c>
      <c r="I22" s="2">
        <f t="shared" si="4"/>
        <v>0</v>
      </c>
      <c r="J22" s="3">
        <v>0</v>
      </c>
      <c r="K22" s="9">
        <v>0</v>
      </c>
      <c r="L22" s="3">
        <v>0</v>
      </c>
      <c r="M22" s="3">
        <f t="shared" si="5"/>
        <v>0</v>
      </c>
      <c r="N22" s="65">
        <v>0</v>
      </c>
      <c r="O22" s="9">
        <v>0</v>
      </c>
      <c r="P22" s="65">
        <v>0</v>
      </c>
      <c r="Q22" s="9">
        <v>0</v>
      </c>
      <c r="R22" s="3">
        <f t="shared" si="6"/>
        <v>0</v>
      </c>
      <c r="S22" s="9">
        <v>0</v>
      </c>
      <c r="T22" s="9">
        <v>0</v>
      </c>
      <c r="U22" s="9">
        <v>0</v>
      </c>
      <c r="V22" s="3">
        <f t="shared" si="7"/>
        <v>0</v>
      </c>
      <c r="W22" s="65">
        <v>0</v>
      </c>
      <c r="X22" s="65">
        <v>0</v>
      </c>
      <c r="Y22" s="65">
        <f t="shared" si="2"/>
        <v>0</v>
      </c>
      <c r="Z22" s="65">
        <v>0</v>
      </c>
      <c r="AA22" s="9">
        <v>0</v>
      </c>
      <c r="AB22" s="3">
        <v>0</v>
      </c>
      <c r="AC22" s="3">
        <f t="shared" si="8"/>
        <v>0</v>
      </c>
      <c r="AD22" s="3">
        <v>0</v>
      </c>
      <c r="AE22" s="3">
        <v>0</v>
      </c>
      <c r="AF22" s="9"/>
      <c r="AG22" s="9">
        <v>0</v>
      </c>
      <c r="AH22" s="9">
        <v>0</v>
      </c>
      <c r="AI22" s="9">
        <v>0</v>
      </c>
      <c r="AJ22" s="3"/>
      <c r="AK22" s="3">
        <v>0</v>
      </c>
      <c r="AL22" s="65">
        <v>0</v>
      </c>
      <c r="AM22" s="9"/>
      <c r="AN22" s="9"/>
      <c r="AO22" s="9"/>
      <c r="AP22" s="9"/>
      <c r="AQ22" s="66">
        <f t="shared" si="9"/>
        <v>0</v>
      </c>
      <c r="AR22" s="66">
        <f t="shared" si="32"/>
        <v>0</v>
      </c>
      <c r="AS22" s="66">
        <f t="shared" si="10"/>
        <v>0</v>
      </c>
      <c r="AT22" s="66">
        <f t="shared" si="11"/>
        <v>0</v>
      </c>
      <c r="AU22" s="66">
        <f t="shared" si="12"/>
        <v>0</v>
      </c>
      <c r="AV22" s="66">
        <f t="shared" si="36"/>
        <v>0</v>
      </c>
      <c r="AW22" s="66">
        <f t="shared" si="14"/>
        <v>0</v>
      </c>
      <c r="AX22" s="66">
        <f t="shared" si="35"/>
        <v>0</v>
      </c>
      <c r="AY22" s="66">
        <f t="shared" si="15"/>
        <v>0</v>
      </c>
      <c r="AZ22" s="66">
        <f t="shared" si="16"/>
        <v>0</v>
      </c>
      <c r="BA22" s="66">
        <f t="shared" si="17"/>
        <v>0</v>
      </c>
      <c r="BB22" s="66">
        <f t="shared" si="18"/>
        <v>0</v>
      </c>
      <c r="BC22" s="66">
        <f t="shared" si="19"/>
        <v>0</v>
      </c>
      <c r="BD22" s="66">
        <f t="shared" si="20"/>
        <v>0</v>
      </c>
      <c r="BE22" s="66">
        <f t="shared" si="21"/>
        <v>0</v>
      </c>
      <c r="BF22" s="66">
        <f t="shared" si="22"/>
        <v>0</v>
      </c>
      <c r="BG22" s="66">
        <f t="shared" si="23"/>
        <v>0</v>
      </c>
      <c r="BH22" s="66">
        <f t="shared" si="24"/>
        <v>0</v>
      </c>
      <c r="BI22" s="66">
        <f t="shared" si="25"/>
        <v>0</v>
      </c>
      <c r="BJ22" s="66">
        <f t="shared" si="26"/>
        <v>0</v>
      </c>
    </row>
    <row r="23" spans="1:62" ht="38.25">
      <c r="A23" s="5" t="s">
        <v>11</v>
      </c>
      <c r="B23" s="6" t="s">
        <v>71</v>
      </c>
      <c r="C23" s="22">
        <v>0</v>
      </c>
      <c r="D23" s="22">
        <v>0</v>
      </c>
      <c r="E23" s="2">
        <f t="shared" si="3"/>
        <v>0</v>
      </c>
      <c r="F23" s="2">
        <v>0</v>
      </c>
      <c r="G23" s="8">
        <v>0</v>
      </c>
      <c r="H23" s="2">
        <v>0</v>
      </c>
      <c r="I23" s="2">
        <f t="shared" si="4"/>
        <v>0</v>
      </c>
      <c r="J23" s="3">
        <v>0</v>
      </c>
      <c r="K23" s="9">
        <v>0</v>
      </c>
      <c r="L23" s="3">
        <v>0</v>
      </c>
      <c r="M23" s="3">
        <f t="shared" si="5"/>
        <v>0</v>
      </c>
      <c r="N23" s="65">
        <v>0</v>
      </c>
      <c r="O23" s="9">
        <v>0</v>
      </c>
      <c r="P23" s="65">
        <v>0</v>
      </c>
      <c r="Q23" s="9">
        <v>0</v>
      </c>
      <c r="R23" s="3">
        <f t="shared" si="6"/>
        <v>0</v>
      </c>
      <c r="S23" s="9">
        <v>0</v>
      </c>
      <c r="T23" s="9">
        <v>0</v>
      </c>
      <c r="U23" s="9">
        <v>0</v>
      </c>
      <c r="V23" s="3">
        <f t="shared" si="7"/>
        <v>0</v>
      </c>
      <c r="W23" s="65">
        <v>0</v>
      </c>
      <c r="X23" s="65">
        <v>0</v>
      </c>
      <c r="Y23" s="65">
        <f t="shared" si="2"/>
        <v>0</v>
      </c>
      <c r="Z23" s="65">
        <v>0</v>
      </c>
      <c r="AA23" s="9">
        <v>0</v>
      </c>
      <c r="AB23" s="3">
        <v>0</v>
      </c>
      <c r="AC23" s="3">
        <f t="shared" si="8"/>
        <v>0</v>
      </c>
      <c r="AD23" s="3">
        <v>0</v>
      </c>
      <c r="AE23" s="3">
        <v>0</v>
      </c>
      <c r="AF23" s="9"/>
      <c r="AG23" s="9">
        <v>0</v>
      </c>
      <c r="AH23" s="9">
        <v>0</v>
      </c>
      <c r="AI23" s="9">
        <v>0</v>
      </c>
      <c r="AJ23" s="3"/>
      <c r="AK23" s="3">
        <v>0</v>
      </c>
      <c r="AL23" s="65">
        <v>0</v>
      </c>
      <c r="AM23" s="9"/>
      <c r="AN23" s="9"/>
      <c r="AO23" s="9"/>
      <c r="AP23" s="9"/>
      <c r="AQ23" s="66">
        <f t="shared" si="9"/>
        <v>0</v>
      </c>
      <c r="AR23" s="66">
        <f t="shared" si="32"/>
        <v>0</v>
      </c>
      <c r="AS23" s="66">
        <f t="shared" si="10"/>
        <v>0</v>
      </c>
      <c r="AT23" s="66">
        <f t="shared" si="11"/>
        <v>0</v>
      </c>
      <c r="AU23" s="66">
        <f t="shared" si="12"/>
        <v>0</v>
      </c>
      <c r="AV23" s="66">
        <f t="shared" si="36"/>
        <v>0</v>
      </c>
      <c r="AW23" s="66">
        <f t="shared" si="14"/>
        <v>0</v>
      </c>
      <c r="AX23" s="66">
        <f t="shared" si="35"/>
        <v>0</v>
      </c>
      <c r="AY23" s="66">
        <f t="shared" si="15"/>
        <v>0</v>
      </c>
      <c r="AZ23" s="66">
        <f t="shared" si="16"/>
        <v>0</v>
      </c>
      <c r="BA23" s="66">
        <f t="shared" si="17"/>
        <v>0</v>
      </c>
      <c r="BB23" s="66">
        <f t="shared" si="18"/>
        <v>0</v>
      </c>
      <c r="BC23" s="66">
        <f t="shared" si="19"/>
        <v>0</v>
      </c>
      <c r="BD23" s="66">
        <f t="shared" si="20"/>
        <v>0</v>
      </c>
      <c r="BE23" s="66">
        <f t="shared" si="21"/>
        <v>0</v>
      </c>
      <c r="BF23" s="66">
        <f t="shared" si="22"/>
        <v>0</v>
      </c>
      <c r="BG23" s="66">
        <f t="shared" si="23"/>
        <v>0</v>
      </c>
      <c r="BH23" s="66">
        <f t="shared" si="24"/>
        <v>0</v>
      </c>
      <c r="BI23" s="66">
        <f t="shared" si="25"/>
        <v>0</v>
      </c>
      <c r="BJ23" s="66">
        <f t="shared" si="26"/>
        <v>0</v>
      </c>
    </row>
    <row r="24" spans="1:62" ht="38.25">
      <c r="A24" s="5" t="s">
        <v>12</v>
      </c>
      <c r="B24" s="6" t="s">
        <v>72</v>
      </c>
      <c r="C24" s="22">
        <v>0</v>
      </c>
      <c r="D24" s="22">
        <v>0</v>
      </c>
      <c r="E24" s="2">
        <f t="shared" si="3"/>
        <v>0</v>
      </c>
      <c r="F24" s="2">
        <v>0</v>
      </c>
      <c r="G24" s="8">
        <v>0</v>
      </c>
      <c r="H24" s="2">
        <v>0</v>
      </c>
      <c r="I24" s="2">
        <f t="shared" si="4"/>
        <v>0</v>
      </c>
      <c r="J24" s="3">
        <v>0</v>
      </c>
      <c r="K24" s="9">
        <v>0</v>
      </c>
      <c r="L24" s="3">
        <v>0</v>
      </c>
      <c r="M24" s="3">
        <f t="shared" si="5"/>
        <v>0</v>
      </c>
      <c r="N24" s="65">
        <v>0</v>
      </c>
      <c r="O24" s="9">
        <v>0</v>
      </c>
      <c r="P24" s="65">
        <v>0</v>
      </c>
      <c r="Q24" s="9">
        <v>0</v>
      </c>
      <c r="R24" s="3">
        <f t="shared" si="6"/>
        <v>0</v>
      </c>
      <c r="S24" s="9">
        <v>0</v>
      </c>
      <c r="T24" s="9">
        <v>0</v>
      </c>
      <c r="U24" s="9">
        <v>0</v>
      </c>
      <c r="V24" s="3">
        <f t="shared" si="7"/>
        <v>0</v>
      </c>
      <c r="W24" s="65">
        <v>0</v>
      </c>
      <c r="X24" s="65">
        <v>0</v>
      </c>
      <c r="Y24" s="65">
        <f t="shared" si="2"/>
        <v>0</v>
      </c>
      <c r="Z24" s="65">
        <v>0</v>
      </c>
      <c r="AA24" s="9">
        <v>0</v>
      </c>
      <c r="AB24" s="3">
        <v>0</v>
      </c>
      <c r="AC24" s="3">
        <f t="shared" si="8"/>
        <v>0</v>
      </c>
      <c r="AD24" s="3">
        <v>0</v>
      </c>
      <c r="AE24" s="3">
        <v>0</v>
      </c>
      <c r="AF24" s="9"/>
      <c r="AG24" s="9">
        <v>0</v>
      </c>
      <c r="AH24" s="9">
        <v>0</v>
      </c>
      <c r="AI24" s="9">
        <v>0</v>
      </c>
      <c r="AJ24" s="3"/>
      <c r="AK24" s="3">
        <v>0</v>
      </c>
      <c r="AL24" s="65">
        <v>0</v>
      </c>
      <c r="AM24" s="9"/>
      <c r="AN24" s="9"/>
      <c r="AO24" s="9"/>
      <c r="AP24" s="9"/>
      <c r="AQ24" s="66">
        <f t="shared" si="9"/>
        <v>0</v>
      </c>
      <c r="AR24" s="66">
        <f t="shared" si="32"/>
        <v>0</v>
      </c>
      <c r="AS24" s="66">
        <f t="shared" si="10"/>
        <v>0</v>
      </c>
      <c r="AT24" s="66">
        <f t="shared" si="11"/>
        <v>0</v>
      </c>
      <c r="AU24" s="66">
        <f t="shared" si="12"/>
        <v>0</v>
      </c>
      <c r="AV24" s="66">
        <f t="shared" si="36"/>
        <v>0</v>
      </c>
      <c r="AW24" s="66">
        <f t="shared" si="14"/>
        <v>0</v>
      </c>
      <c r="AX24" s="66">
        <f t="shared" si="35"/>
        <v>0</v>
      </c>
      <c r="AY24" s="66">
        <f t="shared" si="15"/>
        <v>0</v>
      </c>
      <c r="AZ24" s="66">
        <f t="shared" si="16"/>
        <v>0</v>
      </c>
      <c r="BA24" s="66">
        <f t="shared" si="17"/>
        <v>0</v>
      </c>
      <c r="BB24" s="66">
        <f t="shared" si="18"/>
        <v>0</v>
      </c>
      <c r="BC24" s="66">
        <f t="shared" si="19"/>
        <v>0</v>
      </c>
      <c r="BD24" s="66">
        <f t="shared" si="20"/>
        <v>0</v>
      </c>
      <c r="BE24" s="66">
        <f t="shared" si="21"/>
        <v>0</v>
      </c>
      <c r="BF24" s="66">
        <f t="shared" si="22"/>
        <v>0</v>
      </c>
      <c r="BG24" s="66">
        <f t="shared" si="23"/>
        <v>0</v>
      </c>
      <c r="BH24" s="66">
        <f t="shared" si="24"/>
        <v>0</v>
      </c>
      <c r="BI24" s="66">
        <f t="shared" si="25"/>
        <v>0</v>
      </c>
      <c r="BJ24" s="66">
        <f t="shared" si="26"/>
        <v>0</v>
      </c>
    </row>
    <row r="25" spans="1:62" ht="38.25">
      <c r="A25" s="5" t="s">
        <v>13</v>
      </c>
      <c r="B25" s="6" t="s">
        <v>73</v>
      </c>
      <c r="C25" s="22">
        <v>0</v>
      </c>
      <c r="D25" s="22">
        <v>0</v>
      </c>
      <c r="E25" s="2">
        <f t="shared" si="3"/>
        <v>0</v>
      </c>
      <c r="F25" s="2">
        <v>0</v>
      </c>
      <c r="G25" s="8">
        <v>0</v>
      </c>
      <c r="H25" s="2">
        <v>0</v>
      </c>
      <c r="I25" s="2">
        <f t="shared" si="4"/>
        <v>0</v>
      </c>
      <c r="J25" s="3">
        <v>0</v>
      </c>
      <c r="K25" s="9">
        <v>0</v>
      </c>
      <c r="L25" s="3">
        <v>0</v>
      </c>
      <c r="M25" s="3">
        <f t="shared" si="5"/>
        <v>0</v>
      </c>
      <c r="N25" s="65">
        <v>0</v>
      </c>
      <c r="O25" s="9">
        <v>0</v>
      </c>
      <c r="P25" s="65">
        <v>0</v>
      </c>
      <c r="Q25" s="9">
        <v>0</v>
      </c>
      <c r="R25" s="3">
        <f t="shared" si="6"/>
        <v>0</v>
      </c>
      <c r="S25" s="9">
        <v>0</v>
      </c>
      <c r="T25" s="9">
        <v>0</v>
      </c>
      <c r="U25" s="9">
        <v>0</v>
      </c>
      <c r="V25" s="3">
        <f t="shared" si="7"/>
        <v>0</v>
      </c>
      <c r="W25" s="65">
        <v>0</v>
      </c>
      <c r="X25" s="65">
        <v>0</v>
      </c>
      <c r="Y25" s="65">
        <f t="shared" si="2"/>
        <v>0</v>
      </c>
      <c r="Z25" s="65">
        <v>0</v>
      </c>
      <c r="AA25" s="9">
        <v>0</v>
      </c>
      <c r="AB25" s="3">
        <v>0</v>
      </c>
      <c r="AC25" s="3">
        <f t="shared" si="8"/>
        <v>0</v>
      </c>
      <c r="AD25" s="3">
        <v>0</v>
      </c>
      <c r="AE25" s="3">
        <v>0</v>
      </c>
      <c r="AF25" s="9"/>
      <c r="AG25" s="9">
        <v>0</v>
      </c>
      <c r="AH25" s="9">
        <v>0</v>
      </c>
      <c r="AI25" s="9">
        <v>0</v>
      </c>
      <c r="AJ25" s="3"/>
      <c r="AK25" s="3">
        <v>0</v>
      </c>
      <c r="AL25" s="65">
        <v>0</v>
      </c>
      <c r="AM25" s="9"/>
      <c r="AN25" s="9"/>
      <c r="AO25" s="9"/>
      <c r="AP25" s="9"/>
      <c r="AQ25" s="66">
        <f t="shared" si="9"/>
        <v>0</v>
      </c>
      <c r="AR25" s="66">
        <f t="shared" si="32"/>
        <v>0</v>
      </c>
      <c r="AS25" s="66">
        <f t="shared" si="10"/>
        <v>0</v>
      </c>
      <c r="AT25" s="66">
        <f t="shared" si="11"/>
        <v>0</v>
      </c>
      <c r="AU25" s="66">
        <f t="shared" si="12"/>
        <v>0</v>
      </c>
      <c r="AV25" s="66">
        <f>L25+V25+W25+Y25+Z25</f>
        <v>0</v>
      </c>
      <c r="AW25" s="66">
        <f t="shared" si="14"/>
        <v>0</v>
      </c>
      <c r="AX25" s="66">
        <f t="shared" si="35"/>
        <v>0</v>
      </c>
      <c r="AY25" s="66">
        <f t="shared" si="15"/>
        <v>0</v>
      </c>
      <c r="AZ25" s="66">
        <f t="shared" si="16"/>
        <v>0</v>
      </c>
      <c r="BA25" s="66">
        <f t="shared" si="17"/>
        <v>0</v>
      </c>
      <c r="BB25" s="66">
        <f t="shared" si="18"/>
        <v>0</v>
      </c>
      <c r="BC25" s="66">
        <f t="shared" si="19"/>
        <v>0</v>
      </c>
      <c r="BD25" s="66">
        <f t="shared" si="20"/>
        <v>0</v>
      </c>
      <c r="BE25" s="66">
        <f t="shared" si="21"/>
        <v>0</v>
      </c>
      <c r="BF25" s="66">
        <f t="shared" si="22"/>
        <v>0</v>
      </c>
      <c r="BG25" s="66">
        <f t="shared" si="23"/>
        <v>0</v>
      </c>
      <c r="BH25" s="66">
        <f t="shared" si="24"/>
        <v>0</v>
      </c>
      <c r="BI25" s="66">
        <f t="shared" si="25"/>
        <v>0</v>
      </c>
      <c r="BJ25" s="66">
        <f t="shared" si="26"/>
        <v>0</v>
      </c>
    </row>
    <row r="26" spans="1:62" ht="38.25">
      <c r="A26" s="5" t="s">
        <v>48</v>
      </c>
      <c r="B26" s="6" t="s">
        <v>74</v>
      </c>
      <c r="C26" s="22">
        <v>0</v>
      </c>
      <c r="D26" s="22">
        <v>0</v>
      </c>
      <c r="E26" s="2">
        <f t="shared" si="3"/>
        <v>0</v>
      </c>
      <c r="F26" s="2">
        <v>0</v>
      </c>
      <c r="G26" s="8">
        <v>0</v>
      </c>
      <c r="H26" s="2">
        <v>0</v>
      </c>
      <c r="I26" s="2">
        <f t="shared" si="4"/>
        <v>0</v>
      </c>
      <c r="J26" s="3">
        <v>0</v>
      </c>
      <c r="K26" s="9">
        <v>0</v>
      </c>
      <c r="L26" s="3">
        <v>0</v>
      </c>
      <c r="M26" s="3">
        <f t="shared" si="5"/>
        <v>0</v>
      </c>
      <c r="N26" s="65">
        <v>0</v>
      </c>
      <c r="O26" s="9">
        <v>0</v>
      </c>
      <c r="P26" s="65">
        <v>0</v>
      </c>
      <c r="Q26" s="9">
        <v>0</v>
      </c>
      <c r="R26" s="3">
        <f t="shared" si="6"/>
        <v>0</v>
      </c>
      <c r="S26" s="9">
        <v>0</v>
      </c>
      <c r="T26" s="9">
        <v>0</v>
      </c>
      <c r="U26" s="9">
        <v>0</v>
      </c>
      <c r="V26" s="3">
        <f t="shared" si="7"/>
        <v>0</v>
      </c>
      <c r="W26" s="65">
        <v>0</v>
      </c>
      <c r="X26" s="65">
        <v>0</v>
      </c>
      <c r="Y26" s="65">
        <f t="shared" si="2"/>
        <v>0</v>
      </c>
      <c r="Z26" s="65">
        <v>0</v>
      </c>
      <c r="AA26" s="9">
        <v>0</v>
      </c>
      <c r="AB26" s="3">
        <v>0</v>
      </c>
      <c r="AC26" s="3">
        <f t="shared" si="8"/>
        <v>0</v>
      </c>
      <c r="AD26" s="3">
        <v>0</v>
      </c>
      <c r="AE26" s="3">
        <v>0</v>
      </c>
      <c r="AF26" s="9"/>
      <c r="AG26" s="9">
        <v>0</v>
      </c>
      <c r="AH26" s="9">
        <v>0</v>
      </c>
      <c r="AI26" s="9">
        <v>0</v>
      </c>
      <c r="AJ26" s="3"/>
      <c r="AK26" s="3">
        <v>0</v>
      </c>
      <c r="AL26" s="65">
        <v>0</v>
      </c>
      <c r="AM26" s="9"/>
      <c r="AN26" s="9"/>
      <c r="AO26" s="9"/>
      <c r="AP26" s="9"/>
      <c r="AQ26" s="66">
        <f t="shared" si="9"/>
        <v>0</v>
      </c>
      <c r="AR26" s="66">
        <f t="shared" si="32"/>
        <v>0</v>
      </c>
      <c r="AS26" s="66">
        <f t="shared" si="10"/>
        <v>0</v>
      </c>
      <c r="AT26" s="66">
        <f t="shared" si="11"/>
        <v>0</v>
      </c>
      <c r="AU26" s="66">
        <f t="shared" si="12"/>
        <v>0</v>
      </c>
      <c r="AV26" s="66">
        <f t="shared" si="36"/>
        <v>0</v>
      </c>
      <c r="AW26" s="66">
        <f t="shared" si="14"/>
        <v>0</v>
      </c>
      <c r="AX26" s="66">
        <f t="shared" si="35"/>
        <v>0</v>
      </c>
      <c r="AY26" s="66">
        <f t="shared" si="15"/>
        <v>0</v>
      </c>
      <c r="AZ26" s="66">
        <f t="shared" si="16"/>
        <v>0</v>
      </c>
      <c r="BA26" s="66">
        <f t="shared" si="17"/>
        <v>0</v>
      </c>
      <c r="BB26" s="66">
        <f t="shared" si="18"/>
        <v>0</v>
      </c>
      <c r="BC26" s="66">
        <f t="shared" si="19"/>
        <v>0</v>
      </c>
      <c r="BD26" s="66">
        <f t="shared" si="20"/>
        <v>0</v>
      </c>
      <c r="BE26" s="66">
        <f t="shared" si="21"/>
        <v>0</v>
      </c>
      <c r="BF26" s="66">
        <f t="shared" si="22"/>
        <v>0</v>
      </c>
      <c r="BG26" s="66">
        <f t="shared" si="23"/>
        <v>0</v>
      </c>
      <c r="BH26" s="66">
        <f t="shared" si="24"/>
        <v>0</v>
      </c>
      <c r="BI26" s="66">
        <f t="shared" si="25"/>
        <v>0</v>
      </c>
      <c r="BJ26" s="66">
        <f t="shared" si="26"/>
        <v>0</v>
      </c>
    </row>
    <row r="27" spans="1:62" ht="25.5">
      <c r="A27" s="5">
        <v>7</v>
      </c>
      <c r="B27" s="7" t="s">
        <v>75</v>
      </c>
      <c r="C27" s="65">
        <f>C28+C29+C30+C31+C32</f>
        <v>0</v>
      </c>
      <c r="D27" s="65">
        <f t="shared" ref="D27:AL27" si="37">D28+D29+D30+D31+D32</f>
        <v>0</v>
      </c>
      <c r="E27" s="2">
        <f t="shared" si="3"/>
        <v>0</v>
      </c>
      <c r="F27" s="65">
        <f t="shared" si="37"/>
        <v>0</v>
      </c>
      <c r="G27" s="65">
        <f t="shared" si="37"/>
        <v>0</v>
      </c>
      <c r="H27" s="65">
        <f t="shared" si="37"/>
        <v>0</v>
      </c>
      <c r="I27" s="2">
        <f t="shared" si="4"/>
        <v>0</v>
      </c>
      <c r="J27" s="65">
        <f t="shared" si="37"/>
        <v>0</v>
      </c>
      <c r="K27" s="65">
        <f t="shared" si="37"/>
        <v>0</v>
      </c>
      <c r="L27" s="65">
        <f t="shared" si="37"/>
        <v>0</v>
      </c>
      <c r="M27" s="3">
        <f t="shared" si="5"/>
        <v>0</v>
      </c>
      <c r="N27" s="65">
        <f t="shared" si="37"/>
        <v>0</v>
      </c>
      <c r="O27" s="65">
        <f t="shared" si="37"/>
        <v>0</v>
      </c>
      <c r="P27" s="65">
        <f t="shared" si="37"/>
        <v>0</v>
      </c>
      <c r="Q27" s="65">
        <f t="shared" si="37"/>
        <v>0</v>
      </c>
      <c r="R27" s="3">
        <f t="shared" si="6"/>
        <v>0</v>
      </c>
      <c r="S27" s="65">
        <f t="shared" si="37"/>
        <v>0</v>
      </c>
      <c r="T27" s="65">
        <f t="shared" si="37"/>
        <v>0</v>
      </c>
      <c r="U27" s="65">
        <f t="shared" si="37"/>
        <v>0</v>
      </c>
      <c r="V27" s="3">
        <f t="shared" si="7"/>
        <v>0</v>
      </c>
      <c r="W27" s="65">
        <f t="shared" si="37"/>
        <v>0</v>
      </c>
      <c r="X27" s="65">
        <f t="shared" si="37"/>
        <v>0</v>
      </c>
      <c r="Y27" s="65">
        <f t="shared" si="2"/>
        <v>0</v>
      </c>
      <c r="Z27" s="65">
        <f t="shared" si="37"/>
        <v>0</v>
      </c>
      <c r="AA27" s="65">
        <f t="shared" si="37"/>
        <v>0</v>
      </c>
      <c r="AB27" s="65">
        <f t="shared" si="37"/>
        <v>0</v>
      </c>
      <c r="AC27" s="3">
        <f t="shared" si="8"/>
        <v>0</v>
      </c>
      <c r="AD27" s="65">
        <f t="shared" si="37"/>
        <v>0</v>
      </c>
      <c r="AE27" s="65">
        <f t="shared" si="37"/>
        <v>0</v>
      </c>
      <c r="AF27" s="65">
        <f t="shared" si="37"/>
        <v>0</v>
      </c>
      <c r="AG27" s="65">
        <f t="shared" si="37"/>
        <v>0</v>
      </c>
      <c r="AH27" s="65">
        <f t="shared" si="37"/>
        <v>0</v>
      </c>
      <c r="AI27" s="65">
        <f t="shared" si="37"/>
        <v>0</v>
      </c>
      <c r="AJ27" s="65">
        <f t="shared" si="37"/>
        <v>0</v>
      </c>
      <c r="AK27" s="65">
        <f t="shared" si="37"/>
        <v>0</v>
      </c>
      <c r="AL27" s="65">
        <f t="shared" si="37"/>
        <v>0</v>
      </c>
      <c r="AM27" s="65"/>
      <c r="AN27" s="65"/>
      <c r="AO27" s="65"/>
      <c r="AP27" s="65"/>
      <c r="AQ27" s="65">
        <f t="shared" ref="AQ27:BJ27" si="38">SUM(AQ28:AQ32)</f>
        <v>0</v>
      </c>
      <c r="AR27" s="65">
        <f t="shared" si="38"/>
        <v>0</v>
      </c>
      <c r="AS27" s="65">
        <f t="shared" si="38"/>
        <v>0</v>
      </c>
      <c r="AT27" s="65">
        <f t="shared" si="38"/>
        <v>0</v>
      </c>
      <c r="AU27" s="65">
        <f t="shared" si="38"/>
        <v>0</v>
      </c>
      <c r="AV27" s="65">
        <f>SUM(AV28:AV32)</f>
        <v>0</v>
      </c>
      <c r="AW27" s="65">
        <f t="shared" si="38"/>
        <v>0</v>
      </c>
      <c r="AX27" s="65">
        <f t="shared" si="38"/>
        <v>0</v>
      </c>
      <c r="AY27" s="65">
        <f t="shared" si="38"/>
        <v>0</v>
      </c>
      <c r="AZ27" s="65">
        <f t="shared" si="38"/>
        <v>0</v>
      </c>
      <c r="BA27" s="65">
        <f t="shared" si="38"/>
        <v>0</v>
      </c>
      <c r="BB27" s="65">
        <f t="shared" si="38"/>
        <v>0</v>
      </c>
      <c r="BC27" s="65">
        <f t="shared" si="38"/>
        <v>0</v>
      </c>
      <c r="BD27" s="65">
        <f t="shared" si="38"/>
        <v>0</v>
      </c>
      <c r="BE27" s="65">
        <f t="shared" si="38"/>
        <v>0</v>
      </c>
      <c r="BF27" s="65">
        <f t="shared" si="38"/>
        <v>0</v>
      </c>
      <c r="BG27" s="65">
        <f t="shared" si="38"/>
        <v>0</v>
      </c>
      <c r="BH27" s="65">
        <f t="shared" si="38"/>
        <v>0</v>
      </c>
      <c r="BI27" s="65">
        <f t="shared" si="38"/>
        <v>0</v>
      </c>
      <c r="BJ27" s="65">
        <f t="shared" si="38"/>
        <v>0</v>
      </c>
    </row>
    <row r="28" spans="1:62">
      <c r="A28" s="10" t="s">
        <v>14</v>
      </c>
      <c r="B28" s="6" t="s">
        <v>76</v>
      </c>
      <c r="C28" s="22">
        <v>0</v>
      </c>
      <c r="D28" s="2"/>
      <c r="E28" s="2">
        <f t="shared" si="3"/>
        <v>0</v>
      </c>
      <c r="F28" s="2">
        <v>0</v>
      </c>
      <c r="G28" s="8">
        <v>0</v>
      </c>
      <c r="H28" s="2">
        <v>0</v>
      </c>
      <c r="I28" s="2">
        <f t="shared" si="4"/>
        <v>0</v>
      </c>
      <c r="J28" s="3">
        <v>0</v>
      </c>
      <c r="K28" s="9">
        <v>0</v>
      </c>
      <c r="L28" s="3">
        <v>0</v>
      </c>
      <c r="M28" s="3">
        <f t="shared" si="5"/>
        <v>0</v>
      </c>
      <c r="N28" s="65">
        <v>0</v>
      </c>
      <c r="O28" s="9">
        <v>0</v>
      </c>
      <c r="P28" s="65">
        <v>0</v>
      </c>
      <c r="Q28" s="9">
        <v>0</v>
      </c>
      <c r="R28" s="3">
        <f t="shared" si="6"/>
        <v>0</v>
      </c>
      <c r="S28" s="9">
        <v>0</v>
      </c>
      <c r="T28" s="9">
        <v>0</v>
      </c>
      <c r="U28" s="9">
        <v>0</v>
      </c>
      <c r="V28" s="3">
        <f t="shared" si="7"/>
        <v>0</v>
      </c>
      <c r="W28" s="65">
        <v>0</v>
      </c>
      <c r="X28" s="65">
        <v>0</v>
      </c>
      <c r="Y28" s="65">
        <f t="shared" si="2"/>
        <v>0</v>
      </c>
      <c r="Z28" s="65">
        <v>0</v>
      </c>
      <c r="AA28" s="9">
        <v>0</v>
      </c>
      <c r="AB28" s="3">
        <v>0</v>
      </c>
      <c r="AC28" s="3">
        <f t="shared" si="8"/>
        <v>0</v>
      </c>
      <c r="AD28" s="3">
        <v>0</v>
      </c>
      <c r="AE28" s="3">
        <v>0</v>
      </c>
      <c r="AF28" s="9"/>
      <c r="AG28" s="9">
        <v>0</v>
      </c>
      <c r="AH28" s="9">
        <v>0</v>
      </c>
      <c r="AI28" s="9">
        <v>0</v>
      </c>
      <c r="AJ28" s="3"/>
      <c r="AK28" s="3">
        <v>0</v>
      </c>
      <c r="AL28" s="65">
        <v>0</v>
      </c>
      <c r="AM28" s="9"/>
      <c r="AN28" s="9"/>
      <c r="AO28" s="9"/>
      <c r="AP28" s="9"/>
      <c r="AQ28" s="66">
        <f t="shared" si="9"/>
        <v>0</v>
      </c>
      <c r="AR28" s="66">
        <f t="shared" si="32"/>
        <v>0</v>
      </c>
      <c r="AS28" s="66">
        <f t="shared" si="10"/>
        <v>0</v>
      </c>
      <c r="AT28" s="66">
        <f t="shared" si="11"/>
        <v>0</v>
      </c>
      <c r="AU28" s="66">
        <f t="shared" si="12"/>
        <v>0</v>
      </c>
      <c r="AV28" s="66">
        <f>L28+V28+W28+Y28+Z28</f>
        <v>0</v>
      </c>
      <c r="AW28" s="66">
        <f t="shared" si="14"/>
        <v>0</v>
      </c>
      <c r="AX28" s="66">
        <f t="shared" ref="AX28:AX46" si="39">N28+O28+P28+Q28</f>
        <v>0</v>
      </c>
      <c r="AY28" s="66">
        <f t="shared" si="15"/>
        <v>0</v>
      </c>
      <c r="AZ28" s="66">
        <f t="shared" si="16"/>
        <v>0</v>
      </c>
      <c r="BA28" s="66">
        <f t="shared" si="17"/>
        <v>0</v>
      </c>
      <c r="BB28" s="66">
        <f t="shared" si="18"/>
        <v>0</v>
      </c>
      <c r="BC28" s="66">
        <f t="shared" si="19"/>
        <v>0</v>
      </c>
      <c r="BD28" s="66">
        <f t="shared" si="20"/>
        <v>0</v>
      </c>
      <c r="BE28" s="66">
        <f t="shared" si="21"/>
        <v>0</v>
      </c>
      <c r="BF28" s="66">
        <f t="shared" si="22"/>
        <v>0</v>
      </c>
      <c r="BG28" s="66">
        <f t="shared" si="23"/>
        <v>0</v>
      </c>
      <c r="BH28" s="66">
        <f t="shared" si="24"/>
        <v>0</v>
      </c>
      <c r="BI28" s="66">
        <f t="shared" si="25"/>
        <v>0</v>
      </c>
      <c r="BJ28" s="66">
        <f t="shared" si="26"/>
        <v>0</v>
      </c>
    </row>
    <row r="29" spans="1:62">
      <c r="A29" s="10" t="s">
        <v>15</v>
      </c>
      <c r="B29" s="6" t="s">
        <v>77</v>
      </c>
      <c r="C29" s="22">
        <v>0</v>
      </c>
      <c r="D29" s="2">
        <v>0</v>
      </c>
      <c r="E29" s="2">
        <f t="shared" si="3"/>
        <v>0</v>
      </c>
      <c r="F29" s="2">
        <v>0</v>
      </c>
      <c r="G29" s="8">
        <v>0</v>
      </c>
      <c r="H29" s="2">
        <v>0</v>
      </c>
      <c r="I29" s="2">
        <f t="shared" si="4"/>
        <v>0</v>
      </c>
      <c r="J29" s="3">
        <v>0</v>
      </c>
      <c r="K29" s="9">
        <v>0</v>
      </c>
      <c r="L29" s="3">
        <v>0</v>
      </c>
      <c r="M29" s="3">
        <f t="shared" si="5"/>
        <v>0</v>
      </c>
      <c r="N29" s="65">
        <v>0</v>
      </c>
      <c r="O29" s="9">
        <v>0</v>
      </c>
      <c r="P29" s="65">
        <v>0</v>
      </c>
      <c r="Q29" s="9">
        <v>0</v>
      </c>
      <c r="R29" s="3">
        <f t="shared" si="6"/>
        <v>0</v>
      </c>
      <c r="S29" s="9">
        <v>0</v>
      </c>
      <c r="T29" s="9">
        <v>0</v>
      </c>
      <c r="U29" s="9">
        <v>0</v>
      </c>
      <c r="V29" s="3">
        <f t="shared" si="7"/>
        <v>0</v>
      </c>
      <c r="W29" s="65">
        <v>0</v>
      </c>
      <c r="X29" s="65">
        <v>0</v>
      </c>
      <c r="Y29" s="65">
        <f t="shared" si="2"/>
        <v>0</v>
      </c>
      <c r="Z29" s="65">
        <v>0</v>
      </c>
      <c r="AA29" s="9">
        <v>0</v>
      </c>
      <c r="AB29" s="3">
        <v>0</v>
      </c>
      <c r="AC29" s="3">
        <f t="shared" si="8"/>
        <v>0</v>
      </c>
      <c r="AD29" s="3">
        <v>0</v>
      </c>
      <c r="AE29" s="3">
        <v>0</v>
      </c>
      <c r="AF29" s="9"/>
      <c r="AG29" s="9">
        <v>0</v>
      </c>
      <c r="AH29" s="9">
        <v>0</v>
      </c>
      <c r="AI29" s="9">
        <v>0</v>
      </c>
      <c r="AJ29" s="3"/>
      <c r="AK29" s="3">
        <v>0</v>
      </c>
      <c r="AL29" s="65">
        <v>0</v>
      </c>
      <c r="AM29" s="9"/>
      <c r="AN29" s="9"/>
      <c r="AO29" s="9"/>
      <c r="AP29" s="9"/>
      <c r="AQ29" s="66">
        <f t="shared" si="9"/>
        <v>0</v>
      </c>
      <c r="AR29" s="66">
        <f t="shared" si="32"/>
        <v>0</v>
      </c>
      <c r="AS29" s="66">
        <f t="shared" si="10"/>
        <v>0</v>
      </c>
      <c r="AT29" s="66">
        <f t="shared" si="11"/>
        <v>0</v>
      </c>
      <c r="AU29" s="66">
        <f t="shared" si="12"/>
        <v>0</v>
      </c>
      <c r="AV29" s="66">
        <f t="shared" ref="AV29:AV32" si="40">L29+V29+W29+Y29+Z29</f>
        <v>0</v>
      </c>
      <c r="AW29" s="66">
        <f t="shared" si="14"/>
        <v>0</v>
      </c>
      <c r="AX29" s="66">
        <f t="shared" si="39"/>
        <v>0</v>
      </c>
      <c r="AY29" s="66">
        <f t="shared" si="15"/>
        <v>0</v>
      </c>
      <c r="AZ29" s="66">
        <f t="shared" si="16"/>
        <v>0</v>
      </c>
      <c r="BA29" s="66">
        <f t="shared" si="17"/>
        <v>0</v>
      </c>
      <c r="BB29" s="66">
        <f t="shared" si="18"/>
        <v>0</v>
      </c>
      <c r="BC29" s="66">
        <f t="shared" si="19"/>
        <v>0</v>
      </c>
      <c r="BD29" s="66">
        <f t="shared" si="20"/>
        <v>0</v>
      </c>
      <c r="BE29" s="66">
        <f t="shared" si="21"/>
        <v>0</v>
      </c>
      <c r="BF29" s="66">
        <f t="shared" si="22"/>
        <v>0</v>
      </c>
      <c r="BG29" s="66">
        <f t="shared" si="23"/>
        <v>0</v>
      </c>
      <c r="BH29" s="66">
        <f t="shared" si="24"/>
        <v>0</v>
      </c>
      <c r="BI29" s="66">
        <f t="shared" si="25"/>
        <v>0</v>
      </c>
      <c r="BJ29" s="66">
        <f t="shared" si="26"/>
        <v>0</v>
      </c>
    </row>
    <row r="30" spans="1:62" ht="25.5">
      <c r="A30" s="10" t="s">
        <v>49</v>
      </c>
      <c r="B30" s="6" t="s">
        <v>78</v>
      </c>
      <c r="C30" s="22">
        <v>0</v>
      </c>
      <c r="D30" s="2">
        <v>0</v>
      </c>
      <c r="E30" s="2">
        <f t="shared" si="3"/>
        <v>0</v>
      </c>
      <c r="F30" s="2">
        <v>0</v>
      </c>
      <c r="G30" s="8">
        <v>0</v>
      </c>
      <c r="H30" s="2">
        <v>0</v>
      </c>
      <c r="I30" s="2">
        <f t="shared" si="4"/>
        <v>0</v>
      </c>
      <c r="J30" s="3">
        <v>0</v>
      </c>
      <c r="K30" s="9">
        <v>0</v>
      </c>
      <c r="L30" s="3">
        <v>0</v>
      </c>
      <c r="M30" s="3">
        <f t="shared" si="5"/>
        <v>0</v>
      </c>
      <c r="N30" s="65">
        <v>0</v>
      </c>
      <c r="O30" s="9">
        <v>0</v>
      </c>
      <c r="P30" s="65">
        <v>0</v>
      </c>
      <c r="Q30" s="9">
        <v>0</v>
      </c>
      <c r="R30" s="3">
        <f t="shared" si="6"/>
        <v>0</v>
      </c>
      <c r="S30" s="9">
        <v>0</v>
      </c>
      <c r="T30" s="9">
        <v>0</v>
      </c>
      <c r="U30" s="9">
        <v>0</v>
      </c>
      <c r="V30" s="3">
        <f t="shared" si="7"/>
        <v>0</v>
      </c>
      <c r="W30" s="65">
        <v>0</v>
      </c>
      <c r="X30" s="65">
        <v>0</v>
      </c>
      <c r="Y30" s="65">
        <f t="shared" si="2"/>
        <v>0</v>
      </c>
      <c r="Z30" s="65">
        <v>0</v>
      </c>
      <c r="AA30" s="9">
        <v>0</v>
      </c>
      <c r="AB30" s="3">
        <v>0</v>
      </c>
      <c r="AC30" s="3">
        <f t="shared" si="8"/>
        <v>0</v>
      </c>
      <c r="AD30" s="3">
        <v>0</v>
      </c>
      <c r="AE30" s="3">
        <v>0</v>
      </c>
      <c r="AF30" s="9"/>
      <c r="AG30" s="9">
        <v>0</v>
      </c>
      <c r="AH30" s="9">
        <v>0</v>
      </c>
      <c r="AI30" s="9">
        <v>0</v>
      </c>
      <c r="AJ30" s="3"/>
      <c r="AK30" s="3">
        <v>0</v>
      </c>
      <c r="AL30" s="65">
        <v>0</v>
      </c>
      <c r="AM30" s="9"/>
      <c r="AN30" s="9"/>
      <c r="AO30" s="9"/>
      <c r="AP30" s="9"/>
      <c r="AQ30" s="66">
        <f t="shared" si="9"/>
        <v>0</v>
      </c>
      <c r="AR30" s="66">
        <f t="shared" si="32"/>
        <v>0</v>
      </c>
      <c r="AS30" s="66">
        <f t="shared" si="10"/>
        <v>0</v>
      </c>
      <c r="AT30" s="66">
        <f t="shared" si="11"/>
        <v>0</v>
      </c>
      <c r="AU30" s="66">
        <f t="shared" si="12"/>
        <v>0</v>
      </c>
      <c r="AV30" s="66">
        <f t="shared" si="40"/>
        <v>0</v>
      </c>
      <c r="AW30" s="66">
        <f t="shared" si="14"/>
        <v>0</v>
      </c>
      <c r="AX30" s="66">
        <f t="shared" si="39"/>
        <v>0</v>
      </c>
      <c r="AY30" s="66">
        <f t="shared" si="15"/>
        <v>0</v>
      </c>
      <c r="AZ30" s="66">
        <f t="shared" si="16"/>
        <v>0</v>
      </c>
      <c r="BA30" s="66">
        <f t="shared" si="17"/>
        <v>0</v>
      </c>
      <c r="BB30" s="66">
        <f t="shared" si="18"/>
        <v>0</v>
      </c>
      <c r="BC30" s="66">
        <f t="shared" si="19"/>
        <v>0</v>
      </c>
      <c r="BD30" s="66">
        <f t="shared" si="20"/>
        <v>0</v>
      </c>
      <c r="BE30" s="66">
        <f t="shared" si="21"/>
        <v>0</v>
      </c>
      <c r="BF30" s="66">
        <f t="shared" si="22"/>
        <v>0</v>
      </c>
      <c r="BG30" s="66">
        <f t="shared" si="23"/>
        <v>0</v>
      </c>
      <c r="BH30" s="66">
        <f t="shared" si="24"/>
        <v>0</v>
      </c>
      <c r="BI30" s="66">
        <f t="shared" si="25"/>
        <v>0</v>
      </c>
      <c r="BJ30" s="66">
        <f t="shared" si="26"/>
        <v>0</v>
      </c>
    </row>
    <row r="31" spans="1:62">
      <c r="A31" s="10" t="s">
        <v>50</v>
      </c>
      <c r="B31" s="6" t="s">
        <v>79</v>
      </c>
      <c r="C31" s="22">
        <v>0</v>
      </c>
      <c r="D31" s="2">
        <v>0</v>
      </c>
      <c r="E31" s="2">
        <f t="shared" si="3"/>
        <v>0</v>
      </c>
      <c r="F31" s="2">
        <v>0</v>
      </c>
      <c r="G31" s="8">
        <v>0</v>
      </c>
      <c r="H31" s="2">
        <v>0</v>
      </c>
      <c r="I31" s="2">
        <f t="shared" si="4"/>
        <v>0</v>
      </c>
      <c r="J31" s="3">
        <v>0</v>
      </c>
      <c r="K31" s="9">
        <v>0</v>
      </c>
      <c r="L31" s="3">
        <v>0</v>
      </c>
      <c r="M31" s="3">
        <f t="shared" si="5"/>
        <v>0</v>
      </c>
      <c r="N31" s="65">
        <v>0</v>
      </c>
      <c r="O31" s="9">
        <v>0</v>
      </c>
      <c r="P31" s="65">
        <v>0</v>
      </c>
      <c r="Q31" s="9">
        <v>0</v>
      </c>
      <c r="R31" s="3">
        <f t="shared" si="6"/>
        <v>0</v>
      </c>
      <c r="S31" s="9">
        <v>0</v>
      </c>
      <c r="T31" s="9">
        <v>0</v>
      </c>
      <c r="U31" s="9">
        <v>0</v>
      </c>
      <c r="V31" s="3">
        <f t="shared" si="7"/>
        <v>0</v>
      </c>
      <c r="W31" s="65">
        <v>0</v>
      </c>
      <c r="X31" s="65">
        <v>0</v>
      </c>
      <c r="Y31" s="65">
        <f t="shared" si="2"/>
        <v>0</v>
      </c>
      <c r="Z31" s="65">
        <v>0</v>
      </c>
      <c r="AA31" s="9">
        <v>0</v>
      </c>
      <c r="AB31" s="3">
        <v>0</v>
      </c>
      <c r="AC31" s="3">
        <f t="shared" si="8"/>
        <v>0</v>
      </c>
      <c r="AD31" s="3">
        <v>0</v>
      </c>
      <c r="AE31" s="3">
        <v>0</v>
      </c>
      <c r="AF31" s="9"/>
      <c r="AG31" s="9">
        <v>0</v>
      </c>
      <c r="AH31" s="9">
        <v>0</v>
      </c>
      <c r="AI31" s="9">
        <v>0</v>
      </c>
      <c r="AJ31" s="3"/>
      <c r="AK31" s="3">
        <v>0</v>
      </c>
      <c r="AL31" s="65">
        <v>0</v>
      </c>
      <c r="AM31" s="9"/>
      <c r="AN31" s="9"/>
      <c r="AO31" s="9"/>
      <c r="AP31" s="9"/>
      <c r="AQ31" s="66">
        <f t="shared" si="9"/>
        <v>0</v>
      </c>
      <c r="AR31" s="66">
        <f t="shared" si="32"/>
        <v>0</v>
      </c>
      <c r="AS31" s="66">
        <f t="shared" si="10"/>
        <v>0</v>
      </c>
      <c r="AT31" s="66">
        <f t="shared" si="11"/>
        <v>0</v>
      </c>
      <c r="AU31" s="66">
        <f t="shared" si="12"/>
        <v>0</v>
      </c>
      <c r="AV31" s="66">
        <f t="shared" si="40"/>
        <v>0</v>
      </c>
      <c r="AW31" s="66">
        <f t="shared" si="14"/>
        <v>0</v>
      </c>
      <c r="AX31" s="66">
        <f t="shared" si="39"/>
        <v>0</v>
      </c>
      <c r="AY31" s="66">
        <f t="shared" si="15"/>
        <v>0</v>
      </c>
      <c r="AZ31" s="66">
        <f t="shared" si="16"/>
        <v>0</v>
      </c>
      <c r="BA31" s="66">
        <f t="shared" si="17"/>
        <v>0</v>
      </c>
      <c r="BB31" s="66">
        <f t="shared" si="18"/>
        <v>0</v>
      </c>
      <c r="BC31" s="66">
        <f t="shared" si="19"/>
        <v>0</v>
      </c>
      <c r="BD31" s="66">
        <f t="shared" si="20"/>
        <v>0</v>
      </c>
      <c r="BE31" s="66">
        <f t="shared" si="21"/>
        <v>0</v>
      </c>
      <c r="BF31" s="66">
        <f t="shared" si="22"/>
        <v>0</v>
      </c>
      <c r="BG31" s="66">
        <f t="shared" si="23"/>
        <v>0</v>
      </c>
      <c r="BH31" s="66">
        <f t="shared" si="24"/>
        <v>0</v>
      </c>
      <c r="BI31" s="66">
        <f t="shared" si="25"/>
        <v>0</v>
      </c>
      <c r="BJ31" s="66">
        <f t="shared" si="26"/>
        <v>0</v>
      </c>
    </row>
    <row r="32" spans="1:62">
      <c r="A32" s="10" t="s">
        <v>51</v>
      </c>
      <c r="B32" s="6" t="s">
        <v>3</v>
      </c>
      <c r="C32" s="22">
        <v>0</v>
      </c>
      <c r="D32" s="2">
        <v>0</v>
      </c>
      <c r="E32" s="2">
        <f t="shared" si="3"/>
        <v>0</v>
      </c>
      <c r="F32" s="2">
        <v>0</v>
      </c>
      <c r="G32" s="8">
        <v>0</v>
      </c>
      <c r="H32" s="2">
        <v>0</v>
      </c>
      <c r="I32" s="2">
        <f t="shared" si="4"/>
        <v>0</v>
      </c>
      <c r="J32" s="3">
        <v>0</v>
      </c>
      <c r="K32" s="9">
        <v>0</v>
      </c>
      <c r="L32" s="3">
        <v>0</v>
      </c>
      <c r="M32" s="3">
        <f t="shared" si="5"/>
        <v>0</v>
      </c>
      <c r="N32" s="65">
        <v>0</v>
      </c>
      <c r="O32" s="9">
        <v>0</v>
      </c>
      <c r="P32" s="65">
        <v>0</v>
      </c>
      <c r="Q32" s="9">
        <v>0</v>
      </c>
      <c r="R32" s="3">
        <f t="shared" si="6"/>
        <v>0</v>
      </c>
      <c r="S32" s="9">
        <v>0</v>
      </c>
      <c r="T32" s="9">
        <v>0</v>
      </c>
      <c r="U32" s="9">
        <v>0</v>
      </c>
      <c r="V32" s="3">
        <f t="shared" si="7"/>
        <v>0</v>
      </c>
      <c r="W32" s="65">
        <v>0</v>
      </c>
      <c r="X32" s="65">
        <v>0</v>
      </c>
      <c r="Y32" s="65">
        <f t="shared" si="2"/>
        <v>0</v>
      </c>
      <c r="Z32" s="65">
        <v>0</v>
      </c>
      <c r="AA32" s="9">
        <v>0</v>
      </c>
      <c r="AB32" s="3">
        <v>0</v>
      </c>
      <c r="AC32" s="3">
        <f t="shared" si="8"/>
        <v>0</v>
      </c>
      <c r="AD32" s="3">
        <v>0</v>
      </c>
      <c r="AE32" s="3">
        <v>0</v>
      </c>
      <c r="AF32" s="9"/>
      <c r="AG32" s="9">
        <v>0</v>
      </c>
      <c r="AH32" s="9">
        <v>0</v>
      </c>
      <c r="AI32" s="9">
        <v>0</v>
      </c>
      <c r="AJ32" s="3"/>
      <c r="AK32" s="3">
        <v>0</v>
      </c>
      <c r="AL32" s="65">
        <v>0</v>
      </c>
      <c r="AM32" s="9"/>
      <c r="AN32" s="9"/>
      <c r="AO32" s="9"/>
      <c r="AP32" s="9"/>
      <c r="AQ32" s="66">
        <f t="shared" si="9"/>
        <v>0</v>
      </c>
      <c r="AR32" s="66">
        <f t="shared" si="32"/>
        <v>0</v>
      </c>
      <c r="AS32" s="66">
        <f t="shared" si="10"/>
        <v>0</v>
      </c>
      <c r="AT32" s="66">
        <f t="shared" si="11"/>
        <v>0</v>
      </c>
      <c r="AU32" s="66">
        <f t="shared" si="12"/>
        <v>0</v>
      </c>
      <c r="AV32" s="66">
        <f t="shared" si="40"/>
        <v>0</v>
      </c>
      <c r="AW32" s="66">
        <f t="shared" si="14"/>
        <v>0</v>
      </c>
      <c r="AX32" s="66">
        <f t="shared" si="39"/>
        <v>0</v>
      </c>
      <c r="AY32" s="66">
        <f t="shared" si="15"/>
        <v>0</v>
      </c>
      <c r="AZ32" s="66">
        <f t="shared" si="16"/>
        <v>0</v>
      </c>
      <c r="BA32" s="66">
        <f t="shared" si="17"/>
        <v>0</v>
      </c>
      <c r="BB32" s="66">
        <f t="shared" si="18"/>
        <v>0</v>
      </c>
      <c r="BC32" s="66">
        <f t="shared" si="19"/>
        <v>0</v>
      </c>
      <c r="BD32" s="66">
        <f t="shared" si="20"/>
        <v>0</v>
      </c>
      <c r="BE32" s="66">
        <f t="shared" si="21"/>
        <v>0</v>
      </c>
      <c r="BF32" s="66">
        <f t="shared" si="22"/>
        <v>0</v>
      </c>
      <c r="BG32" s="66">
        <f t="shared" si="23"/>
        <v>0</v>
      </c>
      <c r="BH32" s="66">
        <f t="shared" si="24"/>
        <v>0</v>
      </c>
      <c r="BI32" s="66">
        <f t="shared" si="25"/>
        <v>0</v>
      </c>
      <c r="BJ32" s="66">
        <f t="shared" si="26"/>
        <v>0</v>
      </c>
    </row>
    <row r="33" spans="1:62" ht="51">
      <c r="A33" s="10" t="s">
        <v>81</v>
      </c>
      <c r="B33" s="7" t="s">
        <v>92</v>
      </c>
      <c r="C33" s="22">
        <v>0</v>
      </c>
      <c r="D33" s="2">
        <v>0</v>
      </c>
      <c r="E33" s="2">
        <f t="shared" si="3"/>
        <v>0</v>
      </c>
      <c r="F33" s="2">
        <v>0</v>
      </c>
      <c r="G33" s="8">
        <v>0</v>
      </c>
      <c r="H33" s="2">
        <v>0</v>
      </c>
      <c r="I33" s="2">
        <f t="shared" si="4"/>
        <v>0</v>
      </c>
      <c r="J33" s="3">
        <v>0</v>
      </c>
      <c r="K33" s="9">
        <v>0</v>
      </c>
      <c r="L33" s="3">
        <v>0</v>
      </c>
      <c r="M33" s="3">
        <f t="shared" si="5"/>
        <v>0</v>
      </c>
      <c r="N33" s="65">
        <v>0</v>
      </c>
      <c r="O33" s="9">
        <v>0</v>
      </c>
      <c r="P33" s="65">
        <v>0</v>
      </c>
      <c r="Q33" s="9">
        <v>0</v>
      </c>
      <c r="R33" s="3">
        <f t="shared" si="6"/>
        <v>0</v>
      </c>
      <c r="S33" s="9">
        <v>0</v>
      </c>
      <c r="T33" s="9">
        <v>0</v>
      </c>
      <c r="U33" s="9">
        <v>0</v>
      </c>
      <c r="V33" s="3">
        <f t="shared" si="7"/>
        <v>0</v>
      </c>
      <c r="W33" s="65">
        <v>0</v>
      </c>
      <c r="X33" s="65">
        <v>0</v>
      </c>
      <c r="Y33" s="65">
        <f t="shared" si="2"/>
        <v>0</v>
      </c>
      <c r="Z33" s="65">
        <v>0</v>
      </c>
      <c r="AA33" s="9">
        <v>0</v>
      </c>
      <c r="AB33" s="3">
        <v>0</v>
      </c>
      <c r="AC33" s="3">
        <f t="shared" si="8"/>
        <v>0</v>
      </c>
      <c r="AD33" s="3">
        <v>0</v>
      </c>
      <c r="AE33" s="3">
        <v>0</v>
      </c>
      <c r="AF33" s="9"/>
      <c r="AG33" s="9">
        <v>0</v>
      </c>
      <c r="AH33" s="9">
        <v>0</v>
      </c>
      <c r="AI33" s="9">
        <v>0</v>
      </c>
      <c r="AJ33" s="3"/>
      <c r="AK33" s="3">
        <v>0</v>
      </c>
      <c r="AL33" s="65">
        <v>0</v>
      </c>
      <c r="AM33" s="9"/>
      <c r="AN33" s="9"/>
      <c r="AO33" s="9"/>
      <c r="AP33" s="9"/>
      <c r="AQ33" s="66">
        <f t="shared" si="9"/>
        <v>0</v>
      </c>
      <c r="AR33" s="66">
        <f t="shared" si="32"/>
        <v>0</v>
      </c>
      <c r="AS33" s="66">
        <f t="shared" si="10"/>
        <v>0</v>
      </c>
      <c r="AT33" s="66">
        <f t="shared" si="11"/>
        <v>0</v>
      </c>
      <c r="AU33" s="66">
        <f t="shared" si="12"/>
        <v>0</v>
      </c>
      <c r="AV33" s="66">
        <f>L33+V33+W33+Y33+Z33</f>
        <v>0</v>
      </c>
      <c r="AW33" s="66">
        <f t="shared" si="14"/>
        <v>0</v>
      </c>
      <c r="AX33" s="66">
        <f t="shared" si="39"/>
        <v>0</v>
      </c>
      <c r="AY33" s="66">
        <f t="shared" si="15"/>
        <v>0</v>
      </c>
      <c r="AZ33" s="66">
        <f t="shared" si="16"/>
        <v>0</v>
      </c>
      <c r="BA33" s="66">
        <f t="shared" si="17"/>
        <v>0</v>
      </c>
      <c r="BB33" s="66">
        <f t="shared" si="18"/>
        <v>0</v>
      </c>
      <c r="BC33" s="66">
        <f t="shared" si="19"/>
        <v>0</v>
      </c>
      <c r="BD33" s="66">
        <f t="shared" si="20"/>
        <v>0</v>
      </c>
      <c r="BE33" s="66">
        <f t="shared" si="21"/>
        <v>0</v>
      </c>
      <c r="BF33" s="66">
        <f t="shared" si="22"/>
        <v>0</v>
      </c>
      <c r="BG33" s="66">
        <f t="shared" si="23"/>
        <v>0</v>
      </c>
      <c r="BH33" s="66">
        <f t="shared" si="24"/>
        <v>0</v>
      </c>
      <c r="BI33" s="66">
        <f t="shared" si="25"/>
        <v>0</v>
      </c>
      <c r="BJ33" s="66">
        <f t="shared" si="26"/>
        <v>0</v>
      </c>
    </row>
    <row r="34" spans="1:62" ht="38.25">
      <c r="A34" s="10" t="s">
        <v>82</v>
      </c>
      <c r="B34" s="7" t="s">
        <v>62</v>
      </c>
      <c r="C34" s="22">
        <v>0</v>
      </c>
      <c r="D34" s="2">
        <v>0</v>
      </c>
      <c r="E34" s="2">
        <f t="shared" si="3"/>
        <v>0</v>
      </c>
      <c r="F34" s="2">
        <v>0</v>
      </c>
      <c r="G34" s="8">
        <v>0</v>
      </c>
      <c r="H34" s="2">
        <v>0</v>
      </c>
      <c r="I34" s="2">
        <f t="shared" si="4"/>
        <v>0</v>
      </c>
      <c r="J34" s="3">
        <v>0</v>
      </c>
      <c r="K34" s="9">
        <v>0</v>
      </c>
      <c r="L34" s="3">
        <v>0</v>
      </c>
      <c r="M34" s="3">
        <f t="shared" si="5"/>
        <v>0</v>
      </c>
      <c r="N34" s="65">
        <v>0</v>
      </c>
      <c r="O34" s="9">
        <v>0</v>
      </c>
      <c r="P34" s="65">
        <v>0</v>
      </c>
      <c r="Q34" s="9">
        <v>0</v>
      </c>
      <c r="R34" s="3">
        <f t="shared" si="6"/>
        <v>0</v>
      </c>
      <c r="S34" s="9">
        <v>0</v>
      </c>
      <c r="T34" s="9">
        <v>0</v>
      </c>
      <c r="U34" s="9">
        <v>0</v>
      </c>
      <c r="V34" s="3">
        <f t="shared" si="7"/>
        <v>0</v>
      </c>
      <c r="W34" s="65">
        <v>0</v>
      </c>
      <c r="X34" s="65">
        <v>0</v>
      </c>
      <c r="Y34" s="65">
        <f t="shared" si="2"/>
        <v>0</v>
      </c>
      <c r="Z34" s="65">
        <v>0</v>
      </c>
      <c r="AA34" s="9">
        <v>0</v>
      </c>
      <c r="AB34" s="3">
        <v>0</v>
      </c>
      <c r="AC34" s="3">
        <f t="shared" si="8"/>
        <v>0</v>
      </c>
      <c r="AD34" s="3">
        <v>0</v>
      </c>
      <c r="AE34" s="3">
        <v>0</v>
      </c>
      <c r="AF34" s="9"/>
      <c r="AG34" s="9">
        <v>0</v>
      </c>
      <c r="AH34" s="9">
        <v>0</v>
      </c>
      <c r="AI34" s="9">
        <v>0</v>
      </c>
      <c r="AJ34" s="3"/>
      <c r="AK34" s="3">
        <v>0</v>
      </c>
      <c r="AL34" s="65">
        <v>0</v>
      </c>
      <c r="AM34" s="9"/>
      <c r="AN34" s="9"/>
      <c r="AO34" s="9"/>
      <c r="AP34" s="9"/>
      <c r="AQ34" s="66">
        <f t="shared" si="9"/>
        <v>0</v>
      </c>
      <c r="AR34" s="66">
        <f t="shared" si="32"/>
        <v>0</v>
      </c>
      <c r="AS34" s="66">
        <f t="shared" si="10"/>
        <v>0</v>
      </c>
      <c r="AT34" s="66">
        <f t="shared" si="11"/>
        <v>0</v>
      </c>
      <c r="AU34" s="66">
        <f t="shared" si="12"/>
        <v>0</v>
      </c>
      <c r="AV34" s="66">
        <f t="shared" ref="AV34:AV46" si="41">L34+V34+W34+Y34+Z34</f>
        <v>0</v>
      </c>
      <c r="AW34" s="66">
        <f t="shared" si="14"/>
        <v>0</v>
      </c>
      <c r="AX34" s="66">
        <f t="shared" si="39"/>
        <v>0</v>
      </c>
      <c r="AY34" s="66">
        <f t="shared" si="15"/>
        <v>0</v>
      </c>
      <c r="AZ34" s="66">
        <f t="shared" si="16"/>
        <v>0</v>
      </c>
      <c r="BA34" s="66">
        <f t="shared" si="17"/>
        <v>0</v>
      </c>
      <c r="BB34" s="66">
        <f t="shared" si="18"/>
        <v>0</v>
      </c>
      <c r="BC34" s="66">
        <f t="shared" si="19"/>
        <v>0</v>
      </c>
      <c r="BD34" s="66">
        <f t="shared" si="20"/>
        <v>0</v>
      </c>
      <c r="BE34" s="66">
        <f t="shared" si="21"/>
        <v>0</v>
      </c>
      <c r="BF34" s="66">
        <f t="shared" si="22"/>
        <v>0</v>
      </c>
      <c r="BG34" s="66">
        <f t="shared" si="23"/>
        <v>0</v>
      </c>
      <c r="BH34" s="66">
        <f t="shared" si="24"/>
        <v>0</v>
      </c>
      <c r="BI34" s="66">
        <f t="shared" si="25"/>
        <v>0</v>
      </c>
      <c r="BJ34" s="66">
        <f t="shared" si="26"/>
        <v>0</v>
      </c>
    </row>
    <row r="35" spans="1:62" ht="38.25">
      <c r="A35" s="10" t="s">
        <v>83</v>
      </c>
      <c r="B35" s="7" t="s">
        <v>63</v>
      </c>
      <c r="C35" s="22">
        <v>0</v>
      </c>
      <c r="D35" s="2">
        <v>0</v>
      </c>
      <c r="E35" s="2">
        <f t="shared" si="3"/>
        <v>0</v>
      </c>
      <c r="F35" s="2">
        <v>0</v>
      </c>
      <c r="G35" s="8">
        <v>0</v>
      </c>
      <c r="H35" s="2">
        <v>0</v>
      </c>
      <c r="I35" s="2">
        <f t="shared" si="4"/>
        <v>0</v>
      </c>
      <c r="J35" s="3">
        <v>0</v>
      </c>
      <c r="K35" s="9">
        <v>0</v>
      </c>
      <c r="L35" s="3">
        <v>0</v>
      </c>
      <c r="M35" s="3">
        <f t="shared" si="5"/>
        <v>0</v>
      </c>
      <c r="N35" s="65">
        <v>0</v>
      </c>
      <c r="O35" s="9">
        <v>0</v>
      </c>
      <c r="P35" s="65">
        <v>0</v>
      </c>
      <c r="Q35" s="9">
        <v>0</v>
      </c>
      <c r="R35" s="3">
        <f t="shared" si="6"/>
        <v>0</v>
      </c>
      <c r="S35" s="9">
        <v>0</v>
      </c>
      <c r="T35" s="9">
        <v>0</v>
      </c>
      <c r="U35" s="9">
        <v>0</v>
      </c>
      <c r="V35" s="3">
        <f t="shared" si="7"/>
        <v>0</v>
      </c>
      <c r="W35" s="65">
        <v>0</v>
      </c>
      <c r="X35" s="65">
        <v>0</v>
      </c>
      <c r="Y35" s="65">
        <f t="shared" si="2"/>
        <v>0</v>
      </c>
      <c r="Z35" s="65">
        <v>0</v>
      </c>
      <c r="AA35" s="9">
        <v>0</v>
      </c>
      <c r="AB35" s="3">
        <v>0</v>
      </c>
      <c r="AC35" s="3">
        <f t="shared" si="8"/>
        <v>0</v>
      </c>
      <c r="AD35" s="3">
        <v>0</v>
      </c>
      <c r="AE35" s="3">
        <v>0</v>
      </c>
      <c r="AF35" s="9"/>
      <c r="AG35" s="9">
        <v>0</v>
      </c>
      <c r="AH35" s="9">
        <v>0</v>
      </c>
      <c r="AI35" s="9">
        <v>0</v>
      </c>
      <c r="AJ35" s="3"/>
      <c r="AK35" s="3">
        <v>0</v>
      </c>
      <c r="AL35" s="65">
        <v>0</v>
      </c>
      <c r="AM35" s="9"/>
      <c r="AN35" s="9"/>
      <c r="AO35" s="9"/>
      <c r="AP35" s="9"/>
      <c r="AQ35" s="66">
        <f t="shared" si="9"/>
        <v>0</v>
      </c>
      <c r="AR35" s="66">
        <f t="shared" si="32"/>
        <v>0</v>
      </c>
      <c r="AS35" s="66">
        <f t="shared" si="10"/>
        <v>0</v>
      </c>
      <c r="AT35" s="66">
        <f t="shared" si="11"/>
        <v>0</v>
      </c>
      <c r="AU35" s="66">
        <f t="shared" si="12"/>
        <v>0</v>
      </c>
      <c r="AV35" s="66">
        <f t="shared" si="41"/>
        <v>0</v>
      </c>
      <c r="AW35" s="66">
        <f t="shared" si="14"/>
        <v>0</v>
      </c>
      <c r="AX35" s="66">
        <f t="shared" si="39"/>
        <v>0</v>
      </c>
      <c r="AY35" s="66">
        <f t="shared" si="15"/>
        <v>0</v>
      </c>
      <c r="AZ35" s="66">
        <f t="shared" si="16"/>
        <v>0</v>
      </c>
      <c r="BA35" s="66">
        <f t="shared" si="17"/>
        <v>0</v>
      </c>
      <c r="BB35" s="66">
        <f t="shared" si="18"/>
        <v>0</v>
      </c>
      <c r="BC35" s="66">
        <f t="shared" si="19"/>
        <v>0</v>
      </c>
      <c r="BD35" s="66">
        <f t="shared" si="20"/>
        <v>0</v>
      </c>
      <c r="BE35" s="66">
        <f t="shared" si="21"/>
        <v>0</v>
      </c>
      <c r="BF35" s="66">
        <f t="shared" si="22"/>
        <v>0</v>
      </c>
      <c r="BG35" s="66">
        <f t="shared" si="23"/>
        <v>0</v>
      </c>
      <c r="BH35" s="66">
        <f t="shared" si="24"/>
        <v>0</v>
      </c>
      <c r="BI35" s="66">
        <f t="shared" si="25"/>
        <v>0</v>
      </c>
      <c r="BJ35" s="66">
        <f t="shared" si="26"/>
        <v>0</v>
      </c>
    </row>
    <row r="36" spans="1:62" ht="38.25">
      <c r="A36" s="10" t="s">
        <v>84</v>
      </c>
      <c r="B36" s="7" t="s">
        <v>64</v>
      </c>
      <c r="C36" s="22">
        <v>0</v>
      </c>
      <c r="D36" s="2">
        <v>0</v>
      </c>
      <c r="E36" s="2">
        <f t="shared" si="3"/>
        <v>0</v>
      </c>
      <c r="F36" s="2">
        <v>0</v>
      </c>
      <c r="G36" s="8">
        <v>0</v>
      </c>
      <c r="H36" s="2">
        <v>0</v>
      </c>
      <c r="I36" s="2">
        <f t="shared" si="4"/>
        <v>0</v>
      </c>
      <c r="J36" s="3">
        <v>0</v>
      </c>
      <c r="K36" s="9">
        <v>0</v>
      </c>
      <c r="L36" s="3">
        <v>0</v>
      </c>
      <c r="M36" s="3">
        <f t="shared" si="5"/>
        <v>0</v>
      </c>
      <c r="N36" s="65">
        <v>0</v>
      </c>
      <c r="O36" s="9">
        <v>0</v>
      </c>
      <c r="P36" s="65">
        <v>0</v>
      </c>
      <c r="Q36" s="9">
        <v>0</v>
      </c>
      <c r="R36" s="3">
        <f t="shared" si="6"/>
        <v>0</v>
      </c>
      <c r="S36" s="9">
        <v>0</v>
      </c>
      <c r="T36" s="9">
        <v>0</v>
      </c>
      <c r="U36" s="9">
        <v>0</v>
      </c>
      <c r="V36" s="3">
        <f t="shared" si="7"/>
        <v>0</v>
      </c>
      <c r="W36" s="65">
        <v>0</v>
      </c>
      <c r="X36" s="65">
        <v>0</v>
      </c>
      <c r="Y36" s="65">
        <f t="shared" si="2"/>
        <v>0</v>
      </c>
      <c r="Z36" s="65">
        <v>0</v>
      </c>
      <c r="AA36" s="9">
        <v>0</v>
      </c>
      <c r="AB36" s="3">
        <v>0</v>
      </c>
      <c r="AC36" s="3">
        <f t="shared" si="8"/>
        <v>0</v>
      </c>
      <c r="AD36" s="3">
        <v>0</v>
      </c>
      <c r="AE36" s="3">
        <v>0</v>
      </c>
      <c r="AF36" s="9"/>
      <c r="AG36" s="9">
        <v>0</v>
      </c>
      <c r="AH36" s="9">
        <v>0</v>
      </c>
      <c r="AI36" s="9">
        <v>0</v>
      </c>
      <c r="AJ36" s="3"/>
      <c r="AK36" s="3">
        <v>0</v>
      </c>
      <c r="AL36" s="65">
        <v>0</v>
      </c>
      <c r="AM36" s="9"/>
      <c r="AN36" s="9"/>
      <c r="AO36" s="9"/>
      <c r="AP36" s="9"/>
      <c r="AQ36" s="66">
        <f t="shared" si="9"/>
        <v>0</v>
      </c>
      <c r="AR36" s="66">
        <f t="shared" si="32"/>
        <v>0</v>
      </c>
      <c r="AS36" s="66">
        <f t="shared" si="10"/>
        <v>0</v>
      </c>
      <c r="AT36" s="66">
        <f t="shared" si="11"/>
        <v>0</v>
      </c>
      <c r="AU36" s="66">
        <f t="shared" si="12"/>
        <v>0</v>
      </c>
      <c r="AV36" s="66">
        <f t="shared" si="41"/>
        <v>0</v>
      </c>
      <c r="AW36" s="66">
        <f t="shared" si="14"/>
        <v>0</v>
      </c>
      <c r="AX36" s="66">
        <f t="shared" si="39"/>
        <v>0</v>
      </c>
      <c r="AY36" s="66">
        <f t="shared" si="15"/>
        <v>0</v>
      </c>
      <c r="AZ36" s="66">
        <f t="shared" si="16"/>
        <v>0</v>
      </c>
      <c r="BA36" s="66">
        <f t="shared" si="17"/>
        <v>0</v>
      </c>
      <c r="BB36" s="66">
        <f t="shared" si="18"/>
        <v>0</v>
      </c>
      <c r="BC36" s="66">
        <f t="shared" si="19"/>
        <v>0</v>
      </c>
      <c r="BD36" s="66">
        <f t="shared" si="20"/>
        <v>0</v>
      </c>
      <c r="BE36" s="66">
        <f t="shared" si="21"/>
        <v>0</v>
      </c>
      <c r="BF36" s="66">
        <f t="shared" si="22"/>
        <v>0</v>
      </c>
      <c r="BG36" s="66">
        <f t="shared" si="23"/>
        <v>0</v>
      </c>
      <c r="BH36" s="66">
        <f t="shared" si="24"/>
        <v>0</v>
      </c>
      <c r="BI36" s="66">
        <f t="shared" si="25"/>
        <v>0</v>
      </c>
      <c r="BJ36" s="66">
        <f t="shared" si="26"/>
        <v>0</v>
      </c>
    </row>
    <row r="37" spans="1:62" ht="38.25">
      <c r="A37" s="10" t="s">
        <v>93</v>
      </c>
      <c r="B37" s="7" t="s">
        <v>65</v>
      </c>
      <c r="C37" s="22">
        <v>0</v>
      </c>
      <c r="D37" s="2">
        <v>0</v>
      </c>
      <c r="E37" s="2">
        <f t="shared" si="3"/>
        <v>0</v>
      </c>
      <c r="F37" s="2">
        <v>0</v>
      </c>
      <c r="G37" s="8">
        <v>0</v>
      </c>
      <c r="H37" s="2">
        <v>0</v>
      </c>
      <c r="I37" s="2">
        <f t="shared" si="4"/>
        <v>0</v>
      </c>
      <c r="J37" s="3">
        <v>0</v>
      </c>
      <c r="K37" s="9">
        <v>0</v>
      </c>
      <c r="L37" s="3">
        <v>0</v>
      </c>
      <c r="M37" s="3">
        <f t="shared" si="5"/>
        <v>0</v>
      </c>
      <c r="N37" s="65">
        <v>0</v>
      </c>
      <c r="O37" s="9">
        <v>0</v>
      </c>
      <c r="P37" s="65">
        <v>0</v>
      </c>
      <c r="Q37" s="9">
        <v>0</v>
      </c>
      <c r="R37" s="3">
        <f t="shared" si="6"/>
        <v>0</v>
      </c>
      <c r="S37" s="9">
        <v>0</v>
      </c>
      <c r="T37" s="9">
        <v>0</v>
      </c>
      <c r="U37" s="9">
        <v>0</v>
      </c>
      <c r="V37" s="3">
        <f t="shared" si="7"/>
        <v>0</v>
      </c>
      <c r="W37" s="65">
        <v>0</v>
      </c>
      <c r="X37" s="65">
        <v>0</v>
      </c>
      <c r="Y37" s="65">
        <f t="shared" si="2"/>
        <v>0</v>
      </c>
      <c r="Z37" s="65">
        <v>0</v>
      </c>
      <c r="AA37" s="9">
        <v>0</v>
      </c>
      <c r="AB37" s="3">
        <v>0</v>
      </c>
      <c r="AC37" s="3">
        <f t="shared" si="8"/>
        <v>0</v>
      </c>
      <c r="AD37" s="3">
        <v>0</v>
      </c>
      <c r="AE37" s="3">
        <v>0</v>
      </c>
      <c r="AF37" s="9"/>
      <c r="AG37" s="9">
        <v>0</v>
      </c>
      <c r="AH37" s="9">
        <v>0</v>
      </c>
      <c r="AI37" s="9">
        <v>0</v>
      </c>
      <c r="AJ37" s="3"/>
      <c r="AK37" s="3">
        <v>0</v>
      </c>
      <c r="AL37" s="65">
        <v>0</v>
      </c>
      <c r="AM37" s="9"/>
      <c r="AN37" s="9"/>
      <c r="AO37" s="9"/>
      <c r="AP37" s="9"/>
      <c r="AQ37" s="66">
        <f t="shared" si="9"/>
        <v>0</v>
      </c>
      <c r="AR37" s="66">
        <f t="shared" si="32"/>
        <v>0</v>
      </c>
      <c r="AS37" s="66">
        <f t="shared" si="10"/>
        <v>0</v>
      </c>
      <c r="AT37" s="66">
        <f t="shared" si="11"/>
        <v>0</v>
      </c>
      <c r="AU37" s="66">
        <f t="shared" si="12"/>
        <v>0</v>
      </c>
      <c r="AV37" s="66">
        <f t="shared" si="41"/>
        <v>0</v>
      </c>
      <c r="AW37" s="66">
        <f t="shared" si="14"/>
        <v>0</v>
      </c>
      <c r="AX37" s="66">
        <f t="shared" si="39"/>
        <v>0</v>
      </c>
      <c r="AY37" s="66">
        <f t="shared" si="15"/>
        <v>0</v>
      </c>
      <c r="AZ37" s="66">
        <f t="shared" si="16"/>
        <v>0</v>
      </c>
      <c r="BA37" s="66">
        <f t="shared" si="17"/>
        <v>0</v>
      </c>
      <c r="BB37" s="66">
        <f t="shared" si="18"/>
        <v>0</v>
      </c>
      <c r="BC37" s="66">
        <f t="shared" si="19"/>
        <v>0</v>
      </c>
      <c r="BD37" s="66">
        <f t="shared" si="20"/>
        <v>0</v>
      </c>
      <c r="BE37" s="66">
        <f t="shared" si="21"/>
        <v>0</v>
      </c>
      <c r="BF37" s="66">
        <f t="shared" si="22"/>
        <v>0</v>
      </c>
      <c r="BG37" s="66">
        <f t="shared" si="23"/>
        <v>0</v>
      </c>
      <c r="BH37" s="66">
        <f t="shared" si="24"/>
        <v>0</v>
      </c>
      <c r="BI37" s="66">
        <f t="shared" si="25"/>
        <v>0</v>
      </c>
      <c r="BJ37" s="66">
        <f t="shared" si="26"/>
        <v>0</v>
      </c>
    </row>
    <row r="38" spans="1:62" ht="48" customHeight="1">
      <c r="A38" s="67" t="s">
        <v>151</v>
      </c>
      <c r="B38" s="68" t="s">
        <v>152</v>
      </c>
      <c r="C38" s="22">
        <v>0</v>
      </c>
      <c r="D38" s="2">
        <v>0</v>
      </c>
      <c r="E38" s="2">
        <f t="shared" si="3"/>
        <v>0</v>
      </c>
      <c r="F38" s="2">
        <v>0</v>
      </c>
      <c r="G38" s="8">
        <v>0</v>
      </c>
      <c r="H38" s="2">
        <v>1</v>
      </c>
      <c r="I38" s="2">
        <f t="shared" si="4"/>
        <v>1</v>
      </c>
      <c r="J38" s="3">
        <v>0</v>
      </c>
      <c r="K38" s="9">
        <v>0</v>
      </c>
      <c r="L38" s="3">
        <v>0</v>
      </c>
      <c r="M38" s="3">
        <f t="shared" si="5"/>
        <v>1</v>
      </c>
      <c r="N38" s="65">
        <v>1</v>
      </c>
      <c r="O38" s="9">
        <v>0</v>
      </c>
      <c r="P38" s="9">
        <v>0</v>
      </c>
      <c r="Q38" s="9">
        <v>0</v>
      </c>
      <c r="R38" s="3">
        <f t="shared" si="6"/>
        <v>0</v>
      </c>
      <c r="S38" s="9">
        <v>0</v>
      </c>
      <c r="T38" s="3">
        <v>0</v>
      </c>
      <c r="U38" s="9">
        <v>0</v>
      </c>
      <c r="V38" s="3">
        <f t="shared" si="7"/>
        <v>1</v>
      </c>
      <c r="W38" s="65">
        <v>0</v>
      </c>
      <c r="X38" s="65">
        <v>0</v>
      </c>
      <c r="Y38" s="65">
        <f t="shared" si="2"/>
        <v>0</v>
      </c>
      <c r="Z38" s="65">
        <v>0</v>
      </c>
      <c r="AA38" s="9">
        <v>1</v>
      </c>
      <c r="AB38" s="3">
        <v>0</v>
      </c>
      <c r="AC38" s="3">
        <f t="shared" si="8"/>
        <v>1</v>
      </c>
      <c r="AD38" s="3">
        <v>0</v>
      </c>
      <c r="AE38" s="3">
        <v>1</v>
      </c>
      <c r="AF38" s="9"/>
      <c r="AG38" s="9">
        <v>1</v>
      </c>
      <c r="AH38" s="9">
        <v>0</v>
      </c>
      <c r="AI38" s="9">
        <v>0</v>
      </c>
      <c r="AJ38" s="3"/>
      <c r="AK38" s="3">
        <v>0</v>
      </c>
      <c r="AL38" s="65">
        <v>0</v>
      </c>
      <c r="AM38" s="9"/>
      <c r="AN38" s="9"/>
      <c r="AO38" s="9"/>
      <c r="AP38" s="9"/>
      <c r="AQ38" s="66">
        <f t="shared" si="9"/>
        <v>0</v>
      </c>
      <c r="AR38" s="66">
        <f t="shared" si="32"/>
        <v>0</v>
      </c>
      <c r="AS38" s="66">
        <f t="shared" si="10"/>
        <v>1</v>
      </c>
      <c r="AT38" s="66">
        <f t="shared" si="11"/>
        <v>1</v>
      </c>
      <c r="AU38" s="66">
        <f>D38+E38+I38</f>
        <v>1</v>
      </c>
      <c r="AV38" s="66">
        <f t="shared" si="41"/>
        <v>1</v>
      </c>
      <c r="AW38" s="66">
        <f t="shared" si="14"/>
        <v>1</v>
      </c>
      <c r="AX38" s="66">
        <f t="shared" si="39"/>
        <v>1</v>
      </c>
      <c r="AY38" s="66">
        <f t="shared" si="15"/>
        <v>0</v>
      </c>
      <c r="AZ38" s="66">
        <f t="shared" si="16"/>
        <v>0</v>
      </c>
      <c r="BA38" s="66">
        <f t="shared" si="17"/>
        <v>1</v>
      </c>
      <c r="BB38" s="66">
        <f t="shared" si="18"/>
        <v>1</v>
      </c>
      <c r="BC38" s="66">
        <f t="shared" si="19"/>
        <v>1</v>
      </c>
      <c r="BD38" s="66">
        <f t="shared" si="20"/>
        <v>1</v>
      </c>
      <c r="BE38" s="66">
        <f t="shared" si="21"/>
        <v>1</v>
      </c>
      <c r="BF38" s="66">
        <f t="shared" si="22"/>
        <v>1</v>
      </c>
      <c r="BG38" s="66">
        <f t="shared" si="23"/>
        <v>0</v>
      </c>
      <c r="BH38" s="66">
        <f t="shared" si="24"/>
        <v>0</v>
      </c>
      <c r="BI38" s="66">
        <f t="shared" si="25"/>
        <v>0</v>
      </c>
      <c r="BJ38" s="66">
        <f t="shared" si="26"/>
        <v>0</v>
      </c>
    </row>
    <row r="39" spans="1:62">
      <c r="A39" s="10" t="s">
        <v>98</v>
      </c>
      <c r="B39" s="84" t="s">
        <v>136</v>
      </c>
      <c r="C39" s="22">
        <v>0</v>
      </c>
      <c r="D39" s="2">
        <v>0</v>
      </c>
      <c r="E39" s="2">
        <f t="shared" si="3"/>
        <v>0</v>
      </c>
      <c r="F39" s="2">
        <v>0</v>
      </c>
      <c r="G39" s="8">
        <v>0</v>
      </c>
      <c r="H39" s="2">
        <v>0</v>
      </c>
      <c r="I39" s="2">
        <f t="shared" si="4"/>
        <v>0</v>
      </c>
      <c r="J39" s="3">
        <v>0</v>
      </c>
      <c r="K39" s="9">
        <v>0</v>
      </c>
      <c r="L39" s="3">
        <v>0</v>
      </c>
      <c r="M39" s="3">
        <f t="shared" si="5"/>
        <v>0</v>
      </c>
      <c r="N39" s="9">
        <v>0</v>
      </c>
      <c r="O39" s="9">
        <v>0</v>
      </c>
      <c r="P39" s="9">
        <v>0</v>
      </c>
      <c r="Q39" s="9">
        <v>0</v>
      </c>
      <c r="R39" s="3">
        <f t="shared" si="6"/>
        <v>0</v>
      </c>
      <c r="S39" s="9">
        <v>0</v>
      </c>
      <c r="T39" s="3">
        <v>0</v>
      </c>
      <c r="U39" s="9">
        <v>0</v>
      </c>
      <c r="V39" s="3">
        <f t="shared" si="7"/>
        <v>0</v>
      </c>
      <c r="W39" s="65">
        <v>0</v>
      </c>
      <c r="X39" s="65">
        <v>0</v>
      </c>
      <c r="Y39" s="65">
        <f t="shared" si="2"/>
        <v>0</v>
      </c>
      <c r="Z39" s="65">
        <v>0</v>
      </c>
      <c r="AA39" s="9">
        <v>0</v>
      </c>
      <c r="AB39" s="3">
        <v>0</v>
      </c>
      <c r="AC39" s="3">
        <f t="shared" si="8"/>
        <v>0</v>
      </c>
      <c r="AD39" s="3">
        <v>0</v>
      </c>
      <c r="AE39" s="3">
        <v>0</v>
      </c>
      <c r="AF39" s="9"/>
      <c r="AG39" s="9">
        <v>0</v>
      </c>
      <c r="AH39" s="9">
        <v>0</v>
      </c>
      <c r="AI39" s="9">
        <v>0</v>
      </c>
      <c r="AJ39" s="3"/>
      <c r="AK39" s="3">
        <v>0</v>
      </c>
      <c r="AL39" s="65">
        <v>0</v>
      </c>
      <c r="AM39" s="9"/>
      <c r="AN39" s="9"/>
      <c r="AO39" s="9"/>
      <c r="AP39" s="9"/>
      <c r="AQ39" s="66">
        <f t="shared" si="9"/>
        <v>0</v>
      </c>
      <c r="AR39" s="66">
        <f t="shared" si="32"/>
        <v>0</v>
      </c>
      <c r="AS39" s="66">
        <f t="shared" si="10"/>
        <v>0</v>
      </c>
      <c r="AT39" s="66">
        <f t="shared" si="11"/>
        <v>0</v>
      </c>
      <c r="AU39" s="66">
        <f t="shared" si="12"/>
        <v>0</v>
      </c>
      <c r="AV39" s="66">
        <f t="shared" si="41"/>
        <v>0</v>
      </c>
      <c r="AW39" s="66">
        <f t="shared" si="14"/>
        <v>0</v>
      </c>
      <c r="AX39" s="66">
        <f t="shared" si="39"/>
        <v>0</v>
      </c>
      <c r="AY39" s="66">
        <f t="shared" si="15"/>
        <v>0</v>
      </c>
      <c r="AZ39" s="66">
        <f t="shared" si="16"/>
        <v>0</v>
      </c>
      <c r="BA39" s="66">
        <f t="shared" si="17"/>
        <v>0</v>
      </c>
      <c r="BB39" s="66">
        <f t="shared" si="18"/>
        <v>0</v>
      </c>
      <c r="BC39" s="66">
        <f t="shared" si="19"/>
        <v>0</v>
      </c>
      <c r="BD39" s="66">
        <f t="shared" si="20"/>
        <v>0</v>
      </c>
      <c r="BE39" s="66">
        <f t="shared" si="21"/>
        <v>0</v>
      </c>
      <c r="BF39" s="66">
        <f t="shared" si="22"/>
        <v>0</v>
      </c>
      <c r="BG39" s="66">
        <f t="shared" si="23"/>
        <v>0</v>
      </c>
      <c r="BH39" s="66">
        <f t="shared" si="24"/>
        <v>0</v>
      </c>
      <c r="BI39" s="66">
        <f t="shared" si="25"/>
        <v>0</v>
      </c>
      <c r="BJ39" s="66">
        <f t="shared" si="26"/>
        <v>0</v>
      </c>
    </row>
    <row r="40" spans="1:62" ht="51">
      <c r="A40" s="10" t="s">
        <v>99</v>
      </c>
      <c r="B40" s="69" t="s">
        <v>135</v>
      </c>
      <c r="C40" s="22">
        <v>0</v>
      </c>
      <c r="D40" s="2">
        <v>0</v>
      </c>
      <c r="E40" s="2">
        <f t="shared" si="3"/>
        <v>0</v>
      </c>
      <c r="F40" s="2">
        <v>0</v>
      </c>
      <c r="G40" s="8">
        <v>0</v>
      </c>
      <c r="H40" s="2">
        <v>0</v>
      </c>
      <c r="I40" s="2">
        <f t="shared" si="4"/>
        <v>0</v>
      </c>
      <c r="J40" s="3">
        <v>0</v>
      </c>
      <c r="K40" s="9">
        <v>0</v>
      </c>
      <c r="L40" s="3">
        <v>0</v>
      </c>
      <c r="M40" s="3">
        <f t="shared" si="5"/>
        <v>0</v>
      </c>
      <c r="N40" s="9">
        <v>0</v>
      </c>
      <c r="O40" s="9">
        <v>0</v>
      </c>
      <c r="P40" s="9">
        <v>0</v>
      </c>
      <c r="Q40" s="9">
        <v>0</v>
      </c>
      <c r="R40" s="3">
        <f t="shared" si="6"/>
        <v>0</v>
      </c>
      <c r="S40" s="9">
        <v>0</v>
      </c>
      <c r="T40" s="3">
        <v>0</v>
      </c>
      <c r="U40" s="9">
        <v>0</v>
      </c>
      <c r="V40" s="3">
        <f t="shared" si="7"/>
        <v>0</v>
      </c>
      <c r="W40" s="65">
        <v>0</v>
      </c>
      <c r="X40" s="65">
        <v>0</v>
      </c>
      <c r="Y40" s="65">
        <f t="shared" si="2"/>
        <v>0</v>
      </c>
      <c r="Z40" s="65">
        <v>0</v>
      </c>
      <c r="AA40" s="9">
        <v>0</v>
      </c>
      <c r="AB40" s="3">
        <v>0</v>
      </c>
      <c r="AC40" s="3">
        <f t="shared" si="8"/>
        <v>0</v>
      </c>
      <c r="AD40" s="3">
        <v>0</v>
      </c>
      <c r="AE40" s="3">
        <v>0</v>
      </c>
      <c r="AF40" s="9"/>
      <c r="AG40" s="9">
        <v>0</v>
      </c>
      <c r="AH40" s="9">
        <v>0</v>
      </c>
      <c r="AI40" s="9">
        <v>0</v>
      </c>
      <c r="AJ40" s="3"/>
      <c r="AK40" s="3">
        <v>0</v>
      </c>
      <c r="AL40" s="65">
        <v>0</v>
      </c>
      <c r="AM40" s="9"/>
      <c r="AN40" s="9"/>
      <c r="AO40" s="9"/>
      <c r="AP40" s="9"/>
      <c r="AQ40" s="66">
        <f t="shared" si="9"/>
        <v>0</v>
      </c>
      <c r="AR40" s="66">
        <f t="shared" si="32"/>
        <v>0</v>
      </c>
      <c r="AS40" s="66">
        <f t="shared" si="10"/>
        <v>0</v>
      </c>
      <c r="AT40" s="66">
        <f t="shared" si="11"/>
        <v>0</v>
      </c>
      <c r="AU40" s="66">
        <f t="shared" si="12"/>
        <v>0</v>
      </c>
      <c r="AV40" s="66">
        <f t="shared" si="41"/>
        <v>0</v>
      </c>
      <c r="AW40" s="66">
        <f t="shared" si="14"/>
        <v>0</v>
      </c>
      <c r="AX40" s="66">
        <f t="shared" si="39"/>
        <v>0</v>
      </c>
      <c r="AY40" s="66">
        <f t="shared" si="15"/>
        <v>0</v>
      </c>
      <c r="AZ40" s="66">
        <f t="shared" si="16"/>
        <v>0</v>
      </c>
      <c r="BA40" s="66">
        <f t="shared" si="17"/>
        <v>0</v>
      </c>
      <c r="BB40" s="66">
        <f t="shared" si="18"/>
        <v>0</v>
      </c>
      <c r="BC40" s="66">
        <f t="shared" si="19"/>
        <v>0</v>
      </c>
      <c r="BD40" s="66">
        <f t="shared" si="20"/>
        <v>0</v>
      </c>
      <c r="BE40" s="66">
        <f t="shared" si="21"/>
        <v>0</v>
      </c>
      <c r="BF40" s="66">
        <f t="shared" si="22"/>
        <v>0</v>
      </c>
      <c r="BG40" s="66">
        <f t="shared" si="23"/>
        <v>0</v>
      </c>
      <c r="BH40" s="66">
        <f t="shared" si="24"/>
        <v>0</v>
      </c>
      <c r="BI40" s="66">
        <f t="shared" si="25"/>
        <v>0</v>
      </c>
      <c r="BJ40" s="66">
        <f t="shared" si="26"/>
        <v>0</v>
      </c>
    </row>
    <row r="41" spans="1:62">
      <c r="A41" s="10" t="s">
        <v>185</v>
      </c>
      <c r="B41" s="71" t="s">
        <v>186</v>
      </c>
      <c r="C41" s="22">
        <v>0</v>
      </c>
      <c r="D41" s="2">
        <v>0</v>
      </c>
      <c r="E41" s="2">
        <f t="shared" si="3"/>
        <v>0</v>
      </c>
      <c r="F41" s="2">
        <v>0</v>
      </c>
      <c r="G41" s="8">
        <v>0</v>
      </c>
      <c r="H41" s="2">
        <v>0</v>
      </c>
      <c r="I41" s="2">
        <f t="shared" si="4"/>
        <v>0</v>
      </c>
      <c r="J41" s="3">
        <v>0</v>
      </c>
      <c r="K41" s="9">
        <v>0</v>
      </c>
      <c r="L41" s="3">
        <v>0</v>
      </c>
      <c r="M41" s="3">
        <f t="shared" si="5"/>
        <v>0</v>
      </c>
      <c r="N41" s="9">
        <v>0</v>
      </c>
      <c r="O41" s="9">
        <v>0</v>
      </c>
      <c r="P41" s="9">
        <v>0</v>
      </c>
      <c r="Q41" s="9">
        <v>0</v>
      </c>
      <c r="R41" s="3">
        <f t="shared" si="6"/>
        <v>0</v>
      </c>
      <c r="S41" s="9">
        <v>0</v>
      </c>
      <c r="T41" s="3">
        <v>0</v>
      </c>
      <c r="U41" s="9">
        <v>0</v>
      </c>
      <c r="V41" s="3">
        <f t="shared" si="7"/>
        <v>0</v>
      </c>
      <c r="W41" s="65">
        <v>0</v>
      </c>
      <c r="X41" s="65">
        <v>0</v>
      </c>
      <c r="Y41" s="65">
        <f t="shared" si="2"/>
        <v>0</v>
      </c>
      <c r="Z41" s="65">
        <v>0</v>
      </c>
      <c r="AA41" s="9">
        <v>0</v>
      </c>
      <c r="AB41" s="3">
        <v>0</v>
      </c>
      <c r="AC41" s="3">
        <f t="shared" si="8"/>
        <v>0</v>
      </c>
      <c r="AD41" s="3">
        <v>0</v>
      </c>
      <c r="AE41" s="3">
        <v>0</v>
      </c>
      <c r="AF41" s="9"/>
      <c r="AG41" s="9">
        <v>0</v>
      </c>
      <c r="AH41" s="9">
        <v>0</v>
      </c>
      <c r="AI41" s="9">
        <v>0</v>
      </c>
      <c r="AJ41" s="3"/>
      <c r="AK41" s="3">
        <v>0</v>
      </c>
      <c r="AL41" s="65">
        <v>0</v>
      </c>
      <c r="AM41" s="9"/>
      <c r="AN41" s="9"/>
      <c r="AO41" s="9"/>
      <c r="AP41" s="9"/>
      <c r="AQ41" s="66">
        <f t="shared" si="9"/>
        <v>0</v>
      </c>
      <c r="AR41" s="66">
        <f t="shared" si="32"/>
        <v>0</v>
      </c>
      <c r="AS41" s="66">
        <f t="shared" si="10"/>
        <v>0</v>
      </c>
      <c r="AT41" s="66">
        <f t="shared" si="11"/>
        <v>0</v>
      </c>
      <c r="AU41" s="66">
        <f t="shared" si="12"/>
        <v>0</v>
      </c>
      <c r="AV41" s="66">
        <f t="shared" si="41"/>
        <v>0</v>
      </c>
      <c r="AW41" s="66">
        <f t="shared" si="14"/>
        <v>0</v>
      </c>
      <c r="AX41" s="66">
        <f t="shared" si="39"/>
        <v>0</v>
      </c>
      <c r="AY41" s="66">
        <f t="shared" si="15"/>
        <v>0</v>
      </c>
      <c r="AZ41" s="66">
        <f t="shared" si="16"/>
        <v>0</v>
      </c>
      <c r="BA41" s="66">
        <f t="shared" si="17"/>
        <v>0</v>
      </c>
      <c r="BB41" s="66">
        <f t="shared" si="18"/>
        <v>0</v>
      </c>
      <c r="BC41" s="66">
        <f t="shared" si="19"/>
        <v>0</v>
      </c>
      <c r="BD41" s="66">
        <f t="shared" si="20"/>
        <v>0</v>
      </c>
      <c r="BE41" s="66">
        <f t="shared" si="21"/>
        <v>0</v>
      </c>
      <c r="BF41" s="66">
        <f t="shared" si="22"/>
        <v>0</v>
      </c>
      <c r="BG41" s="66">
        <f t="shared" si="23"/>
        <v>0</v>
      </c>
      <c r="BH41" s="66">
        <f t="shared" si="24"/>
        <v>0</v>
      </c>
      <c r="BI41" s="66">
        <f t="shared" si="25"/>
        <v>0</v>
      </c>
      <c r="BJ41" s="66">
        <f t="shared" si="26"/>
        <v>0</v>
      </c>
    </row>
    <row r="42" spans="1:62" ht="25.5">
      <c r="A42" s="10" t="s">
        <v>163</v>
      </c>
      <c r="B42" s="70" t="s">
        <v>164</v>
      </c>
      <c r="C42" s="22">
        <v>0</v>
      </c>
      <c r="D42" s="2">
        <v>0</v>
      </c>
      <c r="E42" s="2">
        <f t="shared" si="3"/>
        <v>0</v>
      </c>
      <c r="F42" s="2">
        <v>0</v>
      </c>
      <c r="G42" s="8">
        <v>0</v>
      </c>
      <c r="H42" s="2">
        <v>0</v>
      </c>
      <c r="I42" s="2">
        <f t="shared" si="4"/>
        <v>0</v>
      </c>
      <c r="J42" s="3">
        <v>0</v>
      </c>
      <c r="K42" s="9">
        <v>0</v>
      </c>
      <c r="L42" s="3">
        <v>0</v>
      </c>
      <c r="M42" s="3">
        <f t="shared" si="5"/>
        <v>0</v>
      </c>
      <c r="N42" s="9">
        <v>0</v>
      </c>
      <c r="O42" s="9">
        <v>0</v>
      </c>
      <c r="P42" s="9">
        <v>0</v>
      </c>
      <c r="Q42" s="9">
        <v>0</v>
      </c>
      <c r="R42" s="3">
        <f t="shared" si="6"/>
        <v>0</v>
      </c>
      <c r="S42" s="9">
        <v>0</v>
      </c>
      <c r="T42" s="3">
        <v>0</v>
      </c>
      <c r="U42" s="9">
        <v>0</v>
      </c>
      <c r="V42" s="3">
        <f t="shared" si="7"/>
        <v>0</v>
      </c>
      <c r="W42" s="65">
        <v>0</v>
      </c>
      <c r="X42" s="65">
        <v>0</v>
      </c>
      <c r="Y42" s="65">
        <f t="shared" si="2"/>
        <v>0</v>
      </c>
      <c r="Z42" s="65">
        <v>0</v>
      </c>
      <c r="AA42" s="9">
        <v>0</v>
      </c>
      <c r="AB42" s="3">
        <v>0</v>
      </c>
      <c r="AC42" s="3">
        <f t="shared" si="8"/>
        <v>0</v>
      </c>
      <c r="AD42" s="3">
        <v>0</v>
      </c>
      <c r="AE42" s="3">
        <v>0</v>
      </c>
      <c r="AF42" s="9"/>
      <c r="AG42" s="9">
        <v>0</v>
      </c>
      <c r="AH42" s="9">
        <v>0</v>
      </c>
      <c r="AI42" s="9">
        <v>0</v>
      </c>
      <c r="AJ42" s="3"/>
      <c r="AK42" s="3">
        <v>0</v>
      </c>
      <c r="AL42" s="65">
        <v>0</v>
      </c>
      <c r="AM42" s="9"/>
      <c r="AN42" s="9"/>
      <c r="AO42" s="9"/>
      <c r="AP42" s="9"/>
      <c r="AQ42" s="66">
        <f>C42</f>
        <v>0</v>
      </c>
      <c r="AR42" s="66">
        <f t="shared" si="32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41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36.75" customHeight="1">
      <c r="A43" s="10" t="s">
        <v>100</v>
      </c>
      <c r="B43" s="71" t="s">
        <v>137</v>
      </c>
      <c r="C43" s="22">
        <v>0</v>
      </c>
      <c r="D43" s="2">
        <v>0</v>
      </c>
      <c r="E43" s="2">
        <f t="shared" si="3"/>
        <v>0</v>
      </c>
      <c r="F43" s="2">
        <v>0</v>
      </c>
      <c r="G43" s="8">
        <v>0</v>
      </c>
      <c r="H43" s="2">
        <v>0</v>
      </c>
      <c r="I43" s="2">
        <f t="shared" si="4"/>
        <v>0</v>
      </c>
      <c r="J43" s="3">
        <v>0</v>
      </c>
      <c r="K43" s="9">
        <v>0</v>
      </c>
      <c r="L43" s="3">
        <v>0</v>
      </c>
      <c r="M43" s="3">
        <f t="shared" si="5"/>
        <v>0</v>
      </c>
      <c r="N43" s="9">
        <v>0</v>
      </c>
      <c r="O43" s="9">
        <v>0</v>
      </c>
      <c r="P43" s="9">
        <v>0</v>
      </c>
      <c r="Q43" s="9">
        <v>0</v>
      </c>
      <c r="R43" s="3">
        <f t="shared" si="6"/>
        <v>0</v>
      </c>
      <c r="S43" s="9">
        <v>0</v>
      </c>
      <c r="T43" s="3">
        <v>0</v>
      </c>
      <c r="U43" s="9">
        <v>0</v>
      </c>
      <c r="V43" s="3">
        <f t="shared" si="7"/>
        <v>0</v>
      </c>
      <c r="W43" s="65">
        <v>0</v>
      </c>
      <c r="X43" s="65">
        <v>0</v>
      </c>
      <c r="Y43" s="65">
        <f t="shared" si="2"/>
        <v>0</v>
      </c>
      <c r="Z43" s="65">
        <v>0</v>
      </c>
      <c r="AA43" s="9">
        <v>0</v>
      </c>
      <c r="AB43" s="3">
        <v>0</v>
      </c>
      <c r="AC43" s="3">
        <f t="shared" si="8"/>
        <v>0</v>
      </c>
      <c r="AD43" s="3">
        <v>0</v>
      </c>
      <c r="AE43" s="3">
        <v>0</v>
      </c>
      <c r="AF43" s="9"/>
      <c r="AG43" s="9">
        <v>0</v>
      </c>
      <c r="AH43" s="9">
        <v>0</v>
      </c>
      <c r="AI43" s="9">
        <v>0</v>
      </c>
      <c r="AJ43" s="3"/>
      <c r="AK43" s="3">
        <v>0</v>
      </c>
      <c r="AL43" s="65">
        <v>0</v>
      </c>
      <c r="AM43" s="9"/>
      <c r="AN43" s="9"/>
      <c r="AO43" s="9"/>
      <c r="AP43" s="9"/>
      <c r="AQ43" s="66">
        <f>C43</f>
        <v>0</v>
      </c>
      <c r="AR43" s="66">
        <f t="shared" si="32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41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36.75" customHeight="1">
      <c r="A44" s="10" t="s">
        <v>101</v>
      </c>
      <c r="B44" s="85" t="s">
        <v>138</v>
      </c>
      <c r="C44" s="22">
        <v>0</v>
      </c>
      <c r="D44" s="2">
        <v>0</v>
      </c>
      <c r="E44" s="2">
        <f t="shared" si="3"/>
        <v>0</v>
      </c>
      <c r="F44" s="2">
        <v>0</v>
      </c>
      <c r="G44" s="8">
        <v>0</v>
      </c>
      <c r="H44" s="2">
        <v>0</v>
      </c>
      <c r="I44" s="2">
        <f t="shared" si="4"/>
        <v>0</v>
      </c>
      <c r="J44" s="3">
        <v>0</v>
      </c>
      <c r="K44" s="9">
        <v>0</v>
      </c>
      <c r="L44" s="3">
        <v>0</v>
      </c>
      <c r="M44" s="3">
        <f t="shared" si="5"/>
        <v>0</v>
      </c>
      <c r="N44" s="9">
        <v>0</v>
      </c>
      <c r="O44" s="9">
        <v>0</v>
      </c>
      <c r="P44" s="9">
        <v>0</v>
      </c>
      <c r="Q44" s="9">
        <v>0</v>
      </c>
      <c r="R44" s="3">
        <f t="shared" si="6"/>
        <v>0</v>
      </c>
      <c r="S44" s="9">
        <v>0</v>
      </c>
      <c r="T44" s="3">
        <v>0</v>
      </c>
      <c r="U44" s="9">
        <v>0</v>
      </c>
      <c r="V44" s="3">
        <f t="shared" si="7"/>
        <v>0</v>
      </c>
      <c r="W44" s="65">
        <v>0</v>
      </c>
      <c r="X44" s="65">
        <v>0</v>
      </c>
      <c r="Y44" s="65">
        <f t="shared" si="2"/>
        <v>0</v>
      </c>
      <c r="Z44" s="65">
        <v>0</v>
      </c>
      <c r="AA44" s="9">
        <v>0</v>
      </c>
      <c r="AB44" s="3">
        <v>0</v>
      </c>
      <c r="AC44" s="3">
        <f t="shared" si="8"/>
        <v>0</v>
      </c>
      <c r="AD44" s="3">
        <v>0</v>
      </c>
      <c r="AE44" s="3">
        <v>0</v>
      </c>
      <c r="AF44" s="9"/>
      <c r="AG44" s="9">
        <v>0</v>
      </c>
      <c r="AH44" s="9">
        <v>0</v>
      </c>
      <c r="AI44" s="9">
        <v>0</v>
      </c>
      <c r="AJ44" s="3"/>
      <c r="AK44" s="3">
        <v>0</v>
      </c>
      <c r="AL44" s="65">
        <v>0</v>
      </c>
      <c r="AM44" s="9"/>
      <c r="AN44" s="9"/>
      <c r="AO44" s="9"/>
      <c r="AP44" s="9"/>
      <c r="AQ44" s="66">
        <f t="shared" ref="AQ44:AQ45" si="42">C44</f>
        <v>0</v>
      </c>
      <c r="AR44" s="66">
        <f t="shared" si="32"/>
        <v>0</v>
      </c>
      <c r="AS44" s="66">
        <f t="shared" ref="AS44:AS45" si="43">H44</f>
        <v>0</v>
      </c>
      <c r="AT44" s="66">
        <f t="shared" ref="AT44:AT45" si="44">I44+J44+K44</f>
        <v>0</v>
      </c>
      <c r="AU44" s="66">
        <f t="shared" ref="AU44:AU45" si="45">D44+E44+I44</f>
        <v>0</v>
      </c>
      <c r="AV44" s="66">
        <f t="shared" si="41"/>
        <v>0</v>
      </c>
      <c r="AW44" s="66">
        <f t="shared" ref="AW44:AW45" si="46">M44</f>
        <v>0</v>
      </c>
      <c r="AX44" s="66">
        <f t="shared" ref="AX44:AX45" si="47">N44+O44+P44+Q44</f>
        <v>0</v>
      </c>
      <c r="AY44" s="66">
        <f t="shared" ref="AY44:AY45" si="48">R44</f>
        <v>0</v>
      </c>
      <c r="AZ44" s="66">
        <f t="shared" ref="AZ44:AZ45" si="49">S44+T44+U44</f>
        <v>0</v>
      </c>
      <c r="BA44" s="66">
        <f t="shared" ref="BA44:BA45" si="50">V44</f>
        <v>0</v>
      </c>
      <c r="BB44" s="66">
        <f t="shared" ref="BB44:BB45" si="51">M44+R44</f>
        <v>0</v>
      </c>
      <c r="BC44" s="66">
        <f t="shared" ref="BC44:BC45" si="52">AC44</f>
        <v>0</v>
      </c>
      <c r="BD44" s="66">
        <f t="shared" ref="BD44:BD45" si="53">AA44+AB44</f>
        <v>0</v>
      </c>
      <c r="BE44" s="66">
        <f t="shared" ref="BE44:BE45" si="54">AC44</f>
        <v>0</v>
      </c>
      <c r="BF44" s="66">
        <f t="shared" ref="BF44:BF45" si="55">AD44+AE44</f>
        <v>0</v>
      </c>
      <c r="BG44" s="66">
        <f t="shared" ref="BG44:BG45" si="56">AJ44</f>
        <v>0</v>
      </c>
      <c r="BH44" s="66">
        <f t="shared" ref="BH44:BH45" si="57">AH44+AI44</f>
        <v>0</v>
      </c>
      <c r="BI44" s="66">
        <f t="shared" ref="BI44:BI45" si="58">AJ44</f>
        <v>0</v>
      </c>
      <c r="BJ44" s="66">
        <f t="shared" ref="BJ44:BJ45" si="59">AK44+AL44</f>
        <v>0</v>
      </c>
    </row>
    <row r="45" spans="1:62" ht="36.75" customHeight="1">
      <c r="A45" s="10" t="s">
        <v>167</v>
      </c>
      <c r="B45" s="72" t="s">
        <v>168</v>
      </c>
      <c r="C45" s="22">
        <v>0</v>
      </c>
      <c r="D45" s="2">
        <v>0</v>
      </c>
      <c r="E45" s="2">
        <f t="shared" si="3"/>
        <v>0</v>
      </c>
      <c r="F45" s="2">
        <v>0</v>
      </c>
      <c r="G45" s="8">
        <v>0</v>
      </c>
      <c r="H45" s="2">
        <v>0</v>
      </c>
      <c r="I45" s="2">
        <f t="shared" si="4"/>
        <v>0</v>
      </c>
      <c r="J45" s="3">
        <v>0</v>
      </c>
      <c r="K45" s="9">
        <v>0</v>
      </c>
      <c r="L45" s="3">
        <v>0</v>
      </c>
      <c r="M45" s="3">
        <f t="shared" si="5"/>
        <v>0</v>
      </c>
      <c r="N45" s="9">
        <v>0</v>
      </c>
      <c r="O45" s="9">
        <v>0</v>
      </c>
      <c r="P45" s="9">
        <v>0</v>
      </c>
      <c r="Q45" s="9">
        <v>0</v>
      </c>
      <c r="R45" s="3">
        <f t="shared" si="6"/>
        <v>0</v>
      </c>
      <c r="S45" s="9">
        <v>0</v>
      </c>
      <c r="T45" s="3">
        <v>0</v>
      </c>
      <c r="U45" s="9">
        <v>0</v>
      </c>
      <c r="V45" s="3">
        <f t="shared" si="7"/>
        <v>0</v>
      </c>
      <c r="W45" s="65">
        <v>0</v>
      </c>
      <c r="X45" s="65">
        <v>0</v>
      </c>
      <c r="Y45" s="65">
        <f t="shared" si="2"/>
        <v>0</v>
      </c>
      <c r="Z45" s="65">
        <v>0</v>
      </c>
      <c r="AA45" s="9">
        <v>0</v>
      </c>
      <c r="AB45" s="3">
        <v>0</v>
      </c>
      <c r="AC45" s="3">
        <f t="shared" si="8"/>
        <v>0</v>
      </c>
      <c r="AD45" s="3">
        <v>0</v>
      </c>
      <c r="AE45" s="3">
        <v>0</v>
      </c>
      <c r="AF45" s="9"/>
      <c r="AG45" s="9">
        <v>0</v>
      </c>
      <c r="AH45" s="9">
        <v>0</v>
      </c>
      <c r="AI45" s="9">
        <v>0</v>
      </c>
      <c r="AJ45" s="3"/>
      <c r="AK45" s="3">
        <v>0</v>
      </c>
      <c r="AL45" s="65">
        <v>0</v>
      </c>
      <c r="AM45" s="9"/>
      <c r="AN45" s="9"/>
      <c r="AO45" s="9"/>
      <c r="AP45" s="9"/>
      <c r="AQ45" s="66">
        <f t="shared" si="42"/>
        <v>0</v>
      </c>
      <c r="AR45" s="66">
        <f t="shared" si="32"/>
        <v>0</v>
      </c>
      <c r="AS45" s="66">
        <f t="shared" si="43"/>
        <v>0</v>
      </c>
      <c r="AT45" s="66">
        <f t="shared" si="44"/>
        <v>0</v>
      </c>
      <c r="AU45" s="66">
        <f t="shared" si="45"/>
        <v>0</v>
      </c>
      <c r="AV45" s="66">
        <f t="shared" si="41"/>
        <v>0</v>
      </c>
      <c r="AW45" s="66">
        <f t="shared" si="46"/>
        <v>0</v>
      </c>
      <c r="AX45" s="66">
        <f t="shared" si="47"/>
        <v>0</v>
      </c>
      <c r="AY45" s="66">
        <f t="shared" si="48"/>
        <v>0</v>
      </c>
      <c r="AZ45" s="66">
        <f t="shared" si="49"/>
        <v>0</v>
      </c>
      <c r="BA45" s="66">
        <f t="shared" si="50"/>
        <v>0</v>
      </c>
      <c r="BB45" s="66">
        <f t="shared" si="51"/>
        <v>0</v>
      </c>
      <c r="BC45" s="66">
        <f t="shared" si="52"/>
        <v>0</v>
      </c>
      <c r="BD45" s="66">
        <f t="shared" si="53"/>
        <v>0</v>
      </c>
      <c r="BE45" s="66">
        <f t="shared" si="54"/>
        <v>0</v>
      </c>
      <c r="BF45" s="66">
        <f t="shared" si="55"/>
        <v>0</v>
      </c>
      <c r="BG45" s="66">
        <f t="shared" si="56"/>
        <v>0</v>
      </c>
      <c r="BH45" s="66">
        <f t="shared" si="57"/>
        <v>0</v>
      </c>
      <c r="BI45" s="66">
        <f t="shared" si="58"/>
        <v>0</v>
      </c>
      <c r="BJ45" s="66">
        <f t="shared" si="59"/>
        <v>0</v>
      </c>
    </row>
    <row r="46" spans="1:62" ht="23.25" customHeight="1">
      <c r="A46" s="10" t="s">
        <v>52</v>
      </c>
      <c r="B46" s="7" t="s">
        <v>3</v>
      </c>
      <c r="C46" s="22">
        <v>2</v>
      </c>
      <c r="D46" s="2">
        <v>0</v>
      </c>
      <c r="E46" s="2">
        <f t="shared" si="3"/>
        <v>2</v>
      </c>
      <c r="F46" s="2">
        <v>0</v>
      </c>
      <c r="G46" s="8">
        <v>0</v>
      </c>
      <c r="H46" s="2">
        <v>1</v>
      </c>
      <c r="I46" s="2">
        <f t="shared" si="4"/>
        <v>1</v>
      </c>
      <c r="J46" s="3">
        <v>0</v>
      </c>
      <c r="K46" s="9">
        <v>0</v>
      </c>
      <c r="L46" s="3">
        <v>0</v>
      </c>
      <c r="M46" s="3">
        <f t="shared" si="5"/>
        <v>0</v>
      </c>
      <c r="N46" s="9">
        <v>0</v>
      </c>
      <c r="O46" s="9">
        <v>0</v>
      </c>
      <c r="P46" s="9">
        <v>0</v>
      </c>
      <c r="Q46" s="9">
        <v>0</v>
      </c>
      <c r="R46" s="3">
        <f t="shared" si="6"/>
        <v>0</v>
      </c>
      <c r="S46" s="9">
        <v>0</v>
      </c>
      <c r="T46" s="3">
        <v>0</v>
      </c>
      <c r="U46" s="9">
        <v>0</v>
      </c>
      <c r="V46" s="3">
        <f t="shared" si="7"/>
        <v>0</v>
      </c>
      <c r="W46" s="65">
        <v>0</v>
      </c>
      <c r="X46" s="65">
        <v>0</v>
      </c>
      <c r="Y46" s="65">
        <f t="shared" si="2"/>
        <v>3</v>
      </c>
      <c r="Z46" s="65">
        <v>0</v>
      </c>
      <c r="AA46" s="9">
        <v>0</v>
      </c>
      <c r="AB46" s="3">
        <v>0</v>
      </c>
      <c r="AC46" s="3">
        <f t="shared" si="8"/>
        <v>0</v>
      </c>
      <c r="AD46" s="3">
        <v>0</v>
      </c>
      <c r="AE46" s="3">
        <v>0</v>
      </c>
      <c r="AF46" s="9"/>
      <c r="AG46" s="9">
        <v>0</v>
      </c>
      <c r="AH46" s="9">
        <v>0</v>
      </c>
      <c r="AI46" s="9">
        <v>0</v>
      </c>
      <c r="AJ46" s="3"/>
      <c r="AK46" s="3">
        <v>0</v>
      </c>
      <c r="AL46" s="65">
        <v>0</v>
      </c>
      <c r="AM46" s="9"/>
      <c r="AN46" s="9"/>
      <c r="AO46" s="9"/>
      <c r="AP46" s="9"/>
      <c r="AQ46" s="66">
        <f t="shared" si="9"/>
        <v>2</v>
      </c>
      <c r="AR46" s="66">
        <f t="shared" si="32"/>
        <v>2</v>
      </c>
      <c r="AS46" s="66">
        <f t="shared" si="10"/>
        <v>1</v>
      </c>
      <c r="AT46" s="66">
        <f t="shared" si="11"/>
        <v>1</v>
      </c>
      <c r="AU46" s="66">
        <f t="shared" si="12"/>
        <v>3</v>
      </c>
      <c r="AV46" s="66">
        <f t="shared" si="41"/>
        <v>3</v>
      </c>
      <c r="AW46" s="66">
        <f t="shared" si="14"/>
        <v>0</v>
      </c>
      <c r="AX46" s="66">
        <f t="shared" si="39"/>
        <v>0</v>
      </c>
      <c r="AY46" s="66">
        <f t="shared" si="15"/>
        <v>0</v>
      </c>
      <c r="AZ46" s="66">
        <f t="shared" si="16"/>
        <v>0</v>
      </c>
      <c r="BA46" s="66">
        <f t="shared" si="17"/>
        <v>0</v>
      </c>
      <c r="BB46" s="66">
        <f t="shared" si="18"/>
        <v>0</v>
      </c>
      <c r="BC46" s="66">
        <f t="shared" si="19"/>
        <v>0</v>
      </c>
      <c r="BD46" s="66">
        <f t="shared" si="20"/>
        <v>0</v>
      </c>
      <c r="BE46" s="66">
        <f t="shared" si="21"/>
        <v>0</v>
      </c>
      <c r="BF46" s="66">
        <f t="shared" si="22"/>
        <v>0</v>
      </c>
      <c r="BG46" s="66">
        <f t="shared" si="23"/>
        <v>0</v>
      </c>
      <c r="BH46" s="66">
        <f t="shared" si="24"/>
        <v>0</v>
      </c>
      <c r="BI46" s="66">
        <f t="shared" si="25"/>
        <v>0</v>
      </c>
      <c r="BJ46" s="66">
        <f t="shared" si="26"/>
        <v>0</v>
      </c>
    </row>
    <row r="47" spans="1:62" ht="30" customHeight="1">
      <c r="A47" s="10"/>
      <c r="B47" s="7" t="s">
        <v>16</v>
      </c>
      <c r="C47" s="1">
        <f>C8+C11+C14+C17+C18+C19+C27+C33+C34+C35+C36+C37+C38+C39+C40+C41+C42+C43+C44+C45+C46</f>
        <v>112</v>
      </c>
      <c r="D47" s="1">
        <f t="shared" ref="D47:H47" si="60">D8+D11+D14+D17+D18+D19+D27+D33+D34+D35+D36+D37+D38+D39+D40+D41+D42+D43+D44+D45+D46</f>
        <v>8</v>
      </c>
      <c r="E47" s="1">
        <f t="shared" si="60"/>
        <v>103</v>
      </c>
      <c r="F47" s="1">
        <f t="shared" si="60"/>
        <v>0</v>
      </c>
      <c r="G47" s="1">
        <f t="shared" si="60"/>
        <v>1</v>
      </c>
      <c r="H47" s="1">
        <f t="shared" si="60"/>
        <v>102</v>
      </c>
      <c r="I47" s="1">
        <f t="shared" ref="I47" si="61">I8+I11+I14+I17+I18+I19+I27+I33+I34+I35+I36+I37+I38+I39+I40+I41+I42+I43+I44+I45+I46</f>
        <v>93</v>
      </c>
      <c r="J47" s="1">
        <f t="shared" ref="J47" si="62">J8+J11+J14+J17+J18+J19+J27+J33+J34+J35+J36+J37+J38+J39+J40+J41+J42+J43+J44+J45+J46</f>
        <v>3</v>
      </c>
      <c r="K47" s="1">
        <f t="shared" ref="K47" si="63">K8+K11+K14+K17+K18+K19+K27+K33+K34+K35+K36+K37+K38+K39+K40+K41+K42+K43+K44+K45+K46</f>
        <v>6</v>
      </c>
      <c r="L47" s="1">
        <f t="shared" ref="L47" si="64">L8+L11+L14+L17+L18+L19+L27+L33+L34+L35+L36+L37+L38+L39+L40+L41+L42+L43+L44+L45+L46</f>
        <v>4</v>
      </c>
      <c r="M47" s="1">
        <f t="shared" ref="M47" si="65">M8+M11+M14+M17+M18+M19+M27+M33+M34+M35+M36+M37+M38+M39+M40+M41+M42+M43+M44+M45+M46</f>
        <v>66</v>
      </c>
      <c r="N47" s="1">
        <f t="shared" ref="N47" si="66">N8+N11+N14+N17+N18+N19+N27+N33+N34+N35+N36+N37+N38+N39+N40+N41+N42+N43+N44+N45+N46</f>
        <v>40</v>
      </c>
      <c r="O47" s="1">
        <f t="shared" ref="O47" si="67">O8+O11+O14+O17+O18+O19+O27+O33+O34+O35+O36+O37+O38+O39+O40+O41+O42+O43+O44+O45+O46</f>
        <v>0</v>
      </c>
      <c r="P47" s="1">
        <f t="shared" ref="P47" si="68">P8+P11+P14+P17+P18+P19+P27+P33+P34+P35+P36+P37+P38+P39+P40+P41+P42+P43+P44+P45+P46</f>
        <v>26</v>
      </c>
      <c r="Q47" s="1">
        <f t="shared" ref="Q47" si="69">Q8+Q11+Q14+Q17+Q18+Q19+Q27+Q33+Q34+Q35+Q36+Q37+Q38+Q39+Q40+Q41+Q42+Q43+Q44+Q45+Q46</f>
        <v>0</v>
      </c>
      <c r="R47" s="1">
        <f t="shared" ref="R47" si="70">R8+R11+R14+R17+R18+R19+R27+R33+R34+R35+R36+R37+R38+R39+R40+R41+R42+R43+R44+R45+R46</f>
        <v>37</v>
      </c>
      <c r="S47" s="1">
        <f t="shared" ref="S47" si="71">S8+S11+S14+S17+S18+S19+S27+S33+S34+S35+S36+S37+S38+S39+S40+S41+S42+S43+S44+S45+S46</f>
        <v>0</v>
      </c>
      <c r="T47" s="1">
        <f t="shared" ref="T47" si="72">T8+T11+T14+T17+T18+T19+T27+T33+T34+T35+T36+T37+T38+T39+T40+T41+T42+T43+T44+T45+T46</f>
        <v>14</v>
      </c>
      <c r="U47" s="1">
        <f t="shared" ref="U47" si="73">U8+U11+U14+U17+U18+U19+U27+U33+U34+U35+U36+U37+U38+U39+U40+U41+U42+U43+U44+U45+U46</f>
        <v>23</v>
      </c>
      <c r="V47" s="1">
        <f t="shared" ref="V47" si="74">V8+V11+V14+V17+V18+V19+V27+V33+V34+V35+V36+V37+V38+V39+V40+V41+V42+V43+V44+V45+V46</f>
        <v>103</v>
      </c>
      <c r="W47" s="1">
        <f t="shared" ref="W47" si="75">W8+W11+W14+W17+W18+W19+W27+W33+W34+W35+W36+W37+W38+W39+W40+W41+W42+W43+W44+W45+W46</f>
        <v>1</v>
      </c>
      <c r="X47" s="1">
        <f t="shared" ref="X47" si="76">X8+X11+X14+X17+X18+X19+X27+X33+X34+X35+X36+X37+X38+X39+X40+X41+X42+X43+X44+X45+X46</f>
        <v>8</v>
      </c>
      <c r="Y47" s="1">
        <f t="shared" ref="Y47" si="77">Y8+Y11+Y14+Y17+Y18+Y19+Y27+Y33+Y34+Y35+Y36+Y37+Y38+Y39+Y40+Y41+Y42+Y43+Y44+Y45+Y46</f>
        <v>96</v>
      </c>
      <c r="Z47" s="1">
        <f t="shared" ref="Z47" si="78">Z8+Z11+Z14+Z17+Z18+Z19+Z27+Z33+Z34+Z35+Z36+Z37+Z38+Z39+Z40+Z41+Z42+Z43+Z44+Z45+Z46</f>
        <v>13</v>
      </c>
      <c r="AA47" s="1">
        <f t="shared" ref="AA47" si="79">AA8+AA11+AA14+AA17+AA18+AA19+AA27+AA33+AA34+AA35+AA36+AA37+AA38+AA39+AA40+AA41+AA42+AA43+AA44+AA45+AA46</f>
        <v>28</v>
      </c>
      <c r="AB47" s="1">
        <f t="shared" ref="AB47" si="80">AB8+AB11+AB14+AB17+AB18+AB19+AB27+AB33+AB34+AB35+AB36+AB37+AB38+AB39+AB40+AB41+AB42+AB43+AB44+AB45+AB46</f>
        <v>13</v>
      </c>
      <c r="AC47" s="1">
        <f t="shared" ref="AC47" si="81">AC8+AC11+AC14+AC17+AC18+AC19+AC27+AC33+AC34+AC35+AC36+AC37+AC38+AC39+AC40+AC41+AC42+AC43+AC44+AC45+AC46</f>
        <v>41</v>
      </c>
      <c r="AD47" s="1">
        <f t="shared" ref="AD47" si="82">AD8+AD11+AD14+AD17+AD18+AD19+AD27+AD33+AD34+AD35+AD36+AD37+AD38+AD39+AD40+AD41+AD42+AD43+AD44+AD45+AD46</f>
        <v>8</v>
      </c>
      <c r="AE47" s="1">
        <f t="shared" ref="AE47" si="83">AE8+AE11+AE14+AE17+AE18+AE19+AE27+AE33+AE34+AE35+AE36+AE37+AE38+AE39+AE40+AE41+AE42+AE43+AE44+AE45+AE46</f>
        <v>33</v>
      </c>
      <c r="AF47" s="1">
        <f t="shared" ref="AF47" si="84">AF8+AF11+AF14+AF17+AF18+AF19+AF27+AF33+AF34+AF35+AF36+AF37+AF38+AF39+AF40+AF41+AF42+AF43+AF44+AF45+AF46</f>
        <v>0</v>
      </c>
      <c r="AG47" s="1">
        <f t="shared" ref="AG47" si="85">AG8+AG11+AG14+AG17+AG18+AG19+AG27+AG33+AG34+AG35+AG36+AG37+AG38+AG39+AG40+AG41+AG42+AG43+AG44+AG45+AG46</f>
        <v>31</v>
      </c>
      <c r="AH47" s="1">
        <f t="shared" ref="AH47" si="86">AH8+AH11+AH14+AH17+AH18+AH19+AH27+AH33+AH34+AH35+AH36+AH37+AH38+AH39+AH40+AH41+AH42+AH43+AH44+AH45+AH46</f>
        <v>3</v>
      </c>
      <c r="AI47" s="1">
        <f t="shared" ref="AI47" si="87">AI8+AI11+AI14+AI17+AI18+AI19+AI27+AI33+AI34+AI35+AI36+AI37+AI38+AI39+AI40+AI41+AI42+AI43+AI44+AI45+AI46</f>
        <v>0</v>
      </c>
      <c r="AJ47" s="1">
        <f t="shared" ref="AJ47" si="88">AJ8+AJ11+AJ14+AJ17+AJ18+AJ19+AJ27+AJ33+AJ34+AJ35+AJ36+AJ37+AJ38+AJ39+AJ40+AJ41+AJ42+AJ43+AJ44+AJ45+AJ46</f>
        <v>0</v>
      </c>
      <c r="AK47" s="1">
        <f t="shared" ref="AK47" si="89">AK8+AK11+AK14+AK17+AK18+AK19+AK27+AK33+AK34+AK35+AK36+AK37+AK38+AK39+AK40+AK41+AK42+AK43+AK44+AK45+AK46</f>
        <v>0</v>
      </c>
      <c r="AL47" s="1">
        <f t="shared" ref="AL47" si="90">AL8+AL11+AL14+AL17+AL18+AL19+AL27+AL33+AL34+AL35+AL36+AL37+AL38+AL39+AL40+AL41+AL42+AL43+AL44+AL45+AL46</f>
        <v>3</v>
      </c>
      <c r="AM47" s="1">
        <f t="shared" ref="AM47" si="91">AM8+AM11+AM14+AM17+AM18+AM19+AM27+AM33+AM34+AM35+AM36+AM37+AM38+AM39+AM40+AM41+AM42+AM43+AM44+AM45+AM46</f>
        <v>0</v>
      </c>
      <c r="AN47" s="1">
        <f t="shared" ref="AN47" si="92">AN8+AN11+AN14+AN17+AN18+AN19+AN27+AN33+AN34+AN35+AN36+AN37+AN38+AN39+AN40+AN41+AN42+AN43+AN44+AN45+AN46</f>
        <v>0</v>
      </c>
      <c r="AO47" s="1">
        <f t="shared" ref="AO47" si="93">AO8+AO11+AO14+AO17+AO18+AO19+AO27+AO33+AO34+AO35+AO36+AO37+AO38+AO39+AO40+AO41+AO42+AO43+AO44+AO45+AO46</f>
        <v>0</v>
      </c>
      <c r="AP47" s="1">
        <f t="shared" ref="AP47" si="94">AP8+AP11+AP14+AP17+AP18+AP19+AP27+AP33+AP34+AP35+AP36+AP37+AP38+AP39+AP40+AP41+AP42+AP43+AP44+AP45+AP46</f>
        <v>0</v>
      </c>
      <c r="AQ47" s="65">
        <f t="shared" ref="AQ47:BJ47" si="95">AQ8+AQ11+AQ14+AQ17+AQ18+AQ19+AQ27+AQ33+AQ34+AQ35+AQ36+AQ37+AQ42+AQ43+AQ38+AQ39+AQ40+AQ41+AQ44+AQ45+AQ46</f>
        <v>112</v>
      </c>
      <c r="AR47" s="66">
        <f t="shared" si="32"/>
        <v>112</v>
      </c>
      <c r="AS47" s="65">
        <f t="shared" si="95"/>
        <v>102</v>
      </c>
      <c r="AT47" s="65">
        <f t="shared" si="95"/>
        <v>102</v>
      </c>
      <c r="AU47" s="65">
        <f>AU8+AU11+AU14+AU17+AU18+AU19+AU27+AU33+AU34+AU35+AU36+AU37+AU42+AU43+AU38+AU39+AU40+AU41+AU44+AU45+AU46</f>
        <v>204</v>
      </c>
      <c r="AV47" s="65">
        <f>AV8+AV11+AV14+AV17+AV18+AV19+AV27+AV33+AV34+AV35+AV36+AV37+AV42+AV43+AV38+AV39+AV40+AV41+AV44+AV45+AV46</f>
        <v>204</v>
      </c>
      <c r="AW47" s="65">
        <f t="shared" si="95"/>
        <v>66</v>
      </c>
      <c r="AX47" s="65">
        <f t="shared" si="95"/>
        <v>66</v>
      </c>
      <c r="AY47" s="65">
        <f t="shared" si="95"/>
        <v>37</v>
      </c>
      <c r="AZ47" s="65">
        <f t="shared" si="95"/>
        <v>37</v>
      </c>
      <c r="BA47" s="65">
        <f t="shared" si="95"/>
        <v>103</v>
      </c>
      <c r="BB47" s="65">
        <f t="shared" si="95"/>
        <v>103</v>
      </c>
      <c r="BC47" s="65">
        <f t="shared" si="95"/>
        <v>41</v>
      </c>
      <c r="BD47" s="65">
        <f t="shared" si="95"/>
        <v>41</v>
      </c>
      <c r="BE47" s="65">
        <f t="shared" si="95"/>
        <v>41</v>
      </c>
      <c r="BF47" s="65">
        <f t="shared" si="95"/>
        <v>41</v>
      </c>
      <c r="BG47" s="65">
        <f t="shared" si="95"/>
        <v>0</v>
      </c>
      <c r="BH47" s="65">
        <f t="shared" si="95"/>
        <v>3</v>
      </c>
      <c r="BI47" s="65">
        <f t="shared" si="95"/>
        <v>0</v>
      </c>
      <c r="BJ47" s="65">
        <f t="shared" si="95"/>
        <v>3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BA7:BB7"/>
    <mergeCell ref="BC7:BD7"/>
    <mergeCell ref="BE7:BF7"/>
    <mergeCell ref="BG7:BH7"/>
    <mergeCell ref="BI7:BJ7"/>
    <mergeCell ref="AL5:AL6"/>
    <mergeCell ref="AQ7:AR7"/>
    <mergeCell ref="AS7:AT7"/>
    <mergeCell ref="AU7:AV7"/>
    <mergeCell ref="AW7:AX7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BJ137"/>
  <sheetViews>
    <sheetView topLeftCell="G1" zoomScale="80" zoomScaleNormal="80" workbookViewId="0">
      <selection activeCell="AM1" sqref="AM1:AP1"/>
    </sheetView>
  </sheetViews>
  <sheetFormatPr defaultRowHeight="12.75"/>
  <cols>
    <col min="1" max="1" width="9.28515625" style="96" customWidth="1"/>
    <col min="2" max="2" width="55.2851562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44.2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24" customHeight="1">
      <c r="A2" s="308" t="s">
        <v>153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27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63.75">
      <c r="A8" s="1">
        <v>1</v>
      </c>
      <c r="B8" s="7" t="s">
        <v>53</v>
      </c>
      <c r="C8" s="65">
        <v>107</v>
      </c>
      <c r="D8" s="65">
        <f t="shared" ref="D8:AP8" si="0">D9+D10</f>
        <v>2</v>
      </c>
      <c r="E8" s="65">
        <f>C8-D8-F8-G8</f>
        <v>103</v>
      </c>
      <c r="F8" s="65">
        <f t="shared" si="0"/>
        <v>1</v>
      </c>
      <c r="G8" s="65">
        <f t="shared" si="0"/>
        <v>1</v>
      </c>
      <c r="H8" s="65">
        <f t="shared" si="0"/>
        <v>139</v>
      </c>
      <c r="I8" s="65">
        <f t="shared" si="0"/>
        <v>121</v>
      </c>
      <c r="J8" s="65">
        <f t="shared" si="0"/>
        <v>12</v>
      </c>
      <c r="K8" s="65">
        <f t="shared" si="0"/>
        <v>6</v>
      </c>
      <c r="L8" s="65">
        <f t="shared" si="0"/>
        <v>7</v>
      </c>
      <c r="M8" s="65">
        <f>N8+O8+P8+Q8</f>
        <v>92</v>
      </c>
      <c r="N8" s="65">
        <f t="shared" si="0"/>
        <v>63</v>
      </c>
      <c r="O8" s="65">
        <f t="shared" si="0"/>
        <v>3</v>
      </c>
      <c r="P8" s="65">
        <f t="shared" si="0"/>
        <v>26</v>
      </c>
      <c r="Q8" s="65">
        <f t="shared" si="0"/>
        <v>0</v>
      </c>
      <c r="R8" s="65">
        <f>S8+T8+U8</f>
        <v>18</v>
      </c>
      <c r="S8" s="65">
        <f t="shared" si="0"/>
        <v>0</v>
      </c>
      <c r="T8" s="65">
        <f t="shared" si="0"/>
        <v>5</v>
      </c>
      <c r="U8" s="65">
        <f t="shared" si="0"/>
        <v>13</v>
      </c>
      <c r="V8" s="65">
        <f>M8+R8</f>
        <v>110</v>
      </c>
      <c r="W8" s="65">
        <f t="shared" si="0"/>
        <v>0</v>
      </c>
      <c r="X8" s="65">
        <f t="shared" si="0"/>
        <v>4</v>
      </c>
      <c r="Y8" s="65">
        <f>D8+E8+I8-L8-V8-W8</f>
        <v>109</v>
      </c>
      <c r="Z8" s="65">
        <f t="shared" si="0"/>
        <v>5</v>
      </c>
      <c r="AA8" s="65">
        <f t="shared" si="0"/>
        <v>36</v>
      </c>
      <c r="AB8" s="65">
        <f t="shared" si="0"/>
        <v>6</v>
      </c>
      <c r="AC8" s="65">
        <f t="shared" si="0"/>
        <v>42</v>
      </c>
      <c r="AD8" s="65">
        <f t="shared" si="0"/>
        <v>12</v>
      </c>
      <c r="AE8" s="65">
        <f t="shared" si="0"/>
        <v>30</v>
      </c>
      <c r="AF8" s="65">
        <f t="shared" si="0"/>
        <v>0</v>
      </c>
      <c r="AG8" s="65">
        <f t="shared" si="0"/>
        <v>37</v>
      </c>
      <c r="AH8" s="65">
        <f t="shared" si="0"/>
        <v>3</v>
      </c>
      <c r="AI8" s="65">
        <f t="shared" si="0"/>
        <v>0</v>
      </c>
      <c r="AJ8" s="65">
        <f t="shared" si="0"/>
        <v>3</v>
      </c>
      <c r="AK8" s="65">
        <f t="shared" si="0"/>
        <v>0</v>
      </c>
      <c r="AL8" s="65">
        <f t="shared" si="0"/>
        <v>3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107</v>
      </c>
      <c r="AR8" s="65">
        <f t="shared" si="1"/>
        <v>107</v>
      </c>
      <c r="AS8" s="65">
        <f t="shared" si="1"/>
        <v>139</v>
      </c>
      <c r="AT8" s="65">
        <f t="shared" si="1"/>
        <v>139</v>
      </c>
      <c r="AU8" s="65">
        <f>SUM(AU9:AU10)</f>
        <v>226</v>
      </c>
      <c r="AV8" s="65">
        <f>SUM(AV9:AV10)</f>
        <v>226</v>
      </c>
      <c r="AW8" s="65">
        <f t="shared" si="1"/>
        <v>92</v>
      </c>
      <c r="AX8" s="65">
        <f t="shared" si="1"/>
        <v>92</v>
      </c>
      <c r="AY8" s="65">
        <f t="shared" si="1"/>
        <v>18</v>
      </c>
      <c r="AZ8" s="65">
        <f t="shared" si="1"/>
        <v>18</v>
      </c>
      <c r="BA8" s="65">
        <f t="shared" si="1"/>
        <v>110</v>
      </c>
      <c r="BB8" s="65">
        <f t="shared" si="1"/>
        <v>110</v>
      </c>
      <c r="BC8" s="65">
        <f t="shared" si="1"/>
        <v>42</v>
      </c>
      <c r="BD8" s="65">
        <f t="shared" si="1"/>
        <v>42</v>
      </c>
      <c r="BE8" s="65">
        <f t="shared" si="1"/>
        <v>42</v>
      </c>
      <c r="BF8" s="65">
        <f t="shared" si="1"/>
        <v>42</v>
      </c>
      <c r="BG8" s="65">
        <f t="shared" si="1"/>
        <v>3</v>
      </c>
      <c r="BH8" s="65">
        <f t="shared" si="1"/>
        <v>3</v>
      </c>
      <c r="BI8" s="65">
        <f t="shared" si="1"/>
        <v>3</v>
      </c>
      <c r="BJ8" s="65">
        <f t="shared" si="1"/>
        <v>3</v>
      </c>
    </row>
    <row r="9" spans="1:62" ht="38.25">
      <c r="A9" s="5" t="s">
        <v>45</v>
      </c>
      <c r="B9" s="6" t="s">
        <v>54</v>
      </c>
      <c r="C9" s="26">
        <v>88</v>
      </c>
      <c r="D9" s="24">
        <v>1</v>
      </c>
      <c r="E9" s="65">
        <f t="shared" ref="E9:E46" si="2">C9-D9-F9-G9</f>
        <v>87</v>
      </c>
      <c r="F9" s="24">
        <v>0</v>
      </c>
      <c r="G9" s="24">
        <v>0</v>
      </c>
      <c r="H9" s="24">
        <v>108</v>
      </c>
      <c r="I9" s="24">
        <v>99</v>
      </c>
      <c r="J9" s="25">
        <v>5</v>
      </c>
      <c r="K9" s="25">
        <v>4</v>
      </c>
      <c r="L9" s="25">
        <v>5</v>
      </c>
      <c r="M9" s="65">
        <f t="shared" ref="M9:M46" si="3">N9+O9+P9+Q9</f>
        <v>81</v>
      </c>
      <c r="N9" s="175">
        <v>55</v>
      </c>
      <c r="O9" s="175">
        <v>1</v>
      </c>
      <c r="P9" s="175">
        <v>25</v>
      </c>
      <c r="Q9" s="175">
        <v>0</v>
      </c>
      <c r="R9" s="65">
        <f t="shared" ref="R9:R46" si="4">S9+T9+U9</f>
        <v>8</v>
      </c>
      <c r="S9" s="175">
        <v>0</v>
      </c>
      <c r="T9" s="175">
        <v>5</v>
      </c>
      <c r="U9" s="175">
        <v>3</v>
      </c>
      <c r="V9" s="65">
        <f t="shared" ref="V9:V46" si="5">M9+R9</f>
        <v>89</v>
      </c>
      <c r="W9" s="25">
        <v>0</v>
      </c>
      <c r="X9" s="27">
        <v>2</v>
      </c>
      <c r="Y9" s="65">
        <f t="shared" ref="Y9:Y46" si="6">D9+E9+I9-L9-V9-W9</f>
        <v>93</v>
      </c>
      <c r="Z9" s="27">
        <v>3</v>
      </c>
      <c r="AA9" s="25">
        <v>31</v>
      </c>
      <c r="AB9" s="25">
        <v>3</v>
      </c>
      <c r="AC9" s="25">
        <f>AA9+AB9</f>
        <v>34</v>
      </c>
      <c r="AD9" s="25">
        <v>11</v>
      </c>
      <c r="AE9" s="25">
        <f>AA9+AB9-AD9</f>
        <v>23</v>
      </c>
      <c r="AF9" s="25"/>
      <c r="AG9" s="25">
        <v>30</v>
      </c>
      <c r="AH9" s="25">
        <v>2</v>
      </c>
      <c r="AI9" s="25">
        <v>0</v>
      </c>
      <c r="AJ9" s="25">
        <f>AH9+AI9</f>
        <v>2</v>
      </c>
      <c r="AK9" s="25">
        <v>0</v>
      </c>
      <c r="AL9" s="25">
        <v>2</v>
      </c>
      <c r="AM9" s="26"/>
      <c r="AN9" s="26"/>
      <c r="AO9" s="26"/>
      <c r="AP9" s="26"/>
      <c r="AQ9" s="66">
        <f>C9</f>
        <v>88</v>
      </c>
      <c r="AR9" s="66">
        <f>E9+F9+G9+D9</f>
        <v>88</v>
      </c>
      <c r="AS9" s="66">
        <f>H9</f>
        <v>108</v>
      </c>
      <c r="AT9" s="66">
        <f>I9+J9+K9</f>
        <v>108</v>
      </c>
      <c r="AU9" s="66">
        <f>D9+E9+I9</f>
        <v>187</v>
      </c>
      <c r="AV9" s="66">
        <f>L9+V9+W9+Y9</f>
        <v>187</v>
      </c>
      <c r="AW9" s="66">
        <f>M9</f>
        <v>81</v>
      </c>
      <c r="AX9" s="66">
        <f>N9+O9+P9+Q9</f>
        <v>81</v>
      </c>
      <c r="AY9" s="66">
        <f>R9</f>
        <v>8</v>
      </c>
      <c r="AZ9" s="66">
        <f>S9+T9+U9</f>
        <v>8</v>
      </c>
      <c r="BA9" s="66">
        <f>V9</f>
        <v>89</v>
      </c>
      <c r="BB9" s="66">
        <f>M9+R9</f>
        <v>89</v>
      </c>
      <c r="BC9" s="66">
        <f>AC9</f>
        <v>34</v>
      </c>
      <c r="BD9" s="66">
        <f>AA9+AB9</f>
        <v>34</v>
      </c>
      <c r="BE9" s="66">
        <f>AC9</f>
        <v>34</v>
      </c>
      <c r="BF9" s="66">
        <f>AD9+AE9</f>
        <v>34</v>
      </c>
      <c r="BG9" s="66">
        <f>AJ9</f>
        <v>2</v>
      </c>
      <c r="BH9" s="66">
        <f>AH9+AI9</f>
        <v>2</v>
      </c>
      <c r="BI9" s="66">
        <f>AJ9</f>
        <v>2</v>
      </c>
      <c r="BJ9" s="66">
        <f>AK9+AL9</f>
        <v>2</v>
      </c>
    </row>
    <row r="10" spans="1:62" ht="51">
      <c r="A10" s="5" t="s">
        <v>46</v>
      </c>
      <c r="B10" s="6" t="s">
        <v>55</v>
      </c>
      <c r="C10" s="26">
        <v>19</v>
      </c>
      <c r="D10" s="24">
        <v>1</v>
      </c>
      <c r="E10" s="65">
        <f t="shared" si="2"/>
        <v>16</v>
      </c>
      <c r="F10" s="24">
        <v>1</v>
      </c>
      <c r="G10" s="24">
        <v>1</v>
      </c>
      <c r="H10" s="24">
        <v>31</v>
      </c>
      <c r="I10" s="24">
        <v>22</v>
      </c>
      <c r="J10" s="25">
        <v>7</v>
      </c>
      <c r="K10" s="25">
        <v>2</v>
      </c>
      <c r="L10" s="25">
        <v>2</v>
      </c>
      <c r="M10" s="65">
        <f t="shared" si="3"/>
        <v>11</v>
      </c>
      <c r="N10" s="176">
        <v>8</v>
      </c>
      <c r="O10" s="176">
        <v>2</v>
      </c>
      <c r="P10" s="176">
        <v>1</v>
      </c>
      <c r="Q10" s="176">
        <v>0</v>
      </c>
      <c r="R10" s="65">
        <f t="shared" si="4"/>
        <v>10</v>
      </c>
      <c r="S10" s="176">
        <v>0</v>
      </c>
      <c r="T10" s="176">
        <v>0</v>
      </c>
      <c r="U10" s="176">
        <v>10</v>
      </c>
      <c r="V10" s="65">
        <f t="shared" si="5"/>
        <v>21</v>
      </c>
      <c r="W10" s="26">
        <v>0</v>
      </c>
      <c r="X10" s="29">
        <v>2</v>
      </c>
      <c r="Y10" s="65">
        <f t="shared" si="6"/>
        <v>16</v>
      </c>
      <c r="Z10" s="29">
        <v>2</v>
      </c>
      <c r="AA10" s="27">
        <v>5</v>
      </c>
      <c r="AB10" s="27">
        <v>3</v>
      </c>
      <c r="AC10" s="25">
        <f t="shared" ref="AC10:AC46" si="7">AA10+AB10</f>
        <v>8</v>
      </c>
      <c r="AD10" s="27">
        <v>1</v>
      </c>
      <c r="AE10" s="25">
        <f t="shared" ref="AE10:AE46" si="8">AA10+AB10-AD10</f>
        <v>7</v>
      </c>
      <c r="AF10" s="25"/>
      <c r="AG10" s="25">
        <v>7</v>
      </c>
      <c r="AH10" s="25">
        <v>1</v>
      </c>
      <c r="AI10" s="25">
        <v>0</v>
      </c>
      <c r="AJ10" s="25">
        <f t="shared" ref="AJ10:AJ46" si="9">AH10+AI10</f>
        <v>1</v>
      </c>
      <c r="AK10" s="25">
        <v>0</v>
      </c>
      <c r="AL10" s="25">
        <v>1</v>
      </c>
      <c r="AM10" s="26"/>
      <c r="AN10" s="26"/>
      <c r="AO10" s="26"/>
      <c r="AP10" s="26"/>
      <c r="AQ10" s="66">
        <f t="shared" ref="AQ10:AQ46" si="10">C10</f>
        <v>19</v>
      </c>
      <c r="AR10" s="66">
        <f>E10+F10+G10+D10</f>
        <v>19</v>
      </c>
      <c r="AS10" s="66">
        <f t="shared" ref="AS10:AS46" si="11">H10</f>
        <v>31</v>
      </c>
      <c r="AT10" s="66">
        <f t="shared" ref="AT10:AT46" si="12">I10+J10+K10</f>
        <v>31</v>
      </c>
      <c r="AU10" s="66">
        <f t="shared" ref="AU10:AU46" si="13">D10+E10+I10</f>
        <v>39</v>
      </c>
      <c r="AV10" s="66">
        <f t="shared" ref="AV10:AV46" si="14">L10+V10+W10+Y10</f>
        <v>39</v>
      </c>
      <c r="AW10" s="66">
        <f t="shared" ref="AW10:AW46" si="15">M10</f>
        <v>11</v>
      </c>
      <c r="AX10" s="66">
        <f>N10+O10+P10+Q10</f>
        <v>11</v>
      </c>
      <c r="AY10" s="66">
        <f t="shared" ref="AY10:AY46" si="16">R10</f>
        <v>10</v>
      </c>
      <c r="AZ10" s="66">
        <f t="shared" ref="AZ10:AZ46" si="17">S10+T10+U10</f>
        <v>10</v>
      </c>
      <c r="BA10" s="66">
        <f t="shared" ref="BA10:BA46" si="18">V10</f>
        <v>21</v>
      </c>
      <c r="BB10" s="66">
        <f t="shared" ref="BB10:BB46" si="19">M10+R10</f>
        <v>21</v>
      </c>
      <c r="BC10" s="66">
        <f t="shared" ref="BC10:BC46" si="20">AC10</f>
        <v>8</v>
      </c>
      <c r="BD10" s="66">
        <f t="shared" ref="BD10:BD46" si="21">AA10+AB10</f>
        <v>8</v>
      </c>
      <c r="BE10" s="66">
        <f t="shared" ref="BE10:BE46" si="22">AC10</f>
        <v>8</v>
      </c>
      <c r="BF10" s="66">
        <f t="shared" ref="BF10:BF46" si="23">AD10+AE10</f>
        <v>8</v>
      </c>
      <c r="BG10" s="66">
        <f t="shared" ref="BG10:BG46" si="24">AJ10</f>
        <v>1</v>
      </c>
      <c r="BH10" s="66">
        <f t="shared" ref="BH10:BH46" si="25">AH10+AI10</f>
        <v>1</v>
      </c>
      <c r="BI10" s="66">
        <f t="shared" ref="BI10:BI46" si="26">AJ10</f>
        <v>1</v>
      </c>
      <c r="BJ10" s="66">
        <f t="shared" ref="BJ10:BJ46" si="27">AK10+AL10</f>
        <v>1</v>
      </c>
    </row>
    <row r="11" spans="1:62" ht="76.5">
      <c r="A11" s="1">
        <v>2</v>
      </c>
      <c r="B11" s="7" t="s">
        <v>56</v>
      </c>
      <c r="C11" s="65">
        <v>13</v>
      </c>
      <c r="D11" s="65">
        <f t="shared" ref="D11:AP11" si="28">D12+D13</f>
        <v>3</v>
      </c>
      <c r="E11" s="65">
        <f t="shared" si="2"/>
        <v>9</v>
      </c>
      <c r="F11" s="65">
        <f t="shared" si="28"/>
        <v>0</v>
      </c>
      <c r="G11" s="65">
        <f t="shared" si="28"/>
        <v>1</v>
      </c>
      <c r="H11" s="65">
        <f t="shared" si="28"/>
        <v>21</v>
      </c>
      <c r="I11" s="65">
        <f t="shared" si="28"/>
        <v>16</v>
      </c>
      <c r="J11" s="65">
        <f t="shared" si="28"/>
        <v>0</v>
      </c>
      <c r="K11" s="65">
        <f t="shared" si="28"/>
        <v>5</v>
      </c>
      <c r="L11" s="65">
        <f t="shared" si="28"/>
        <v>0</v>
      </c>
      <c r="M11" s="65">
        <f t="shared" si="3"/>
        <v>10</v>
      </c>
      <c r="N11" s="65">
        <f t="shared" si="28"/>
        <v>2</v>
      </c>
      <c r="O11" s="65">
        <f t="shared" si="28"/>
        <v>3</v>
      </c>
      <c r="P11" s="65">
        <f t="shared" si="28"/>
        <v>5</v>
      </c>
      <c r="Q11" s="65">
        <f t="shared" si="28"/>
        <v>0</v>
      </c>
      <c r="R11" s="65">
        <f t="shared" si="4"/>
        <v>4</v>
      </c>
      <c r="S11" s="65">
        <f t="shared" si="28"/>
        <v>0</v>
      </c>
      <c r="T11" s="65">
        <f t="shared" si="28"/>
        <v>3</v>
      </c>
      <c r="U11" s="65">
        <f t="shared" si="28"/>
        <v>1</v>
      </c>
      <c r="V11" s="65">
        <f t="shared" si="5"/>
        <v>14</v>
      </c>
      <c r="W11" s="65">
        <f t="shared" si="28"/>
        <v>0</v>
      </c>
      <c r="X11" s="65">
        <f t="shared" si="28"/>
        <v>3</v>
      </c>
      <c r="Y11" s="65">
        <f t="shared" si="6"/>
        <v>14</v>
      </c>
      <c r="Z11" s="65">
        <f t="shared" si="28"/>
        <v>4</v>
      </c>
      <c r="AA11" s="65">
        <f t="shared" si="28"/>
        <v>8</v>
      </c>
      <c r="AB11" s="65">
        <f t="shared" si="28"/>
        <v>5</v>
      </c>
      <c r="AC11" s="25">
        <f t="shared" si="7"/>
        <v>13</v>
      </c>
      <c r="AD11" s="65">
        <f t="shared" si="28"/>
        <v>3</v>
      </c>
      <c r="AE11" s="25">
        <f t="shared" si="8"/>
        <v>10</v>
      </c>
      <c r="AF11" s="65">
        <f t="shared" si="28"/>
        <v>0</v>
      </c>
      <c r="AG11" s="65">
        <f t="shared" si="28"/>
        <v>7</v>
      </c>
      <c r="AH11" s="65">
        <f t="shared" si="28"/>
        <v>1</v>
      </c>
      <c r="AI11" s="65">
        <f t="shared" si="28"/>
        <v>1</v>
      </c>
      <c r="AJ11" s="25">
        <f t="shared" si="9"/>
        <v>2</v>
      </c>
      <c r="AK11" s="65">
        <f t="shared" si="28"/>
        <v>0</v>
      </c>
      <c r="AL11" s="65">
        <f t="shared" si="28"/>
        <v>2</v>
      </c>
      <c r="AM11" s="65">
        <f t="shared" si="28"/>
        <v>0</v>
      </c>
      <c r="AN11" s="65">
        <f t="shared" si="28"/>
        <v>0</v>
      </c>
      <c r="AO11" s="65">
        <f t="shared" si="28"/>
        <v>0</v>
      </c>
      <c r="AP11" s="65">
        <f t="shared" si="28"/>
        <v>0</v>
      </c>
      <c r="AQ11" s="65">
        <f t="shared" ref="AQ11:BJ11" si="29">SUM(AQ12:AQ13)</f>
        <v>13</v>
      </c>
      <c r="AR11" s="65">
        <f t="shared" si="29"/>
        <v>13</v>
      </c>
      <c r="AS11" s="65">
        <f t="shared" si="29"/>
        <v>21</v>
      </c>
      <c r="AT11" s="65">
        <f t="shared" si="29"/>
        <v>21</v>
      </c>
      <c r="AU11" s="65">
        <f t="shared" si="29"/>
        <v>28</v>
      </c>
      <c r="AV11" s="66">
        <f t="shared" si="14"/>
        <v>28</v>
      </c>
      <c r="AW11" s="65">
        <f t="shared" si="29"/>
        <v>10</v>
      </c>
      <c r="AX11" s="65">
        <f t="shared" si="29"/>
        <v>10</v>
      </c>
      <c r="AY11" s="65">
        <f t="shared" si="29"/>
        <v>4</v>
      </c>
      <c r="AZ11" s="65">
        <f t="shared" si="29"/>
        <v>4</v>
      </c>
      <c r="BA11" s="65">
        <f t="shared" si="29"/>
        <v>14</v>
      </c>
      <c r="BB11" s="65">
        <f t="shared" si="29"/>
        <v>14</v>
      </c>
      <c r="BC11" s="65">
        <f t="shared" si="29"/>
        <v>13</v>
      </c>
      <c r="BD11" s="65">
        <f t="shared" si="29"/>
        <v>13</v>
      </c>
      <c r="BE11" s="65">
        <f t="shared" si="29"/>
        <v>13</v>
      </c>
      <c r="BF11" s="65">
        <f t="shared" si="29"/>
        <v>13</v>
      </c>
      <c r="BG11" s="65">
        <f t="shared" si="29"/>
        <v>2</v>
      </c>
      <c r="BH11" s="65">
        <f t="shared" si="29"/>
        <v>2</v>
      </c>
      <c r="BI11" s="65">
        <f t="shared" si="29"/>
        <v>2</v>
      </c>
      <c r="BJ11" s="65">
        <f t="shared" si="29"/>
        <v>2</v>
      </c>
    </row>
    <row r="12" spans="1:62" ht="38.25">
      <c r="A12" s="5" t="s">
        <v>4</v>
      </c>
      <c r="B12" s="6" t="s">
        <v>57</v>
      </c>
      <c r="C12" s="24">
        <v>10</v>
      </c>
      <c r="D12" s="24">
        <v>2</v>
      </c>
      <c r="E12" s="65">
        <f t="shared" si="2"/>
        <v>8</v>
      </c>
      <c r="F12" s="24">
        <v>0</v>
      </c>
      <c r="G12" s="24">
        <v>0</v>
      </c>
      <c r="H12" s="24">
        <v>15</v>
      </c>
      <c r="I12" s="24">
        <v>11</v>
      </c>
      <c r="J12" s="25">
        <v>0</v>
      </c>
      <c r="K12" s="25">
        <v>4</v>
      </c>
      <c r="L12" s="25">
        <v>0</v>
      </c>
      <c r="M12" s="65">
        <f t="shared" si="3"/>
        <v>8</v>
      </c>
      <c r="N12" s="176">
        <v>2</v>
      </c>
      <c r="O12" s="176">
        <v>3</v>
      </c>
      <c r="P12" s="176">
        <v>3</v>
      </c>
      <c r="Q12" s="176">
        <v>0</v>
      </c>
      <c r="R12" s="65">
        <f t="shared" si="4"/>
        <v>3</v>
      </c>
      <c r="S12" s="176">
        <v>0</v>
      </c>
      <c r="T12" s="176">
        <v>2</v>
      </c>
      <c r="U12" s="176">
        <v>1</v>
      </c>
      <c r="V12" s="65">
        <f t="shared" si="5"/>
        <v>11</v>
      </c>
      <c r="W12" s="25">
        <v>0</v>
      </c>
      <c r="X12" s="25">
        <v>2</v>
      </c>
      <c r="Y12" s="65">
        <f t="shared" si="6"/>
        <v>10</v>
      </c>
      <c r="Z12" s="25">
        <v>3</v>
      </c>
      <c r="AA12" s="25">
        <v>5</v>
      </c>
      <c r="AB12" s="25">
        <v>4</v>
      </c>
      <c r="AC12" s="25">
        <f t="shared" si="7"/>
        <v>9</v>
      </c>
      <c r="AD12" s="25">
        <v>2</v>
      </c>
      <c r="AE12" s="25">
        <f t="shared" si="8"/>
        <v>7</v>
      </c>
      <c r="AF12" s="25"/>
      <c r="AG12" s="25">
        <v>7</v>
      </c>
      <c r="AH12" s="25">
        <v>0</v>
      </c>
      <c r="AI12" s="25">
        <v>0</v>
      </c>
      <c r="AJ12" s="25">
        <f t="shared" si="9"/>
        <v>0</v>
      </c>
      <c r="AK12" s="25">
        <v>0</v>
      </c>
      <c r="AL12" s="25">
        <v>0</v>
      </c>
      <c r="AM12" s="26"/>
      <c r="AN12" s="26"/>
      <c r="AO12" s="26"/>
      <c r="AP12" s="26"/>
      <c r="AQ12" s="66">
        <f t="shared" si="10"/>
        <v>10</v>
      </c>
      <c r="AR12" s="66">
        <f>E12+F12+G12+D12</f>
        <v>10</v>
      </c>
      <c r="AS12" s="66">
        <f t="shared" si="11"/>
        <v>15</v>
      </c>
      <c r="AT12" s="66">
        <f t="shared" si="12"/>
        <v>15</v>
      </c>
      <c r="AU12" s="66">
        <f t="shared" si="13"/>
        <v>21</v>
      </c>
      <c r="AV12" s="66">
        <f t="shared" si="14"/>
        <v>21</v>
      </c>
      <c r="AW12" s="66">
        <f t="shared" si="15"/>
        <v>8</v>
      </c>
      <c r="AX12" s="66">
        <f>N12+O12+P12+Q12</f>
        <v>8</v>
      </c>
      <c r="AY12" s="66">
        <f t="shared" si="16"/>
        <v>3</v>
      </c>
      <c r="AZ12" s="66">
        <f t="shared" si="17"/>
        <v>3</v>
      </c>
      <c r="BA12" s="66">
        <f t="shared" si="18"/>
        <v>11</v>
      </c>
      <c r="BB12" s="66">
        <f t="shared" si="19"/>
        <v>11</v>
      </c>
      <c r="BC12" s="66">
        <f t="shared" si="20"/>
        <v>9</v>
      </c>
      <c r="BD12" s="66">
        <f t="shared" si="21"/>
        <v>9</v>
      </c>
      <c r="BE12" s="66">
        <f t="shared" si="22"/>
        <v>9</v>
      </c>
      <c r="BF12" s="66">
        <f t="shared" si="23"/>
        <v>9</v>
      </c>
      <c r="BG12" s="66">
        <f t="shared" si="24"/>
        <v>0</v>
      </c>
      <c r="BH12" s="66">
        <f t="shared" si="25"/>
        <v>0</v>
      </c>
      <c r="BI12" s="66">
        <f t="shared" si="26"/>
        <v>0</v>
      </c>
      <c r="BJ12" s="66">
        <f t="shared" si="27"/>
        <v>0</v>
      </c>
    </row>
    <row r="13" spans="1:62" ht="51">
      <c r="A13" s="5" t="s">
        <v>5</v>
      </c>
      <c r="B13" s="6" t="s">
        <v>58</v>
      </c>
      <c r="C13" s="26">
        <v>3</v>
      </c>
      <c r="D13" s="24">
        <v>1</v>
      </c>
      <c r="E13" s="65">
        <f t="shared" si="2"/>
        <v>1</v>
      </c>
      <c r="F13" s="24">
        <v>0</v>
      </c>
      <c r="G13" s="24">
        <v>1</v>
      </c>
      <c r="H13" s="24">
        <v>6</v>
      </c>
      <c r="I13" s="24">
        <v>5</v>
      </c>
      <c r="J13" s="25">
        <v>0</v>
      </c>
      <c r="K13" s="25">
        <v>1</v>
      </c>
      <c r="L13" s="25">
        <v>0</v>
      </c>
      <c r="M13" s="65">
        <f t="shared" si="3"/>
        <v>2</v>
      </c>
      <c r="N13" s="176">
        <v>0</v>
      </c>
      <c r="O13" s="176">
        <v>0</v>
      </c>
      <c r="P13" s="176">
        <v>2</v>
      </c>
      <c r="Q13" s="176">
        <v>0</v>
      </c>
      <c r="R13" s="65">
        <f t="shared" si="4"/>
        <v>1</v>
      </c>
      <c r="S13" s="176">
        <v>0</v>
      </c>
      <c r="T13" s="176">
        <v>1</v>
      </c>
      <c r="U13" s="176">
        <v>0</v>
      </c>
      <c r="V13" s="65">
        <f t="shared" si="5"/>
        <v>3</v>
      </c>
      <c r="W13" s="25">
        <v>0</v>
      </c>
      <c r="X13" s="25">
        <v>1</v>
      </c>
      <c r="Y13" s="65">
        <f t="shared" si="6"/>
        <v>4</v>
      </c>
      <c r="Z13" s="25">
        <v>1</v>
      </c>
      <c r="AA13" s="25">
        <v>3</v>
      </c>
      <c r="AB13" s="25">
        <v>1</v>
      </c>
      <c r="AC13" s="25">
        <f t="shared" si="7"/>
        <v>4</v>
      </c>
      <c r="AD13" s="25">
        <v>1</v>
      </c>
      <c r="AE13" s="25">
        <f t="shared" si="8"/>
        <v>3</v>
      </c>
      <c r="AF13" s="25"/>
      <c r="AG13" s="25">
        <v>0</v>
      </c>
      <c r="AH13" s="25">
        <v>1</v>
      </c>
      <c r="AI13" s="25">
        <v>1</v>
      </c>
      <c r="AJ13" s="25">
        <f t="shared" si="9"/>
        <v>2</v>
      </c>
      <c r="AK13" s="25">
        <v>0</v>
      </c>
      <c r="AL13" s="25">
        <v>2</v>
      </c>
      <c r="AM13" s="26"/>
      <c r="AN13" s="26"/>
      <c r="AO13" s="26"/>
      <c r="AP13" s="26"/>
      <c r="AQ13" s="66">
        <f t="shared" si="10"/>
        <v>3</v>
      </c>
      <c r="AR13" s="66">
        <f>E13+F13+G13+D13</f>
        <v>3</v>
      </c>
      <c r="AS13" s="66">
        <f t="shared" si="11"/>
        <v>6</v>
      </c>
      <c r="AT13" s="66">
        <f t="shared" si="12"/>
        <v>6</v>
      </c>
      <c r="AU13" s="66">
        <f t="shared" si="13"/>
        <v>7</v>
      </c>
      <c r="AV13" s="66">
        <f t="shared" si="14"/>
        <v>7</v>
      </c>
      <c r="AW13" s="66">
        <f t="shared" si="15"/>
        <v>2</v>
      </c>
      <c r="AX13" s="66">
        <f>N13+O13+P13+Q13</f>
        <v>2</v>
      </c>
      <c r="AY13" s="66">
        <f t="shared" si="16"/>
        <v>1</v>
      </c>
      <c r="AZ13" s="66">
        <f t="shared" si="17"/>
        <v>1</v>
      </c>
      <c r="BA13" s="66">
        <f t="shared" si="18"/>
        <v>3</v>
      </c>
      <c r="BB13" s="66">
        <f t="shared" si="19"/>
        <v>3</v>
      </c>
      <c r="BC13" s="66">
        <f t="shared" si="20"/>
        <v>4</v>
      </c>
      <c r="BD13" s="66">
        <f t="shared" si="21"/>
        <v>4</v>
      </c>
      <c r="BE13" s="66">
        <f t="shared" si="22"/>
        <v>4</v>
      </c>
      <c r="BF13" s="66">
        <f t="shared" si="23"/>
        <v>4</v>
      </c>
      <c r="BG13" s="66">
        <f t="shared" si="24"/>
        <v>2</v>
      </c>
      <c r="BH13" s="66">
        <f t="shared" si="25"/>
        <v>2</v>
      </c>
      <c r="BI13" s="66">
        <f t="shared" si="26"/>
        <v>2</v>
      </c>
      <c r="BJ13" s="66">
        <f t="shared" si="27"/>
        <v>2</v>
      </c>
    </row>
    <row r="14" spans="1:62" ht="51">
      <c r="A14" s="5" t="s">
        <v>47</v>
      </c>
      <c r="B14" s="7" t="s">
        <v>59</v>
      </c>
      <c r="C14" s="65">
        <v>56</v>
      </c>
      <c r="D14" s="65">
        <f t="shared" ref="D14:AP14" si="30">D15+D16</f>
        <v>1</v>
      </c>
      <c r="E14" s="65">
        <f t="shared" si="2"/>
        <v>55</v>
      </c>
      <c r="F14" s="65">
        <f t="shared" si="30"/>
        <v>0</v>
      </c>
      <c r="G14" s="65">
        <f t="shared" si="30"/>
        <v>0</v>
      </c>
      <c r="H14" s="65">
        <f t="shared" si="30"/>
        <v>53</v>
      </c>
      <c r="I14" s="65">
        <f t="shared" si="30"/>
        <v>53</v>
      </c>
      <c r="J14" s="65">
        <f t="shared" si="30"/>
        <v>0</v>
      </c>
      <c r="K14" s="65">
        <f t="shared" si="30"/>
        <v>0</v>
      </c>
      <c r="L14" s="65">
        <f t="shared" si="30"/>
        <v>2</v>
      </c>
      <c r="M14" s="65">
        <f t="shared" si="3"/>
        <v>30</v>
      </c>
      <c r="N14" s="65">
        <f t="shared" si="30"/>
        <v>25</v>
      </c>
      <c r="O14" s="65">
        <f t="shared" si="30"/>
        <v>3</v>
      </c>
      <c r="P14" s="65">
        <f t="shared" si="30"/>
        <v>2</v>
      </c>
      <c r="Q14" s="65">
        <f t="shared" si="30"/>
        <v>0</v>
      </c>
      <c r="R14" s="65">
        <f t="shared" si="4"/>
        <v>11</v>
      </c>
      <c r="S14" s="65">
        <f t="shared" si="30"/>
        <v>0</v>
      </c>
      <c r="T14" s="65">
        <f t="shared" si="30"/>
        <v>2</v>
      </c>
      <c r="U14" s="65">
        <f t="shared" si="30"/>
        <v>9</v>
      </c>
      <c r="V14" s="65">
        <f t="shared" si="5"/>
        <v>41</v>
      </c>
      <c r="W14" s="65">
        <f t="shared" si="30"/>
        <v>0</v>
      </c>
      <c r="X14" s="65">
        <f t="shared" si="30"/>
        <v>1</v>
      </c>
      <c r="Y14" s="65">
        <f t="shared" si="6"/>
        <v>66</v>
      </c>
      <c r="Z14" s="65">
        <f t="shared" si="30"/>
        <v>2</v>
      </c>
      <c r="AA14" s="65">
        <f t="shared" si="30"/>
        <v>3</v>
      </c>
      <c r="AB14" s="65">
        <f t="shared" si="30"/>
        <v>0</v>
      </c>
      <c r="AC14" s="25">
        <f t="shared" si="7"/>
        <v>3</v>
      </c>
      <c r="AD14" s="65">
        <f t="shared" si="30"/>
        <v>1</v>
      </c>
      <c r="AE14" s="25">
        <f t="shared" si="8"/>
        <v>2</v>
      </c>
      <c r="AF14" s="65">
        <f t="shared" si="30"/>
        <v>0</v>
      </c>
      <c r="AG14" s="65">
        <f t="shared" si="30"/>
        <v>0</v>
      </c>
      <c r="AH14" s="65">
        <f t="shared" si="30"/>
        <v>0</v>
      </c>
      <c r="AI14" s="65">
        <f t="shared" si="30"/>
        <v>0</v>
      </c>
      <c r="AJ14" s="25">
        <f t="shared" si="9"/>
        <v>0</v>
      </c>
      <c r="AK14" s="65">
        <f t="shared" si="30"/>
        <v>0</v>
      </c>
      <c r="AL14" s="65">
        <f t="shared" si="30"/>
        <v>0</v>
      </c>
      <c r="AM14" s="65">
        <f t="shared" si="30"/>
        <v>0</v>
      </c>
      <c r="AN14" s="65">
        <f t="shared" si="30"/>
        <v>0</v>
      </c>
      <c r="AO14" s="65">
        <f t="shared" si="30"/>
        <v>0</v>
      </c>
      <c r="AP14" s="65">
        <f t="shared" si="30"/>
        <v>0</v>
      </c>
      <c r="AQ14" s="65">
        <f t="shared" ref="AQ14:BJ14" si="31">SUM(AQ15:AQ16)</f>
        <v>56</v>
      </c>
      <c r="AR14" s="65">
        <f t="shared" si="31"/>
        <v>56</v>
      </c>
      <c r="AS14" s="65">
        <f t="shared" si="31"/>
        <v>53</v>
      </c>
      <c r="AT14" s="65">
        <f t="shared" si="31"/>
        <v>53</v>
      </c>
      <c r="AU14" s="65">
        <f t="shared" si="31"/>
        <v>109</v>
      </c>
      <c r="AV14" s="66">
        <f t="shared" si="14"/>
        <v>109</v>
      </c>
      <c r="AW14" s="65">
        <f t="shared" si="31"/>
        <v>30</v>
      </c>
      <c r="AX14" s="65">
        <f t="shared" si="31"/>
        <v>30</v>
      </c>
      <c r="AY14" s="65">
        <f t="shared" si="31"/>
        <v>11</v>
      </c>
      <c r="AZ14" s="65">
        <f t="shared" si="31"/>
        <v>11</v>
      </c>
      <c r="BA14" s="65">
        <f t="shared" si="31"/>
        <v>41</v>
      </c>
      <c r="BB14" s="65">
        <f t="shared" si="31"/>
        <v>41</v>
      </c>
      <c r="BC14" s="65">
        <f t="shared" si="31"/>
        <v>3</v>
      </c>
      <c r="BD14" s="65">
        <f t="shared" si="31"/>
        <v>3</v>
      </c>
      <c r="BE14" s="65">
        <f t="shared" si="31"/>
        <v>3</v>
      </c>
      <c r="BF14" s="65">
        <f t="shared" si="31"/>
        <v>3</v>
      </c>
      <c r="BG14" s="65">
        <f t="shared" si="31"/>
        <v>0</v>
      </c>
      <c r="BH14" s="65">
        <f t="shared" si="31"/>
        <v>0</v>
      </c>
      <c r="BI14" s="65">
        <f t="shared" si="31"/>
        <v>0</v>
      </c>
      <c r="BJ14" s="65">
        <f t="shared" si="31"/>
        <v>0</v>
      </c>
    </row>
    <row r="15" spans="1:62" ht="51">
      <c r="A15" s="5" t="s">
        <v>6</v>
      </c>
      <c r="B15" s="6" t="s">
        <v>60</v>
      </c>
      <c r="C15" s="26">
        <v>34</v>
      </c>
      <c r="D15" s="24">
        <v>0</v>
      </c>
      <c r="E15" s="65">
        <f t="shared" si="2"/>
        <v>34</v>
      </c>
      <c r="F15" s="28">
        <v>0</v>
      </c>
      <c r="G15" s="28">
        <v>0</v>
      </c>
      <c r="H15" s="24">
        <v>6</v>
      </c>
      <c r="I15" s="24">
        <v>6</v>
      </c>
      <c r="J15" s="25">
        <v>0</v>
      </c>
      <c r="K15" s="25">
        <v>0</v>
      </c>
      <c r="L15" s="25">
        <v>0</v>
      </c>
      <c r="M15" s="65">
        <f t="shared" si="3"/>
        <v>4</v>
      </c>
      <c r="N15" s="176">
        <v>3</v>
      </c>
      <c r="O15" s="176">
        <v>0</v>
      </c>
      <c r="P15" s="176">
        <v>1</v>
      </c>
      <c r="Q15" s="176">
        <v>0</v>
      </c>
      <c r="R15" s="65">
        <f t="shared" si="4"/>
        <v>9</v>
      </c>
      <c r="S15" s="176">
        <v>0</v>
      </c>
      <c r="T15" s="176">
        <v>0</v>
      </c>
      <c r="U15" s="176">
        <v>9</v>
      </c>
      <c r="V15" s="65">
        <f t="shared" si="5"/>
        <v>13</v>
      </c>
      <c r="W15" s="25">
        <v>0</v>
      </c>
      <c r="X15" s="25">
        <v>0</v>
      </c>
      <c r="Y15" s="65">
        <f t="shared" si="6"/>
        <v>27</v>
      </c>
      <c r="Z15" s="25">
        <v>0</v>
      </c>
      <c r="AA15" s="25">
        <v>1</v>
      </c>
      <c r="AB15" s="25">
        <v>0</v>
      </c>
      <c r="AC15" s="25">
        <f t="shared" si="7"/>
        <v>1</v>
      </c>
      <c r="AD15" s="25">
        <v>0</v>
      </c>
      <c r="AE15" s="25">
        <f t="shared" si="8"/>
        <v>1</v>
      </c>
      <c r="AF15" s="25"/>
      <c r="AG15" s="25">
        <v>0</v>
      </c>
      <c r="AH15" s="25">
        <v>0</v>
      </c>
      <c r="AI15" s="25">
        <v>0</v>
      </c>
      <c r="AJ15" s="25">
        <f t="shared" si="9"/>
        <v>0</v>
      </c>
      <c r="AK15" s="25">
        <v>0</v>
      </c>
      <c r="AL15" s="25">
        <v>0</v>
      </c>
      <c r="AM15" s="26"/>
      <c r="AN15" s="26"/>
      <c r="AO15" s="26"/>
      <c r="AP15" s="26"/>
      <c r="AQ15" s="66">
        <f t="shared" si="10"/>
        <v>34</v>
      </c>
      <c r="AR15" s="66">
        <f>E15+F15+G15+D15</f>
        <v>34</v>
      </c>
      <c r="AS15" s="66">
        <f t="shared" si="11"/>
        <v>6</v>
      </c>
      <c r="AT15" s="66">
        <f t="shared" si="12"/>
        <v>6</v>
      </c>
      <c r="AU15" s="66">
        <f t="shared" si="13"/>
        <v>40</v>
      </c>
      <c r="AV15" s="66">
        <f t="shared" si="14"/>
        <v>40</v>
      </c>
      <c r="AW15" s="66">
        <f t="shared" si="15"/>
        <v>4</v>
      </c>
      <c r="AX15" s="66">
        <f t="shared" ref="AX15:AX18" si="32">N15+O15+P15+Q15</f>
        <v>4</v>
      </c>
      <c r="AY15" s="66">
        <f t="shared" si="16"/>
        <v>9</v>
      </c>
      <c r="AZ15" s="66">
        <f t="shared" si="17"/>
        <v>9</v>
      </c>
      <c r="BA15" s="66">
        <f t="shared" si="18"/>
        <v>13</v>
      </c>
      <c r="BB15" s="66">
        <f t="shared" si="19"/>
        <v>13</v>
      </c>
      <c r="BC15" s="66">
        <f t="shared" si="20"/>
        <v>1</v>
      </c>
      <c r="BD15" s="66">
        <f t="shared" si="21"/>
        <v>1</v>
      </c>
      <c r="BE15" s="66">
        <f t="shared" si="22"/>
        <v>1</v>
      </c>
      <c r="BF15" s="66">
        <f t="shared" si="23"/>
        <v>1</v>
      </c>
      <c r="BG15" s="66">
        <f t="shared" si="24"/>
        <v>0</v>
      </c>
      <c r="BH15" s="66">
        <f t="shared" si="25"/>
        <v>0</v>
      </c>
      <c r="BI15" s="66">
        <f t="shared" si="26"/>
        <v>0</v>
      </c>
      <c r="BJ15" s="66">
        <f t="shared" si="27"/>
        <v>0</v>
      </c>
    </row>
    <row r="16" spans="1:62" ht="38.25">
      <c r="A16" s="5" t="s">
        <v>7</v>
      </c>
      <c r="B16" s="6" t="s">
        <v>61</v>
      </c>
      <c r="C16" s="26">
        <v>22</v>
      </c>
      <c r="D16" s="24">
        <v>1</v>
      </c>
      <c r="E16" s="65">
        <f t="shared" si="2"/>
        <v>21</v>
      </c>
      <c r="F16" s="28">
        <v>0</v>
      </c>
      <c r="G16" s="28">
        <v>0</v>
      </c>
      <c r="H16" s="24">
        <v>47</v>
      </c>
      <c r="I16" s="24">
        <v>47</v>
      </c>
      <c r="J16" s="25">
        <v>0</v>
      </c>
      <c r="K16" s="25">
        <v>0</v>
      </c>
      <c r="L16" s="29">
        <v>2</v>
      </c>
      <c r="M16" s="65">
        <f t="shared" si="3"/>
        <v>26</v>
      </c>
      <c r="N16" s="176">
        <v>22</v>
      </c>
      <c r="O16" s="176">
        <v>3</v>
      </c>
      <c r="P16" s="176">
        <v>1</v>
      </c>
      <c r="Q16" s="176">
        <v>0</v>
      </c>
      <c r="R16" s="65">
        <f t="shared" si="4"/>
        <v>2</v>
      </c>
      <c r="S16" s="176">
        <v>0</v>
      </c>
      <c r="T16" s="176">
        <v>2</v>
      </c>
      <c r="U16" s="176">
        <v>0</v>
      </c>
      <c r="V16" s="65">
        <f t="shared" si="5"/>
        <v>28</v>
      </c>
      <c r="W16" s="29">
        <v>0</v>
      </c>
      <c r="X16" s="29">
        <v>1</v>
      </c>
      <c r="Y16" s="65">
        <f t="shared" si="6"/>
        <v>39</v>
      </c>
      <c r="Z16" s="29">
        <v>2</v>
      </c>
      <c r="AA16" s="29">
        <v>2</v>
      </c>
      <c r="AB16" s="25">
        <v>0</v>
      </c>
      <c r="AC16" s="25">
        <f t="shared" si="7"/>
        <v>2</v>
      </c>
      <c r="AD16" s="29">
        <v>1</v>
      </c>
      <c r="AE16" s="25">
        <f t="shared" si="8"/>
        <v>1</v>
      </c>
      <c r="AF16" s="29"/>
      <c r="AG16" s="25">
        <v>0</v>
      </c>
      <c r="AH16" s="25">
        <v>0</v>
      </c>
      <c r="AI16" s="25">
        <v>0</v>
      </c>
      <c r="AJ16" s="25">
        <f t="shared" si="9"/>
        <v>0</v>
      </c>
      <c r="AK16" s="25">
        <v>0</v>
      </c>
      <c r="AL16" s="25">
        <v>0</v>
      </c>
      <c r="AM16" s="29"/>
      <c r="AN16" s="29"/>
      <c r="AO16" s="29"/>
      <c r="AP16" s="29"/>
      <c r="AQ16" s="66">
        <f t="shared" si="10"/>
        <v>22</v>
      </c>
      <c r="AR16" s="66">
        <f t="shared" ref="AR16:AR47" si="33">E16+F16+G16+D16</f>
        <v>22</v>
      </c>
      <c r="AS16" s="66">
        <f t="shared" si="11"/>
        <v>47</v>
      </c>
      <c r="AT16" s="66">
        <f t="shared" si="12"/>
        <v>47</v>
      </c>
      <c r="AU16" s="66">
        <f t="shared" si="13"/>
        <v>69</v>
      </c>
      <c r="AV16" s="66">
        <f t="shared" si="14"/>
        <v>69</v>
      </c>
      <c r="AW16" s="66">
        <f t="shared" si="15"/>
        <v>26</v>
      </c>
      <c r="AX16" s="66">
        <f t="shared" si="32"/>
        <v>26</v>
      </c>
      <c r="AY16" s="66">
        <f t="shared" si="16"/>
        <v>2</v>
      </c>
      <c r="AZ16" s="66">
        <f t="shared" si="17"/>
        <v>2</v>
      </c>
      <c r="BA16" s="66">
        <f t="shared" si="18"/>
        <v>28</v>
      </c>
      <c r="BB16" s="66">
        <f t="shared" si="19"/>
        <v>28</v>
      </c>
      <c r="BC16" s="66">
        <f t="shared" si="20"/>
        <v>2</v>
      </c>
      <c r="BD16" s="66">
        <f t="shared" si="21"/>
        <v>2</v>
      </c>
      <c r="BE16" s="66">
        <f t="shared" si="22"/>
        <v>2</v>
      </c>
      <c r="BF16" s="66">
        <f t="shared" si="23"/>
        <v>2</v>
      </c>
      <c r="BG16" s="66">
        <f t="shared" si="24"/>
        <v>0</v>
      </c>
      <c r="BH16" s="66">
        <f t="shared" si="25"/>
        <v>0</v>
      </c>
      <c r="BI16" s="66">
        <f t="shared" si="26"/>
        <v>0</v>
      </c>
      <c r="BJ16" s="66">
        <f t="shared" si="27"/>
        <v>0</v>
      </c>
    </row>
    <row r="17" spans="1:62" ht="25.5">
      <c r="A17" s="5">
        <v>4</v>
      </c>
      <c r="B17" s="7" t="s">
        <v>85</v>
      </c>
      <c r="C17" s="26">
        <v>25</v>
      </c>
      <c r="D17" s="24">
        <v>2</v>
      </c>
      <c r="E17" s="65">
        <f t="shared" si="2"/>
        <v>23</v>
      </c>
      <c r="F17" s="28">
        <v>0</v>
      </c>
      <c r="G17" s="28">
        <v>0</v>
      </c>
      <c r="H17" s="24">
        <v>0</v>
      </c>
      <c r="I17" s="24">
        <v>0</v>
      </c>
      <c r="J17" s="25">
        <v>0</v>
      </c>
      <c r="K17" s="25">
        <v>0</v>
      </c>
      <c r="L17" s="29">
        <v>0</v>
      </c>
      <c r="M17" s="65">
        <f t="shared" si="3"/>
        <v>4</v>
      </c>
      <c r="N17" s="176">
        <v>1</v>
      </c>
      <c r="O17" s="176">
        <v>0</v>
      </c>
      <c r="P17" s="176">
        <v>3</v>
      </c>
      <c r="Q17" s="176">
        <v>0</v>
      </c>
      <c r="R17" s="65">
        <f t="shared" si="4"/>
        <v>1</v>
      </c>
      <c r="S17" s="176">
        <v>0</v>
      </c>
      <c r="T17" s="176">
        <v>0</v>
      </c>
      <c r="U17" s="176">
        <v>1</v>
      </c>
      <c r="V17" s="65">
        <f t="shared" si="5"/>
        <v>5</v>
      </c>
      <c r="W17" s="29">
        <v>0</v>
      </c>
      <c r="X17" s="29">
        <v>0</v>
      </c>
      <c r="Y17" s="65">
        <f t="shared" si="6"/>
        <v>20</v>
      </c>
      <c r="Z17" s="29">
        <v>0</v>
      </c>
      <c r="AA17" s="29">
        <v>1</v>
      </c>
      <c r="AB17" s="25">
        <v>0</v>
      </c>
      <c r="AC17" s="25">
        <f t="shared" si="7"/>
        <v>1</v>
      </c>
      <c r="AD17" s="29">
        <v>0</v>
      </c>
      <c r="AE17" s="25">
        <f t="shared" si="8"/>
        <v>1</v>
      </c>
      <c r="AF17" s="29"/>
      <c r="AG17" s="25">
        <v>0</v>
      </c>
      <c r="AH17" s="25">
        <v>0</v>
      </c>
      <c r="AI17" s="25">
        <v>0</v>
      </c>
      <c r="AJ17" s="25">
        <f t="shared" si="9"/>
        <v>0</v>
      </c>
      <c r="AK17" s="25">
        <v>0</v>
      </c>
      <c r="AL17" s="25">
        <v>0</v>
      </c>
      <c r="AM17" s="29"/>
      <c r="AN17" s="29"/>
      <c r="AO17" s="29"/>
      <c r="AP17" s="29"/>
      <c r="AQ17" s="66">
        <f t="shared" si="10"/>
        <v>25</v>
      </c>
      <c r="AR17" s="66">
        <f t="shared" si="33"/>
        <v>25</v>
      </c>
      <c r="AS17" s="66">
        <f t="shared" si="11"/>
        <v>0</v>
      </c>
      <c r="AT17" s="66">
        <f t="shared" si="12"/>
        <v>0</v>
      </c>
      <c r="AU17" s="66">
        <f t="shared" si="13"/>
        <v>25</v>
      </c>
      <c r="AV17" s="66">
        <f t="shared" si="14"/>
        <v>25</v>
      </c>
      <c r="AW17" s="66">
        <f t="shared" si="15"/>
        <v>4</v>
      </c>
      <c r="AX17" s="66">
        <f t="shared" si="32"/>
        <v>4</v>
      </c>
      <c r="AY17" s="66">
        <f t="shared" si="16"/>
        <v>1</v>
      </c>
      <c r="AZ17" s="66">
        <f t="shared" si="17"/>
        <v>1</v>
      </c>
      <c r="BA17" s="66">
        <f t="shared" si="18"/>
        <v>5</v>
      </c>
      <c r="BB17" s="66">
        <f t="shared" si="19"/>
        <v>5</v>
      </c>
      <c r="BC17" s="66">
        <f t="shared" si="20"/>
        <v>1</v>
      </c>
      <c r="BD17" s="66">
        <f t="shared" si="21"/>
        <v>1</v>
      </c>
      <c r="BE17" s="66">
        <f t="shared" si="22"/>
        <v>1</v>
      </c>
      <c r="BF17" s="66">
        <f t="shared" si="23"/>
        <v>1</v>
      </c>
      <c r="BG17" s="66">
        <f t="shared" si="24"/>
        <v>0</v>
      </c>
      <c r="BH17" s="66">
        <f t="shared" si="25"/>
        <v>0</v>
      </c>
      <c r="BI17" s="66">
        <f t="shared" si="26"/>
        <v>0</v>
      </c>
      <c r="BJ17" s="66">
        <f t="shared" si="27"/>
        <v>0</v>
      </c>
    </row>
    <row r="18" spans="1:62" ht="51">
      <c r="A18" s="5">
        <v>5</v>
      </c>
      <c r="B18" s="7" t="s">
        <v>66</v>
      </c>
      <c r="C18" s="26">
        <v>2</v>
      </c>
      <c r="D18" s="24">
        <v>0</v>
      </c>
      <c r="E18" s="65">
        <f t="shared" si="2"/>
        <v>2</v>
      </c>
      <c r="F18" s="28">
        <v>0</v>
      </c>
      <c r="G18" s="28">
        <v>0</v>
      </c>
      <c r="H18" s="24">
        <v>1</v>
      </c>
      <c r="I18" s="24">
        <v>1</v>
      </c>
      <c r="J18" s="25">
        <v>0</v>
      </c>
      <c r="K18" s="25">
        <v>0</v>
      </c>
      <c r="L18" s="29">
        <v>0</v>
      </c>
      <c r="M18" s="65">
        <f t="shared" si="3"/>
        <v>1</v>
      </c>
      <c r="N18" s="176">
        <v>0</v>
      </c>
      <c r="O18" s="176">
        <v>0</v>
      </c>
      <c r="P18" s="176">
        <v>1</v>
      </c>
      <c r="Q18" s="176">
        <v>0</v>
      </c>
      <c r="R18" s="65">
        <f t="shared" si="4"/>
        <v>1</v>
      </c>
      <c r="S18" s="176">
        <v>0</v>
      </c>
      <c r="T18" s="176">
        <v>0</v>
      </c>
      <c r="U18" s="176">
        <v>1</v>
      </c>
      <c r="V18" s="65">
        <f t="shared" si="5"/>
        <v>2</v>
      </c>
      <c r="W18" s="29">
        <v>0</v>
      </c>
      <c r="X18" s="29">
        <v>0</v>
      </c>
      <c r="Y18" s="65">
        <f t="shared" si="6"/>
        <v>1</v>
      </c>
      <c r="Z18" s="29">
        <v>0</v>
      </c>
      <c r="AA18" s="25">
        <v>1</v>
      </c>
      <c r="AB18" s="25">
        <v>0</v>
      </c>
      <c r="AC18" s="25">
        <f t="shared" si="7"/>
        <v>1</v>
      </c>
      <c r="AD18" s="29">
        <v>0</v>
      </c>
      <c r="AE18" s="25">
        <f t="shared" si="8"/>
        <v>1</v>
      </c>
      <c r="AF18" s="25"/>
      <c r="AG18" s="25">
        <v>0</v>
      </c>
      <c r="AH18" s="25">
        <v>0</v>
      </c>
      <c r="AI18" s="25">
        <v>0</v>
      </c>
      <c r="AJ18" s="25">
        <f t="shared" si="9"/>
        <v>0</v>
      </c>
      <c r="AK18" s="25">
        <v>0</v>
      </c>
      <c r="AL18" s="25">
        <v>0</v>
      </c>
      <c r="AM18" s="26"/>
      <c r="AN18" s="26"/>
      <c r="AO18" s="26"/>
      <c r="AP18" s="26"/>
      <c r="AQ18" s="66">
        <f t="shared" si="10"/>
        <v>2</v>
      </c>
      <c r="AR18" s="66">
        <f t="shared" si="33"/>
        <v>2</v>
      </c>
      <c r="AS18" s="66">
        <f t="shared" si="11"/>
        <v>1</v>
      </c>
      <c r="AT18" s="66">
        <f t="shared" si="12"/>
        <v>1</v>
      </c>
      <c r="AU18" s="66">
        <f t="shared" si="13"/>
        <v>3</v>
      </c>
      <c r="AV18" s="66">
        <f t="shared" si="14"/>
        <v>3</v>
      </c>
      <c r="AW18" s="66">
        <f t="shared" si="15"/>
        <v>1</v>
      </c>
      <c r="AX18" s="66">
        <f t="shared" si="32"/>
        <v>1</v>
      </c>
      <c r="AY18" s="66">
        <f t="shared" si="16"/>
        <v>1</v>
      </c>
      <c r="AZ18" s="66">
        <f t="shared" si="17"/>
        <v>1</v>
      </c>
      <c r="BA18" s="66">
        <f t="shared" si="18"/>
        <v>2</v>
      </c>
      <c r="BB18" s="66">
        <f t="shared" si="19"/>
        <v>2</v>
      </c>
      <c r="BC18" s="66">
        <f t="shared" si="20"/>
        <v>1</v>
      </c>
      <c r="BD18" s="66">
        <f t="shared" si="21"/>
        <v>1</v>
      </c>
      <c r="BE18" s="66">
        <f t="shared" si="22"/>
        <v>1</v>
      </c>
      <c r="BF18" s="66">
        <f t="shared" si="23"/>
        <v>1</v>
      </c>
      <c r="BG18" s="66">
        <f t="shared" si="24"/>
        <v>0</v>
      </c>
      <c r="BH18" s="66">
        <f t="shared" si="25"/>
        <v>0</v>
      </c>
      <c r="BI18" s="66">
        <f t="shared" si="26"/>
        <v>0</v>
      </c>
      <c r="BJ18" s="66">
        <f t="shared" si="27"/>
        <v>0</v>
      </c>
    </row>
    <row r="19" spans="1:62" ht="38.25">
      <c r="A19" s="5">
        <v>6</v>
      </c>
      <c r="B19" s="7" t="s">
        <v>67</v>
      </c>
      <c r="C19" s="65">
        <v>0</v>
      </c>
      <c r="D19" s="65">
        <f t="shared" ref="D19" si="34">SUM(D20:D26)</f>
        <v>0</v>
      </c>
      <c r="E19" s="65">
        <f t="shared" si="2"/>
        <v>0</v>
      </c>
      <c r="F19" s="28">
        <v>0</v>
      </c>
      <c r="G19" s="28">
        <v>0</v>
      </c>
      <c r="H19" s="65">
        <v>0</v>
      </c>
      <c r="I19" s="65">
        <v>0</v>
      </c>
      <c r="J19" s="25">
        <v>0</v>
      </c>
      <c r="K19" s="25">
        <v>0</v>
      </c>
      <c r="L19" s="29">
        <v>0</v>
      </c>
      <c r="M19" s="65">
        <f t="shared" si="3"/>
        <v>0</v>
      </c>
      <c r="N19" s="176">
        <v>0</v>
      </c>
      <c r="O19" s="176">
        <v>0</v>
      </c>
      <c r="P19" s="65">
        <v>0</v>
      </c>
      <c r="Q19" s="176">
        <v>0</v>
      </c>
      <c r="R19" s="65">
        <f t="shared" si="4"/>
        <v>0</v>
      </c>
      <c r="S19" s="176">
        <v>0</v>
      </c>
      <c r="T19" s="176">
        <v>0</v>
      </c>
      <c r="U19" s="65">
        <v>0</v>
      </c>
      <c r="V19" s="65">
        <f t="shared" si="5"/>
        <v>0</v>
      </c>
      <c r="W19" s="29">
        <v>0</v>
      </c>
      <c r="X19" s="29">
        <v>0</v>
      </c>
      <c r="Y19" s="65">
        <f t="shared" si="6"/>
        <v>0</v>
      </c>
      <c r="Z19" s="29">
        <v>0</v>
      </c>
      <c r="AA19" s="65">
        <v>0</v>
      </c>
      <c r="AB19" s="25">
        <v>0</v>
      </c>
      <c r="AC19" s="25">
        <f t="shared" si="7"/>
        <v>0</v>
      </c>
      <c r="AD19" s="29">
        <v>0</v>
      </c>
      <c r="AE19" s="25">
        <f t="shared" si="8"/>
        <v>0</v>
      </c>
      <c r="AF19" s="65"/>
      <c r="AG19" s="25">
        <v>0</v>
      </c>
      <c r="AH19" s="25">
        <v>0</v>
      </c>
      <c r="AI19" s="25">
        <v>0</v>
      </c>
      <c r="AJ19" s="25">
        <f t="shared" si="9"/>
        <v>0</v>
      </c>
      <c r="AK19" s="25">
        <v>0</v>
      </c>
      <c r="AL19" s="25">
        <v>0</v>
      </c>
      <c r="AM19" s="65"/>
      <c r="AN19" s="65"/>
      <c r="AO19" s="65"/>
      <c r="AP19" s="65"/>
      <c r="AQ19" s="65">
        <f t="shared" ref="AQ19:BJ19" si="35">SUM(AQ20:AQ26)</f>
        <v>0</v>
      </c>
      <c r="AR19" s="65">
        <f t="shared" si="35"/>
        <v>0</v>
      </c>
      <c r="AS19" s="65">
        <f t="shared" si="35"/>
        <v>0</v>
      </c>
      <c r="AT19" s="65">
        <f t="shared" si="35"/>
        <v>0</v>
      </c>
      <c r="AU19" s="65">
        <f t="shared" si="35"/>
        <v>0</v>
      </c>
      <c r="AV19" s="66">
        <f t="shared" si="14"/>
        <v>0</v>
      </c>
      <c r="AW19" s="65">
        <f t="shared" si="35"/>
        <v>0</v>
      </c>
      <c r="AX19" s="65">
        <f t="shared" si="35"/>
        <v>0</v>
      </c>
      <c r="AY19" s="65">
        <f t="shared" si="35"/>
        <v>0</v>
      </c>
      <c r="AZ19" s="65">
        <f t="shared" si="35"/>
        <v>0</v>
      </c>
      <c r="BA19" s="65">
        <f t="shared" si="35"/>
        <v>0</v>
      </c>
      <c r="BB19" s="65">
        <f t="shared" si="35"/>
        <v>0</v>
      </c>
      <c r="BC19" s="65">
        <f t="shared" si="35"/>
        <v>0</v>
      </c>
      <c r="BD19" s="65">
        <f t="shared" si="35"/>
        <v>0</v>
      </c>
      <c r="BE19" s="65">
        <f t="shared" si="35"/>
        <v>0</v>
      </c>
      <c r="BF19" s="65">
        <f t="shared" si="35"/>
        <v>0</v>
      </c>
      <c r="BG19" s="65">
        <f t="shared" si="35"/>
        <v>0</v>
      </c>
      <c r="BH19" s="65">
        <f t="shared" si="35"/>
        <v>0</v>
      </c>
      <c r="BI19" s="65">
        <f t="shared" si="35"/>
        <v>0</v>
      </c>
      <c r="BJ19" s="65">
        <f t="shared" si="35"/>
        <v>0</v>
      </c>
    </row>
    <row r="20" spans="1:62" ht="38.25">
      <c r="A20" s="5" t="s">
        <v>8</v>
      </c>
      <c r="B20" s="6" t="s">
        <v>68</v>
      </c>
      <c r="C20" s="22">
        <v>0</v>
      </c>
      <c r="D20" s="2">
        <v>0</v>
      </c>
      <c r="E20" s="65">
        <f t="shared" si="2"/>
        <v>0</v>
      </c>
      <c r="F20" s="28">
        <v>0</v>
      </c>
      <c r="G20" s="28">
        <v>0</v>
      </c>
      <c r="H20" s="65">
        <v>0</v>
      </c>
      <c r="I20" s="8">
        <v>0</v>
      </c>
      <c r="J20" s="25">
        <v>0</v>
      </c>
      <c r="K20" s="25">
        <v>0</v>
      </c>
      <c r="L20" s="29">
        <v>0</v>
      </c>
      <c r="M20" s="65">
        <f t="shared" si="3"/>
        <v>0</v>
      </c>
      <c r="N20" s="176">
        <v>0</v>
      </c>
      <c r="O20" s="176">
        <v>0</v>
      </c>
      <c r="P20" s="9">
        <v>0</v>
      </c>
      <c r="Q20" s="176">
        <v>0</v>
      </c>
      <c r="R20" s="65">
        <f t="shared" si="4"/>
        <v>0</v>
      </c>
      <c r="S20" s="176">
        <v>0</v>
      </c>
      <c r="T20" s="176">
        <v>0</v>
      </c>
      <c r="U20" s="9">
        <v>0</v>
      </c>
      <c r="V20" s="65">
        <f t="shared" si="5"/>
        <v>0</v>
      </c>
      <c r="W20" s="29">
        <v>0</v>
      </c>
      <c r="X20" s="29">
        <v>0</v>
      </c>
      <c r="Y20" s="65">
        <f t="shared" si="6"/>
        <v>0</v>
      </c>
      <c r="Z20" s="29">
        <v>0</v>
      </c>
      <c r="AA20" s="65">
        <v>0</v>
      </c>
      <c r="AB20" s="25">
        <v>0</v>
      </c>
      <c r="AC20" s="25">
        <f t="shared" si="7"/>
        <v>0</v>
      </c>
      <c r="AD20" s="29">
        <v>0</v>
      </c>
      <c r="AE20" s="25">
        <f t="shared" si="8"/>
        <v>0</v>
      </c>
      <c r="AF20" s="9"/>
      <c r="AG20" s="25">
        <v>0</v>
      </c>
      <c r="AH20" s="25">
        <v>0</v>
      </c>
      <c r="AI20" s="25">
        <v>0</v>
      </c>
      <c r="AJ20" s="25">
        <f t="shared" si="9"/>
        <v>0</v>
      </c>
      <c r="AK20" s="25">
        <v>0</v>
      </c>
      <c r="AL20" s="25">
        <v>0</v>
      </c>
      <c r="AM20" s="9"/>
      <c r="AN20" s="9"/>
      <c r="AO20" s="9"/>
      <c r="AP20" s="9"/>
      <c r="AQ20" s="66">
        <f t="shared" si="10"/>
        <v>0</v>
      </c>
      <c r="AR20" s="66">
        <f t="shared" si="33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 t="shared" si="14"/>
        <v>0</v>
      </c>
      <c r="AW20" s="66">
        <f t="shared" si="15"/>
        <v>0</v>
      </c>
      <c r="AX20" s="66">
        <f t="shared" ref="AX20:AX26" si="36">N20+O20+P20+Q20</f>
        <v>0</v>
      </c>
      <c r="AY20" s="66">
        <f t="shared" si="16"/>
        <v>0</v>
      </c>
      <c r="AZ20" s="66">
        <f t="shared" si="17"/>
        <v>0</v>
      </c>
      <c r="BA20" s="66">
        <f t="shared" si="18"/>
        <v>0</v>
      </c>
      <c r="BB20" s="66">
        <f t="shared" si="19"/>
        <v>0</v>
      </c>
      <c r="BC20" s="66">
        <f t="shared" si="20"/>
        <v>0</v>
      </c>
      <c r="BD20" s="66">
        <f t="shared" si="21"/>
        <v>0</v>
      </c>
      <c r="BE20" s="66">
        <f t="shared" si="22"/>
        <v>0</v>
      </c>
      <c r="BF20" s="66">
        <f t="shared" si="23"/>
        <v>0</v>
      </c>
      <c r="BG20" s="66">
        <f t="shared" si="24"/>
        <v>0</v>
      </c>
      <c r="BH20" s="66">
        <f t="shared" si="25"/>
        <v>0</v>
      </c>
      <c r="BI20" s="66">
        <f t="shared" si="26"/>
        <v>0</v>
      </c>
      <c r="BJ20" s="66">
        <f t="shared" si="27"/>
        <v>0</v>
      </c>
    </row>
    <row r="21" spans="1:62" ht="38.25">
      <c r="A21" s="5" t="s">
        <v>9</v>
      </c>
      <c r="B21" s="6" t="s">
        <v>69</v>
      </c>
      <c r="C21" s="22">
        <v>0</v>
      </c>
      <c r="D21" s="2">
        <v>0</v>
      </c>
      <c r="E21" s="65">
        <f t="shared" si="2"/>
        <v>0</v>
      </c>
      <c r="F21" s="28">
        <v>0</v>
      </c>
      <c r="G21" s="28">
        <v>0</v>
      </c>
      <c r="H21" s="65">
        <v>0</v>
      </c>
      <c r="I21" s="2">
        <v>0</v>
      </c>
      <c r="J21" s="25">
        <v>0</v>
      </c>
      <c r="K21" s="25">
        <v>0</v>
      </c>
      <c r="L21" s="29">
        <v>0</v>
      </c>
      <c r="M21" s="65">
        <f t="shared" si="3"/>
        <v>0</v>
      </c>
      <c r="N21" s="176">
        <v>0</v>
      </c>
      <c r="O21" s="176">
        <v>0</v>
      </c>
      <c r="P21" s="9">
        <v>0</v>
      </c>
      <c r="Q21" s="176">
        <v>0</v>
      </c>
      <c r="R21" s="65">
        <f t="shared" si="4"/>
        <v>0</v>
      </c>
      <c r="S21" s="176">
        <v>0</v>
      </c>
      <c r="T21" s="176">
        <v>0</v>
      </c>
      <c r="U21" s="9">
        <v>0</v>
      </c>
      <c r="V21" s="65">
        <f t="shared" si="5"/>
        <v>0</v>
      </c>
      <c r="W21" s="29">
        <v>0</v>
      </c>
      <c r="X21" s="29">
        <v>0</v>
      </c>
      <c r="Y21" s="65">
        <f t="shared" si="6"/>
        <v>0</v>
      </c>
      <c r="Z21" s="29">
        <v>0</v>
      </c>
      <c r="AA21" s="65">
        <v>0</v>
      </c>
      <c r="AB21" s="25">
        <v>0</v>
      </c>
      <c r="AC21" s="25">
        <f t="shared" si="7"/>
        <v>0</v>
      </c>
      <c r="AD21" s="29">
        <v>0</v>
      </c>
      <c r="AE21" s="25">
        <f t="shared" si="8"/>
        <v>0</v>
      </c>
      <c r="AF21" s="9"/>
      <c r="AG21" s="25">
        <v>0</v>
      </c>
      <c r="AH21" s="25">
        <v>0</v>
      </c>
      <c r="AI21" s="25">
        <v>0</v>
      </c>
      <c r="AJ21" s="25">
        <f t="shared" si="9"/>
        <v>0</v>
      </c>
      <c r="AK21" s="25">
        <v>0</v>
      </c>
      <c r="AL21" s="25">
        <v>0</v>
      </c>
      <c r="AM21" s="9"/>
      <c r="AN21" s="9"/>
      <c r="AO21" s="9"/>
      <c r="AP21" s="9"/>
      <c r="AQ21" s="66">
        <f t="shared" si="10"/>
        <v>0</v>
      </c>
      <c r="AR21" s="66">
        <f t="shared" si="33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si="14"/>
        <v>0</v>
      </c>
      <c r="AW21" s="66">
        <f t="shared" si="15"/>
        <v>0</v>
      </c>
      <c r="AX21" s="66">
        <f t="shared" si="36"/>
        <v>0</v>
      </c>
      <c r="AY21" s="66">
        <f t="shared" si="16"/>
        <v>0</v>
      </c>
      <c r="AZ21" s="66">
        <f t="shared" si="17"/>
        <v>0</v>
      </c>
      <c r="BA21" s="66">
        <f t="shared" si="18"/>
        <v>0</v>
      </c>
      <c r="BB21" s="66">
        <f t="shared" si="19"/>
        <v>0</v>
      </c>
      <c r="BC21" s="66">
        <f t="shared" si="20"/>
        <v>0</v>
      </c>
      <c r="BD21" s="66">
        <f t="shared" si="21"/>
        <v>0</v>
      </c>
      <c r="BE21" s="66">
        <f t="shared" si="22"/>
        <v>0</v>
      </c>
      <c r="BF21" s="66">
        <f t="shared" si="23"/>
        <v>0</v>
      </c>
      <c r="BG21" s="66">
        <f t="shared" si="24"/>
        <v>0</v>
      </c>
      <c r="BH21" s="66">
        <f t="shared" si="25"/>
        <v>0</v>
      </c>
      <c r="BI21" s="66">
        <f t="shared" si="26"/>
        <v>0</v>
      </c>
      <c r="BJ21" s="66">
        <f t="shared" si="27"/>
        <v>0</v>
      </c>
    </row>
    <row r="22" spans="1:62" ht="38.25">
      <c r="A22" s="5" t="s">
        <v>10</v>
      </c>
      <c r="B22" s="6" t="s">
        <v>70</v>
      </c>
      <c r="C22" s="22">
        <v>0</v>
      </c>
      <c r="D22" s="2">
        <v>0</v>
      </c>
      <c r="E22" s="65">
        <f t="shared" si="2"/>
        <v>0</v>
      </c>
      <c r="F22" s="28">
        <v>0</v>
      </c>
      <c r="G22" s="28">
        <v>0</v>
      </c>
      <c r="H22" s="65">
        <v>0</v>
      </c>
      <c r="I22" s="8">
        <v>0</v>
      </c>
      <c r="J22" s="25">
        <v>0</v>
      </c>
      <c r="K22" s="25">
        <v>0</v>
      </c>
      <c r="L22" s="29">
        <v>0</v>
      </c>
      <c r="M22" s="65">
        <f t="shared" si="3"/>
        <v>0</v>
      </c>
      <c r="N22" s="176">
        <v>0</v>
      </c>
      <c r="O22" s="176">
        <v>0</v>
      </c>
      <c r="P22" s="9">
        <v>0</v>
      </c>
      <c r="Q22" s="176">
        <v>0</v>
      </c>
      <c r="R22" s="65">
        <f t="shared" si="4"/>
        <v>0</v>
      </c>
      <c r="S22" s="176">
        <v>0</v>
      </c>
      <c r="T22" s="176">
        <v>0</v>
      </c>
      <c r="U22" s="9">
        <v>0</v>
      </c>
      <c r="V22" s="65">
        <f t="shared" si="5"/>
        <v>0</v>
      </c>
      <c r="W22" s="29">
        <v>0</v>
      </c>
      <c r="X22" s="29">
        <v>0</v>
      </c>
      <c r="Y22" s="65">
        <f t="shared" si="6"/>
        <v>0</v>
      </c>
      <c r="Z22" s="29">
        <v>0</v>
      </c>
      <c r="AA22" s="65">
        <v>0</v>
      </c>
      <c r="AB22" s="25">
        <v>0</v>
      </c>
      <c r="AC22" s="25">
        <f t="shared" si="7"/>
        <v>0</v>
      </c>
      <c r="AD22" s="29">
        <v>0</v>
      </c>
      <c r="AE22" s="25">
        <f t="shared" si="8"/>
        <v>0</v>
      </c>
      <c r="AF22" s="9"/>
      <c r="AG22" s="25">
        <v>0</v>
      </c>
      <c r="AH22" s="25">
        <v>0</v>
      </c>
      <c r="AI22" s="25">
        <v>0</v>
      </c>
      <c r="AJ22" s="25">
        <f t="shared" si="9"/>
        <v>0</v>
      </c>
      <c r="AK22" s="25">
        <v>0</v>
      </c>
      <c r="AL22" s="25">
        <v>0</v>
      </c>
      <c r="AM22" s="9"/>
      <c r="AN22" s="9"/>
      <c r="AO22" s="9"/>
      <c r="AP22" s="9"/>
      <c r="AQ22" s="66">
        <f t="shared" si="10"/>
        <v>0</v>
      </c>
      <c r="AR22" s="66">
        <f t="shared" si="33"/>
        <v>0</v>
      </c>
      <c r="AS22" s="66">
        <f t="shared" si="11"/>
        <v>0</v>
      </c>
      <c r="AT22" s="66">
        <f t="shared" si="12"/>
        <v>0</v>
      </c>
      <c r="AU22" s="66">
        <f t="shared" si="13"/>
        <v>0</v>
      </c>
      <c r="AV22" s="66">
        <f t="shared" si="14"/>
        <v>0</v>
      </c>
      <c r="AW22" s="66">
        <f t="shared" si="15"/>
        <v>0</v>
      </c>
      <c r="AX22" s="66">
        <f t="shared" si="36"/>
        <v>0</v>
      </c>
      <c r="AY22" s="66">
        <f t="shared" si="16"/>
        <v>0</v>
      </c>
      <c r="AZ22" s="66">
        <f t="shared" si="17"/>
        <v>0</v>
      </c>
      <c r="BA22" s="66">
        <f t="shared" si="18"/>
        <v>0</v>
      </c>
      <c r="BB22" s="66">
        <f t="shared" si="19"/>
        <v>0</v>
      </c>
      <c r="BC22" s="66">
        <f t="shared" si="20"/>
        <v>0</v>
      </c>
      <c r="BD22" s="66">
        <f t="shared" si="21"/>
        <v>0</v>
      </c>
      <c r="BE22" s="66">
        <f t="shared" si="22"/>
        <v>0</v>
      </c>
      <c r="BF22" s="66">
        <f t="shared" si="23"/>
        <v>0</v>
      </c>
      <c r="BG22" s="66">
        <f t="shared" si="24"/>
        <v>0</v>
      </c>
      <c r="BH22" s="66">
        <f t="shared" si="25"/>
        <v>0</v>
      </c>
      <c r="BI22" s="66">
        <f t="shared" si="26"/>
        <v>0</v>
      </c>
      <c r="BJ22" s="66">
        <f t="shared" si="27"/>
        <v>0</v>
      </c>
    </row>
    <row r="23" spans="1:62" ht="38.25">
      <c r="A23" s="5" t="s">
        <v>11</v>
      </c>
      <c r="B23" s="6" t="s">
        <v>71</v>
      </c>
      <c r="C23" s="22">
        <v>0</v>
      </c>
      <c r="D23" s="2">
        <v>0</v>
      </c>
      <c r="E23" s="65">
        <f t="shared" si="2"/>
        <v>0</v>
      </c>
      <c r="F23" s="28">
        <v>0</v>
      </c>
      <c r="G23" s="28">
        <v>0</v>
      </c>
      <c r="H23" s="65">
        <v>0</v>
      </c>
      <c r="I23" s="8">
        <v>0</v>
      </c>
      <c r="J23" s="25">
        <v>0</v>
      </c>
      <c r="K23" s="25">
        <v>0</v>
      </c>
      <c r="L23" s="29">
        <v>0</v>
      </c>
      <c r="M23" s="65">
        <f t="shared" si="3"/>
        <v>0</v>
      </c>
      <c r="N23" s="176">
        <v>0</v>
      </c>
      <c r="O23" s="176">
        <v>0</v>
      </c>
      <c r="P23" s="9">
        <v>0</v>
      </c>
      <c r="Q23" s="176">
        <v>0</v>
      </c>
      <c r="R23" s="65">
        <f t="shared" si="4"/>
        <v>0</v>
      </c>
      <c r="S23" s="176">
        <v>0</v>
      </c>
      <c r="T23" s="176">
        <v>0</v>
      </c>
      <c r="U23" s="9">
        <v>0</v>
      </c>
      <c r="V23" s="65">
        <f t="shared" si="5"/>
        <v>0</v>
      </c>
      <c r="W23" s="29">
        <v>0</v>
      </c>
      <c r="X23" s="29">
        <v>0</v>
      </c>
      <c r="Y23" s="65">
        <f t="shared" si="6"/>
        <v>0</v>
      </c>
      <c r="Z23" s="29">
        <v>0</v>
      </c>
      <c r="AA23" s="65">
        <v>0</v>
      </c>
      <c r="AB23" s="25">
        <v>0</v>
      </c>
      <c r="AC23" s="25">
        <f t="shared" si="7"/>
        <v>0</v>
      </c>
      <c r="AD23" s="29">
        <v>0</v>
      </c>
      <c r="AE23" s="25">
        <f t="shared" si="8"/>
        <v>0</v>
      </c>
      <c r="AF23" s="9"/>
      <c r="AG23" s="25">
        <v>0</v>
      </c>
      <c r="AH23" s="25">
        <v>0</v>
      </c>
      <c r="AI23" s="25">
        <v>0</v>
      </c>
      <c r="AJ23" s="25">
        <f t="shared" si="9"/>
        <v>0</v>
      </c>
      <c r="AK23" s="25">
        <v>0</v>
      </c>
      <c r="AL23" s="25">
        <v>0</v>
      </c>
      <c r="AM23" s="9"/>
      <c r="AN23" s="9"/>
      <c r="AO23" s="9"/>
      <c r="AP23" s="9"/>
      <c r="AQ23" s="66">
        <f t="shared" si="10"/>
        <v>0</v>
      </c>
      <c r="AR23" s="66">
        <f t="shared" si="33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14"/>
        <v>0</v>
      </c>
      <c r="AW23" s="66">
        <f t="shared" si="15"/>
        <v>0</v>
      </c>
      <c r="AX23" s="66">
        <f t="shared" si="36"/>
        <v>0</v>
      </c>
      <c r="AY23" s="66">
        <f t="shared" si="16"/>
        <v>0</v>
      </c>
      <c r="AZ23" s="66">
        <f t="shared" si="17"/>
        <v>0</v>
      </c>
      <c r="BA23" s="66">
        <f t="shared" si="18"/>
        <v>0</v>
      </c>
      <c r="BB23" s="66">
        <f t="shared" si="19"/>
        <v>0</v>
      </c>
      <c r="BC23" s="66">
        <f t="shared" si="20"/>
        <v>0</v>
      </c>
      <c r="BD23" s="66">
        <f t="shared" si="21"/>
        <v>0</v>
      </c>
      <c r="BE23" s="66">
        <f t="shared" si="22"/>
        <v>0</v>
      </c>
      <c r="BF23" s="66">
        <f t="shared" si="23"/>
        <v>0</v>
      </c>
      <c r="BG23" s="66">
        <f t="shared" si="24"/>
        <v>0</v>
      </c>
      <c r="BH23" s="66">
        <f t="shared" si="25"/>
        <v>0</v>
      </c>
      <c r="BI23" s="66">
        <f t="shared" si="26"/>
        <v>0</v>
      </c>
      <c r="BJ23" s="66">
        <f t="shared" si="27"/>
        <v>0</v>
      </c>
    </row>
    <row r="24" spans="1:62" ht="38.25">
      <c r="A24" s="5" t="s">
        <v>12</v>
      </c>
      <c r="B24" s="6" t="s">
        <v>72</v>
      </c>
      <c r="C24" s="22">
        <v>0</v>
      </c>
      <c r="D24" s="2">
        <v>0</v>
      </c>
      <c r="E24" s="65">
        <f t="shared" si="2"/>
        <v>0</v>
      </c>
      <c r="F24" s="28">
        <v>0</v>
      </c>
      <c r="G24" s="28">
        <v>0</v>
      </c>
      <c r="H24" s="65">
        <v>0</v>
      </c>
      <c r="I24" s="8">
        <v>0</v>
      </c>
      <c r="J24" s="25">
        <v>0</v>
      </c>
      <c r="K24" s="25">
        <v>0</v>
      </c>
      <c r="L24" s="29">
        <v>0</v>
      </c>
      <c r="M24" s="65">
        <f t="shared" si="3"/>
        <v>0</v>
      </c>
      <c r="N24" s="176">
        <v>0</v>
      </c>
      <c r="O24" s="176">
        <v>0</v>
      </c>
      <c r="P24" s="9">
        <v>0</v>
      </c>
      <c r="Q24" s="176">
        <v>0</v>
      </c>
      <c r="R24" s="65">
        <f t="shared" si="4"/>
        <v>0</v>
      </c>
      <c r="S24" s="176">
        <v>0</v>
      </c>
      <c r="T24" s="176">
        <v>0</v>
      </c>
      <c r="U24" s="9">
        <v>0</v>
      </c>
      <c r="V24" s="65">
        <f t="shared" si="5"/>
        <v>0</v>
      </c>
      <c r="W24" s="29">
        <v>0</v>
      </c>
      <c r="X24" s="29">
        <v>0</v>
      </c>
      <c r="Y24" s="65">
        <f t="shared" si="6"/>
        <v>0</v>
      </c>
      <c r="Z24" s="29">
        <v>0</v>
      </c>
      <c r="AA24" s="65">
        <v>0</v>
      </c>
      <c r="AB24" s="25">
        <v>0</v>
      </c>
      <c r="AC24" s="25">
        <f t="shared" si="7"/>
        <v>0</v>
      </c>
      <c r="AD24" s="29">
        <v>0</v>
      </c>
      <c r="AE24" s="25">
        <f t="shared" si="8"/>
        <v>0</v>
      </c>
      <c r="AF24" s="9"/>
      <c r="AG24" s="25">
        <v>0</v>
      </c>
      <c r="AH24" s="25">
        <v>0</v>
      </c>
      <c r="AI24" s="25">
        <v>0</v>
      </c>
      <c r="AJ24" s="25">
        <f t="shared" si="9"/>
        <v>0</v>
      </c>
      <c r="AK24" s="25">
        <v>0</v>
      </c>
      <c r="AL24" s="25">
        <v>0</v>
      </c>
      <c r="AM24" s="9"/>
      <c r="AN24" s="9"/>
      <c r="AO24" s="9"/>
      <c r="AP24" s="9"/>
      <c r="AQ24" s="66">
        <f t="shared" si="10"/>
        <v>0</v>
      </c>
      <c r="AR24" s="66">
        <f t="shared" si="33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14"/>
        <v>0</v>
      </c>
      <c r="AW24" s="66">
        <f t="shared" si="15"/>
        <v>0</v>
      </c>
      <c r="AX24" s="66">
        <f t="shared" si="36"/>
        <v>0</v>
      </c>
      <c r="AY24" s="66">
        <f t="shared" si="16"/>
        <v>0</v>
      </c>
      <c r="AZ24" s="66">
        <f t="shared" si="17"/>
        <v>0</v>
      </c>
      <c r="BA24" s="66">
        <f t="shared" si="18"/>
        <v>0</v>
      </c>
      <c r="BB24" s="66">
        <f t="shared" si="19"/>
        <v>0</v>
      </c>
      <c r="BC24" s="66">
        <f t="shared" si="20"/>
        <v>0</v>
      </c>
      <c r="BD24" s="66">
        <f t="shared" si="21"/>
        <v>0</v>
      </c>
      <c r="BE24" s="66">
        <f t="shared" si="22"/>
        <v>0</v>
      </c>
      <c r="BF24" s="66">
        <f t="shared" si="23"/>
        <v>0</v>
      </c>
      <c r="BG24" s="66">
        <f t="shared" si="24"/>
        <v>0</v>
      </c>
      <c r="BH24" s="66">
        <f t="shared" si="25"/>
        <v>0</v>
      </c>
      <c r="BI24" s="66">
        <f t="shared" si="26"/>
        <v>0</v>
      </c>
      <c r="BJ24" s="66">
        <f t="shared" si="27"/>
        <v>0</v>
      </c>
    </row>
    <row r="25" spans="1:62" ht="38.25">
      <c r="A25" s="5" t="s">
        <v>13</v>
      </c>
      <c r="B25" s="6" t="s">
        <v>73</v>
      </c>
      <c r="C25" s="22">
        <v>0</v>
      </c>
      <c r="D25" s="2">
        <v>0</v>
      </c>
      <c r="E25" s="65">
        <f t="shared" si="2"/>
        <v>0</v>
      </c>
      <c r="F25" s="28">
        <v>0</v>
      </c>
      <c r="G25" s="28">
        <v>0</v>
      </c>
      <c r="H25" s="65">
        <v>0</v>
      </c>
      <c r="I25" s="23">
        <v>0</v>
      </c>
      <c r="J25" s="25">
        <v>0</v>
      </c>
      <c r="K25" s="25">
        <v>0</v>
      </c>
      <c r="L25" s="29">
        <v>0</v>
      </c>
      <c r="M25" s="65">
        <f t="shared" si="3"/>
        <v>0</v>
      </c>
      <c r="N25" s="176">
        <v>0</v>
      </c>
      <c r="O25" s="176">
        <v>0</v>
      </c>
      <c r="P25" s="9">
        <v>0</v>
      </c>
      <c r="Q25" s="176">
        <v>0</v>
      </c>
      <c r="R25" s="65">
        <f t="shared" si="4"/>
        <v>0</v>
      </c>
      <c r="S25" s="176">
        <v>0</v>
      </c>
      <c r="T25" s="176">
        <v>0</v>
      </c>
      <c r="U25" s="9">
        <v>0</v>
      </c>
      <c r="V25" s="65">
        <f t="shared" si="5"/>
        <v>0</v>
      </c>
      <c r="W25" s="29">
        <v>0</v>
      </c>
      <c r="X25" s="29">
        <v>0</v>
      </c>
      <c r="Y25" s="65">
        <f t="shared" si="6"/>
        <v>0</v>
      </c>
      <c r="Z25" s="29">
        <v>0</v>
      </c>
      <c r="AA25" s="65">
        <v>0</v>
      </c>
      <c r="AB25" s="25">
        <v>0</v>
      </c>
      <c r="AC25" s="25">
        <f t="shared" si="7"/>
        <v>0</v>
      </c>
      <c r="AD25" s="29">
        <v>0</v>
      </c>
      <c r="AE25" s="25">
        <f t="shared" si="8"/>
        <v>0</v>
      </c>
      <c r="AF25" s="9"/>
      <c r="AG25" s="25">
        <v>0</v>
      </c>
      <c r="AH25" s="25">
        <v>0</v>
      </c>
      <c r="AI25" s="25">
        <v>0</v>
      </c>
      <c r="AJ25" s="25">
        <f t="shared" si="9"/>
        <v>0</v>
      </c>
      <c r="AK25" s="25">
        <v>0</v>
      </c>
      <c r="AL25" s="25">
        <v>0</v>
      </c>
      <c r="AM25" s="9"/>
      <c r="AN25" s="9"/>
      <c r="AO25" s="9"/>
      <c r="AP25" s="9"/>
      <c r="AQ25" s="66">
        <f t="shared" si="10"/>
        <v>0</v>
      </c>
      <c r="AR25" s="66">
        <f t="shared" si="33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 t="shared" si="14"/>
        <v>0</v>
      </c>
      <c r="AW25" s="66">
        <f t="shared" si="15"/>
        <v>0</v>
      </c>
      <c r="AX25" s="66">
        <f t="shared" si="36"/>
        <v>0</v>
      </c>
      <c r="AY25" s="66">
        <f t="shared" si="16"/>
        <v>0</v>
      </c>
      <c r="AZ25" s="66">
        <f t="shared" si="17"/>
        <v>0</v>
      </c>
      <c r="BA25" s="66">
        <f t="shared" si="18"/>
        <v>0</v>
      </c>
      <c r="BB25" s="66">
        <f t="shared" si="19"/>
        <v>0</v>
      </c>
      <c r="BC25" s="66">
        <f t="shared" si="20"/>
        <v>0</v>
      </c>
      <c r="BD25" s="66">
        <f t="shared" si="21"/>
        <v>0</v>
      </c>
      <c r="BE25" s="66">
        <f t="shared" si="22"/>
        <v>0</v>
      </c>
      <c r="BF25" s="66">
        <f t="shared" si="23"/>
        <v>0</v>
      </c>
      <c r="BG25" s="66">
        <f t="shared" si="24"/>
        <v>0</v>
      </c>
      <c r="BH25" s="66">
        <f t="shared" si="25"/>
        <v>0</v>
      </c>
      <c r="BI25" s="66">
        <f t="shared" si="26"/>
        <v>0</v>
      </c>
      <c r="BJ25" s="66">
        <f t="shared" si="27"/>
        <v>0</v>
      </c>
    </row>
    <row r="26" spans="1:62" ht="38.25">
      <c r="A26" s="5" t="s">
        <v>48</v>
      </c>
      <c r="B26" s="6" t="s">
        <v>74</v>
      </c>
      <c r="C26" s="22">
        <v>0</v>
      </c>
      <c r="D26" s="2">
        <v>0</v>
      </c>
      <c r="E26" s="65">
        <f t="shared" si="2"/>
        <v>0</v>
      </c>
      <c r="F26" s="28">
        <v>0</v>
      </c>
      <c r="G26" s="28">
        <v>0</v>
      </c>
      <c r="H26" s="65">
        <v>0</v>
      </c>
      <c r="I26" s="8">
        <v>0</v>
      </c>
      <c r="J26" s="25">
        <v>0</v>
      </c>
      <c r="K26" s="25">
        <v>0</v>
      </c>
      <c r="L26" s="29">
        <v>0</v>
      </c>
      <c r="M26" s="65">
        <f t="shared" si="3"/>
        <v>0</v>
      </c>
      <c r="N26" s="176">
        <v>0</v>
      </c>
      <c r="O26" s="176">
        <v>0</v>
      </c>
      <c r="P26" s="9">
        <v>0</v>
      </c>
      <c r="Q26" s="176">
        <v>0</v>
      </c>
      <c r="R26" s="65">
        <f t="shared" si="4"/>
        <v>0</v>
      </c>
      <c r="S26" s="176">
        <v>0</v>
      </c>
      <c r="T26" s="176">
        <v>0</v>
      </c>
      <c r="U26" s="9">
        <v>0</v>
      </c>
      <c r="V26" s="65">
        <f t="shared" si="5"/>
        <v>0</v>
      </c>
      <c r="W26" s="29">
        <v>0</v>
      </c>
      <c r="X26" s="29">
        <v>0</v>
      </c>
      <c r="Y26" s="65">
        <f t="shared" si="6"/>
        <v>0</v>
      </c>
      <c r="Z26" s="29">
        <v>0</v>
      </c>
      <c r="AA26" s="65">
        <v>0</v>
      </c>
      <c r="AB26" s="25">
        <v>0</v>
      </c>
      <c r="AC26" s="25">
        <f t="shared" si="7"/>
        <v>0</v>
      </c>
      <c r="AD26" s="29">
        <v>0</v>
      </c>
      <c r="AE26" s="25">
        <f t="shared" si="8"/>
        <v>0</v>
      </c>
      <c r="AF26" s="9"/>
      <c r="AG26" s="25">
        <v>0</v>
      </c>
      <c r="AH26" s="25">
        <v>0</v>
      </c>
      <c r="AI26" s="25">
        <v>0</v>
      </c>
      <c r="AJ26" s="25">
        <f t="shared" si="9"/>
        <v>0</v>
      </c>
      <c r="AK26" s="25">
        <v>0</v>
      </c>
      <c r="AL26" s="25">
        <v>0</v>
      </c>
      <c r="AM26" s="9"/>
      <c r="AN26" s="9"/>
      <c r="AO26" s="9"/>
      <c r="AP26" s="9"/>
      <c r="AQ26" s="66">
        <f t="shared" si="10"/>
        <v>0</v>
      </c>
      <c r="AR26" s="66">
        <f t="shared" si="33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14"/>
        <v>0</v>
      </c>
      <c r="AW26" s="66">
        <f t="shared" si="15"/>
        <v>0</v>
      </c>
      <c r="AX26" s="66">
        <f t="shared" si="36"/>
        <v>0</v>
      </c>
      <c r="AY26" s="66">
        <f t="shared" si="16"/>
        <v>0</v>
      </c>
      <c r="AZ26" s="66">
        <f t="shared" si="17"/>
        <v>0</v>
      </c>
      <c r="BA26" s="66">
        <f t="shared" si="18"/>
        <v>0</v>
      </c>
      <c r="BB26" s="66">
        <f t="shared" si="19"/>
        <v>0</v>
      </c>
      <c r="BC26" s="66">
        <f t="shared" si="20"/>
        <v>0</v>
      </c>
      <c r="BD26" s="66">
        <f t="shared" si="21"/>
        <v>0</v>
      </c>
      <c r="BE26" s="66">
        <f t="shared" si="22"/>
        <v>0</v>
      </c>
      <c r="BF26" s="66">
        <f t="shared" si="23"/>
        <v>0</v>
      </c>
      <c r="BG26" s="66">
        <f t="shared" si="24"/>
        <v>0</v>
      </c>
      <c r="BH26" s="66">
        <f t="shared" si="25"/>
        <v>0</v>
      </c>
      <c r="BI26" s="66">
        <f t="shared" si="26"/>
        <v>0</v>
      </c>
      <c r="BJ26" s="66">
        <f t="shared" si="27"/>
        <v>0</v>
      </c>
    </row>
    <row r="27" spans="1:62" ht="38.25">
      <c r="A27" s="5">
        <v>7</v>
      </c>
      <c r="B27" s="7" t="s">
        <v>75</v>
      </c>
      <c r="C27" s="65">
        <v>0</v>
      </c>
      <c r="D27" s="65">
        <f t="shared" ref="D27" si="37">SUM(D28:D32)</f>
        <v>0</v>
      </c>
      <c r="E27" s="65">
        <f t="shared" si="2"/>
        <v>0</v>
      </c>
      <c r="F27" s="28">
        <v>0</v>
      </c>
      <c r="G27" s="28">
        <v>0</v>
      </c>
      <c r="H27" s="65">
        <v>0</v>
      </c>
      <c r="I27" s="65">
        <v>0</v>
      </c>
      <c r="J27" s="25">
        <v>0</v>
      </c>
      <c r="K27" s="25">
        <v>0</v>
      </c>
      <c r="L27" s="29">
        <v>0</v>
      </c>
      <c r="M27" s="65">
        <f t="shared" si="3"/>
        <v>0</v>
      </c>
      <c r="N27" s="176">
        <v>0</v>
      </c>
      <c r="O27" s="176">
        <v>0</v>
      </c>
      <c r="P27" s="9">
        <v>0</v>
      </c>
      <c r="Q27" s="176">
        <v>0</v>
      </c>
      <c r="R27" s="65">
        <f t="shared" si="4"/>
        <v>0</v>
      </c>
      <c r="S27" s="176">
        <v>0</v>
      </c>
      <c r="T27" s="176">
        <v>0</v>
      </c>
      <c r="U27" s="9">
        <v>0</v>
      </c>
      <c r="V27" s="65">
        <f t="shared" si="5"/>
        <v>0</v>
      </c>
      <c r="W27" s="29">
        <v>0</v>
      </c>
      <c r="X27" s="29">
        <v>0</v>
      </c>
      <c r="Y27" s="65">
        <f t="shared" si="6"/>
        <v>0</v>
      </c>
      <c r="Z27" s="29">
        <v>0</v>
      </c>
      <c r="AA27" s="65">
        <v>0</v>
      </c>
      <c r="AB27" s="25">
        <v>0</v>
      </c>
      <c r="AC27" s="25">
        <f t="shared" si="7"/>
        <v>0</v>
      </c>
      <c r="AD27" s="29">
        <v>0</v>
      </c>
      <c r="AE27" s="25">
        <f t="shared" si="8"/>
        <v>0</v>
      </c>
      <c r="AF27" s="65"/>
      <c r="AG27" s="25">
        <v>0</v>
      </c>
      <c r="AH27" s="25">
        <v>0</v>
      </c>
      <c r="AI27" s="25">
        <v>0</v>
      </c>
      <c r="AJ27" s="25">
        <f t="shared" si="9"/>
        <v>0</v>
      </c>
      <c r="AK27" s="25">
        <v>0</v>
      </c>
      <c r="AL27" s="25">
        <v>0</v>
      </c>
      <c r="AM27" s="65"/>
      <c r="AN27" s="65"/>
      <c r="AO27" s="65"/>
      <c r="AP27" s="65"/>
      <c r="AQ27" s="65">
        <f t="shared" ref="AQ27:BJ27" si="38">SUM(AQ28:AQ32)</f>
        <v>0</v>
      </c>
      <c r="AR27" s="65">
        <f t="shared" si="38"/>
        <v>0</v>
      </c>
      <c r="AS27" s="65">
        <f t="shared" si="38"/>
        <v>2</v>
      </c>
      <c r="AT27" s="65">
        <f t="shared" si="38"/>
        <v>2</v>
      </c>
      <c r="AU27" s="65">
        <f t="shared" si="38"/>
        <v>0</v>
      </c>
      <c r="AV27" s="66">
        <f t="shared" si="14"/>
        <v>0</v>
      </c>
      <c r="AW27" s="65">
        <f t="shared" si="38"/>
        <v>0</v>
      </c>
      <c r="AX27" s="65">
        <f t="shared" si="38"/>
        <v>0</v>
      </c>
      <c r="AY27" s="65">
        <f t="shared" si="38"/>
        <v>0</v>
      </c>
      <c r="AZ27" s="65">
        <f t="shared" si="38"/>
        <v>0</v>
      </c>
      <c r="BA27" s="65">
        <f t="shared" si="38"/>
        <v>0</v>
      </c>
      <c r="BB27" s="65">
        <f t="shared" si="38"/>
        <v>0</v>
      </c>
      <c r="BC27" s="65">
        <f t="shared" si="38"/>
        <v>5</v>
      </c>
      <c r="BD27" s="65">
        <f t="shared" si="38"/>
        <v>5</v>
      </c>
      <c r="BE27" s="65">
        <f t="shared" si="38"/>
        <v>5</v>
      </c>
      <c r="BF27" s="65">
        <f t="shared" si="38"/>
        <v>5</v>
      </c>
      <c r="BG27" s="65">
        <f t="shared" si="38"/>
        <v>0</v>
      </c>
      <c r="BH27" s="65">
        <f t="shared" si="38"/>
        <v>0</v>
      </c>
      <c r="BI27" s="65">
        <f t="shared" si="38"/>
        <v>0</v>
      </c>
      <c r="BJ27" s="65">
        <f t="shared" si="38"/>
        <v>0</v>
      </c>
    </row>
    <row r="28" spans="1:62" ht="24" customHeight="1">
      <c r="A28" s="10" t="s">
        <v>14</v>
      </c>
      <c r="B28" s="6" t="s">
        <v>76</v>
      </c>
      <c r="C28" s="26">
        <v>0</v>
      </c>
      <c r="D28" s="24">
        <v>0</v>
      </c>
      <c r="E28" s="65">
        <f t="shared" si="2"/>
        <v>0</v>
      </c>
      <c r="F28" s="28">
        <v>0</v>
      </c>
      <c r="G28" s="28">
        <v>0</v>
      </c>
      <c r="H28" s="65">
        <v>0</v>
      </c>
      <c r="I28" s="24">
        <v>0</v>
      </c>
      <c r="J28" s="25">
        <v>0</v>
      </c>
      <c r="K28" s="25">
        <v>0</v>
      </c>
      <c r="L28" s="29">
        <v>0</v>
      </c>
      <c r="M28" s="65">
        <f t="shared" si="3"/>
        <v>0</v>
      </c>
      <c r="N28" s="176">
        <v>0</v>
      </c>
      <c r="O28" s="176">
        <v>0</v>
      </c>
      <c r="P28" s="9">
        <v>0</v>
      </c>
      <c r="Q28" s="176">
        <v>0</v>
      </c>
      <c r="R28" s="65">
        <f t="shared" si="4"/>
        <v>0</v>
      </c>
      <c r="S28" s="176">
        <v>0</v>
      </c>
      <c r="T28" s="176">
        <v>0</v>
      </c>
      <c r="U28" s="9">
        <v>0</v>
      </c>
      <c r="V28" s="65">
        <f t="shared" si="5"/>
        <v>0</v>
      </c>
      <c r="W28" s="29">
        <v>0</v>
      </c>
      <c r="X28" s="29">
        <v>0</v>
      </c>
      <c r="Y28" s="65">
        <f t="shared" si="6"/>
        <v>0</v>
      </c>
      <c r="Z28" s="29">
        <v>0</v>
      </c>
      <c r="AA28" s="65">
        <v>0</v>
      </c>
      <c r="AB28" s="25">
        <v>0</v>
      </c>
      <c r="AC28" s="25">
        <f t="shared" si="7"/>
        <v>0</v>
      </c>
      <c r="AD28" s="29">
        <v>0</v>
      </c>
      <c r="AE28" s="25">
        <f t="shared" si="8"/>
        <v>0</v>
      </c>
      <c r="AF28" s="29"/>
      <c r="AG28" s="25">
        <v>0</v>
      </c>
      <c r="AH28" s="25">
        <v>0</v>
      </c>
      <c r="AI28" s="25">
        <v>0</v>
      </c>
      <c r="AJ28" s="25">
        <f t="shared" si="9"/>
        <v>0</v>
      </c>
      <c r="AK28" s="25">
        <v>0</v>
      </c>
      <c r="AL28" s="25">
        <v>0</v>
      </c>
      <c r="AM28" s="29"/>
      <c r="AN28" s="29"/>
      <c r="AO28" s="29"/>
      <c r="AP28" s="29"/>
      <c r="AQ28" s="66">
        <f t="shared" si="10"/>
        <v>0</v>
      </c>
      <c r="AR28" s="66">
        <f t="shared" si="33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 t="shared" si="14"/>
        <v>0</v>
      </c>
      <c r="AW28" s="66">
        <f t="shared" si="15"/>
        <v>0</v>
      </c>
      <c r="AX28" s="66">
        <f t="shared" ref="AX28:AX46" si="39">N28+O28+P28+Q28</f>
        <v>0</v>
      </c>
      <c r="AY28" s="66">
        <f t="shared" si="16"/>
        <v>0</v>
      </c>
      <c r="AZ28" s="66">
        <f t="shared" si="17"/>
        <v>0</v>
      </c>
      <c r="BA28" s="66">
        <f t="shared" si="18"/>
        <v>0</v>
      </c>
      <c r="BB28" s="66">
        <f t="shared" si="19"/>
        <v>0</v>
      </c>
      <c r="BC28" s="66">
        <f t="shared" si="20"/>
        <v>0</v>
      </c>
      <c r="BD28" s="66">
        <f t="shared" si="21"/>
        <v>0</v>
      </c>
      <c r="BE28" s="66">
        <f t="shared" si="22"/>
        <v>0</v>
      </c>
      <c r="BF28" s="66">
        <f t="shared" si="23"/>
        <v>0</v>
      </c>
      <c r="BG28" s="66">
        <f t="shared" si="24"/>
        <v>0</v>
      </c>
      <c r="BH28" s="66">
        <f t="shared" si="25"/>
        <v>0</v>
      </c>
      <c r="BI28" s="66">
        <f t="shared" si="26"/>
        <v>0</v>
      </c>
      <c r="BJ28" s="66">
        <f t="shared" si="27"/>
        <v>0</v>
      </c>
    </row>
    <row r="29" spans="1:62" ht="21" customHeight="1">
      <c r="A29" s="10" t="s">
        <v>15</v>
      </c>
      <c r="B29" s="6" t="s">
        <v>77</v>
      </c>
      <c r="C29" s="26">
        <v>0</v>
      </c>
      <c r="D29" s="24">
        <v>0</v>
      </c>
      <c r="E29" s="65">
        <f t="shared" si="2"/>
        <v>0</v>
      </c>
      <c r="F29" s="28">
        <v>0</v>
      </c>
      <c r="G29" s="28">
        <v>0</v>
      </c>
      <c r="H29" s="65">
        <v>0</v>
      </c>
      <c r="I29" s="24">
        <v>0</v>
      </c>
      <c r="J29" s="25">
        <v>0</v>
      </c>
      <c r="K29" s="25">
        <v>0</v>
      </c>
      <c r="L29" s="29">
        <v>0</v>
      </c>
      <c r="M29" s="65">
        <f t="shared" si="3"/>
        <v>0</v>
      </c>
      <c r="N29" s="176">
        <v>0</v>
      </c>
      <c r="O29" s="176">
        <v>0</v>
      </c>
      <c r="P29" s="9">
        <v>0</v>
      </c>
      <c r="Q29" s="176">
        <v>0</v>
      </c>
      <c r="R29" s="65">
        <f t="shared" si="4"/>
        <v>0</v>
      </c>
      <c r="S29" s="176">
        <v>0</v>
      </c>
      <c r="T29" s="176">
        <v>0</v>
      </c>
      <c r="U29" s="9">
        <v>0</v>
      </c>
      <c r="V29" s="65">
        <f t="shared" si="5"/>
        <v>0</v>
      </c>
      <c r="W29" s="29">
        <v>0</v>
      </c>
      <c r="X29" s="29">
        <v>0</v>
      </c>
      <c r="Y29" s="65">
        <f t="shared" si="6"/>
        <v>0</v>
      </c>
      <c r="Z29" s="29">
        <v>0</v>
      </c>
      <c r="AA29" s="65">
        <v>0</v>
      </c>
      <c r="AB29" s="25">
        <v>0</v>
      </c>
      <c r="AC29" s="25">
        <f t="shared" si="7"/>
        <v>0</v>
      </c>
      <c r="AD29" s="29">
        <v>0</v>
      </c>
      <c r="AE29" s="25">
        <f t="shared" si="8"/>
        <v>0</v>
      </c>
      <c r="AF29" s="29"/>
      <c r="AG29" s="25">
        <v>0</v>
      </c>
      <c r="AH29" s="25">
        <v>0</v>
      </c>
      <c r="AI29" s="25">
        <v>0</v>
      </c>
      <c r="AJ29" s="25">
        <f t="shared" si="9"/>
        <v>0</v>
      </c>
      <c r="AK29" s="25">
        <v>0</v>
      </c>
      <c r="AL29" s="25">
        <v>0</v>
      </c>
      <c r="AM29" s="29"/>
      <c r="AN29" s="29"/>
      <c r="AO29" s="29"/>
      <c r="AP29" s="29"/>
      <c r="AQ29" s="66">
        <f t="shared" si="10"/>
        <v>0</v>
      </c>
      <c r="AR29" s="66">
        <f t="shared" si="33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si="14"/>
        <v>0</v>
      </c>
      <c r="AW29" s="66">
        <f t="shared" si="15"/>
        <v>0</v>
      </c>
      <c r="AX29" s="66">
        <f t="shared" si="39"/>
        <v>0</v>
      </c>
      <c r="AY29" s="66">
        <f t="shared" si="16"/>
        <v>0</v>
      </c>
      <c r="AZ29" s="66">
        <f t="shared" si="17"/>
        <v>0</v>
      </c>
      <c r="BA29" s="66">
        <f t="shared" si="18"/>
        <v>0</v>
      </c>
      <c r="BB29" s="66">
        <f t="shared" si="19"/>
        <v>0</v>
      </c>
      <c r="BC29" s="66">
        <f t="shared" si="20"/>
        <v>0</v>
      </c>
      <c r="BD29" s="66">
        <f t="shared" si="21"/>
        <v>0</v>
      </c>
      <c r="BE29" s="66">
        <f t="shared" si="22"/>
        <v>0</v>
      </c>
      <c r="BF29" s="66">
        <f t="shared" si="23"/>
        <v>0</v>
      </c>
      <c r="BG29" s="66">
        <f t="shared" si="24"/>
        <v>0</v>
      </c>
      <c r="BH29" s="66">
        <f t="shared" si="25"/>
        <v>0</v>
      </c>
      <c r="BI29" s="66">
        <f t="shared" si="26"/>
        <v>0</v>
      </c>
      <c r="BJ29" s="66">
        <f t="shared" si="27"/>
        <v>0</v>
      </c>
    </row>
    <row r="30" spans="1:62" ht="25.5">
      <c r="A30" s="10" t="s">
        <v>49</v>
      </c>
      <c r="B30" s="6" t="s">
        <v>78</v>
      </c>
      <c r="C30" s="26">
        <v>0</v>
      </c>
      <c r="D30" s="24">
        <v>0</v>
      </c>
      <c r="E30" s="65">
        <f t="shared" si="2"/>
        <v>0</v>
      </c>
      <c r="F30" s="28">
        <v>0</v>
      </c>
      <c r="G30" s="28">
        <v>0</v>
      </c>
      <c r="H30" s="65">
        <v>0</v>
      </c>
      <c r="I30" s="24">
        <v>0</v>
      </c>
      <c r="J30" s="25">
        <v>0</v>
      </c>
      <c r="K30" s="25">
        <v>0</v>
      </c>
      <c r="L30" s="29">
        <v>0</v>
      </c>
      <c r="M30" s="65">
        <f t="shared" si="3"/>
        <v>0</v>
      </c>
      <c r="N30" s="176">
        <v>0</v>
      </c>
      <c r="O30" s="176">
        <v>0</v>
      </c>
      <c r="P30" s="9">
        <v>0</v>
      </c>
      <c r="Q30" s="176">
        <v>0</v>
      </c>
      <c r="R30" s="65">
        <f t="shared" si="4"/>
        <v>0</v>
      </c>
      <c r="S30" s="176">
        <v>0</v>
      </c>
      <c r="T30" s="176">
        <v>0</v>
      </c>
      <c r="U30" s="9">
        <v>0</v>
      </c>
      <c r="V30" s="65">
        <f t="shared" si="5"/>
        <v>0</v>
      </c>
      <c r="W30" s="29">
        <v>0</v>
      </c>
      <c r="X30" s="29">
        <v>0</v>
      </c>
      <c r="Y30" s="65">
        <f t="shared" si="6"/>
        <v>0</v>
      </c>
      <c r="Z30" s="29">
        <v>0</v>
      </c>
      <c r="AA30" s="65">
        <v>0</v>
      </c>
      <c r="AB30" s="25">
        <v>0</v>
      </c>
      <c r="AC30" s="25">
        <f t="shared" si="7"/>
        <v>0</v>
      </c>
      <c r="AD30" s="29">
        <v>0</v>
      </c>
      <c r="AE30" s="25">
        <f t="shared" si="8"/>
        <v>0</v>
      </c>
      <c r="AF30" s="29"/>
      <c r="AG30" s="25">
        <v>0</v>
      </c>
      <c r="AH30" s="25">
        <v>0</v>
      </c>
      <c r="AI30" s="25">
        <v>0</v>
      </c>
      <c r="AJ30" s="25">
        <f t="shared" si="9"/>
        <v>0</v>
      </c>
      <c r="AK30" s="25">
        <v>0</v>
      </c>
      <c r="AL30" s="25">
        <v>0</v>
      </c>
      <c r="AM30" s="29"/>
      <c r="AN30" s="29"/>
      <c r="AO30" s="29"/>
      <c r="AP30" s="29"/>
      <c r="AQ30" s="66">
        <f t="shared" si="10"/>
        <v>0</v>
      </c>
      <c r="AR30" s="66">
        <f t="shared" si="33"/>
        <v>0</v>
      </c>
      <c r="AS30" s="66">
        <f t="shared" si="11"/>
        <v>0</v>
      </c>
      <c r="AT30" s="66">
        <f t="shared" si="12"/>
        <v>0</v>
      </c>
      <c r="AU30" s="66">
        <f t="shared" si="13"/>
        <v>0</v>
      </c>
      <c r="AV30" s="66">
        <f t="shared" si="14"/>
        <v>0</v>
      </c>
      <c r="AW30" s="66">
        <f t="shared" si="15"/>
        <v>0</v>
      </c>
      <c r="AX30" s="66">
        <f t="shared" si="39"/>
        <v>0</v>
      </c>
      <c r="AY30" s="66">
        <f t="shared" si="16"/>
        <v>0</v>
      </c>
      <c r="AZ30" s="66">
        <f t="shared" si="17"/>
        <v>0</v>
      </c>
      <c r="BA30" s="66">
        <f t="shared" si="18"/>
        <v>0</v>
      </c>
      <c r="BB30" s="66">
        <f t="shared" si="19"/>
        <v>0</v>
      </c>
      <c r="BC30" s="66">
        <f t="shared" si="20"/>
        <v>0</v>
      </c>
      <c r="BD30" s="66">
        <f t="shared" si="21"/>
        <v>0</v>
      </c>
      <c r="BE30" s="66">
        <f t="shared" si="22"/>
        <v>0</v>
      </c>
      <c r="BF30" s="66">
        <f t="shared" si="23"/>
        <v>0</v>
      </c>
      <c r="BG30" s="66">
        <f t="shared" si="24"/>
        <v>0</v>
      </c>
      <c r="BH30" s="66">
        <f t="shared" si="25"/>
        <v>0</v>
      </c>
      <c r="BI30" s="66">
        <f t="shared" si="26"/>
        <v>0</v>
      </c>
      <c r="BJ30" s="66">
        <f t="shared" si="27"/>
        <v>0</v>
      </c>
    </row>
    <row r="31" spans="1:62" ht="27.75" customHeight="1">
      <c r="A31" s="10" t="s">
        <v>50</v>
      </c>
      <c r="B31" s="6" t="s">
        <v>79</v>
      </c>
      <c r="C31" s="26">
        <v>0</v>
      </c>
      <c r="D31" s="24">
        <v>0</v>
      </c>
      <c r="E31" s="65">
        <f t="shared" si="2"/>
        <v>0</v>
      </c>
      <c r="F31" s="28">
        <v>0</v>
      </c>
      <c r="G31" s="28">
        <v>0</v>
      </c>
      <c r="H31" s="24">
        <v>2</v>
      </c>
      <c r="I31" s="24">
        <v>0</v>
      </c>
      <c r="J31" s="25">
        <v>0</v>
      </c>
      <c r="K31" s="29">
        <v>2</v>
      </c>
      <c r="L31" s="29">
        <v>0</v>
      </c>
      <c r="M31" s="65">
        <f t="shared" si="3"/>
        <v>0</v>
      </c>
      <c r="N31" s="176">
        <v>0</v>
      </c>
      <c r="O31" s="176">
        <v>0</v>
      </c>
      <c r="P31" s="9">
        <v>0</v>
      </c>
      <c r="Q31" s="176">
        <v>0</v>
      </c>
      <c r="R31" s="65">
        <f t="shared" si="4"/>
        <v>0</v>
      </c>
      <c r="S31" s="176">
        <v>0</v>
      </c>
      <c r="T31" s="176">
        <v>0</v>
      </c>
      <c r="U31" s="9">
        <v>0</v>
      </c>
      <c r="V31" s="65">
        <f t="shared" si="5"/>
        <v>0</v>
      </c>
      <c r="W31" s="29">
        <v>0</v>
      </c>
      <c r="X31" s="29">
        <v>0</v>
      </c>
      <c r="Y31" s="65">
        <f t="shared" si="6"/>
        <v>0</v>
      </c>
      <c r="Z31" s="29">
        <v>0</v>
      </c>
      <c r="AA31" s="65">
        <v>0</v>
      </c>
      <c r="AB31" s="25">
        <v>5</v>
      </c>
      <c r="AC31" s="25">
        <f t="shared" si="7"/>
        <v>5</v>
      </c>
      <c r="AD31" s="29">
        <v>0</v>
      </c>
      <c r="AE31" s="25">
        <f t="shared" si="8"/>
        <v>5</v>
      </c>
      <c r="AF31" s="29"/>
      <c r="AG31" s="25">
        <v>5</v>
      </c>
      <c r="AH31" s="25">
        <v>0</v>
      </c>
      <c r="AI31" s="25">
        <v>0</v>
      </c>
      <c r="AJ31" s="25">
        <f t="shared" si="9"/>
        <v>0</v>
      </c>
      <c r="AK31" s="25">
        <v>0</v>
      </c>
      <c r="AL31" s="25">
        <v>0</v>
      </c>
      <c r="AM31" s="29"/>
      <c r="AN31" s="29"/>
      <c r="AO31" s="29"/>
      <c r="AP31" s="29"/>
      <c r="AQ31" s="66">
        <f t="shared" si="10"/>
        <v>0</v>
      </c>
      <c r="AR31" s="66">
        <f t="shared" si="33"/>
        <v>0</v>
      </c>
      <c r="AS31" s="66">
        <f t="shared" si="11"/>
        <v>2</v>
      </c>
      <c r="AT31" s="66">
        <f t="shared" si="12"/>
        <v>2</v>
      </c>
      <c r="AU31" s="66">
        <f t="shared" si="13"/>
        <v>0</v>
      </c>
      <c r="AV31" s="66">
        <f t="shared" si="14"/>
        <v>0</v>
      </c>
      <c r="AW31" s="66">
        <f t="shared" si="15"/>
        <v>0</v>
      </c>
      <c r="AX31" s="66">
        <f t="shared" si="39"/>
        <v>0</v>
      </c>
      <c r="AY31" s="66">
        <f t="shared" si="16"/>
        <v>0</v>
      </c>
      <c r="AZ31" s="66">
        <f t="shared" si="17"/>
        <v>0</v>
      </c>
      <c r="BA31" s="66">
        <f t="shared" si="18"/>
        <v>0</v>
      </c>
      <c r="BB31" s="66">
        <f t="shared" si="19"/>
        <v>0</v>
      </c>
      <c r="BC31" s="66">
        <f t="shared" si="20"/>
        <v>5</v>
      </c>
      <c r="BD31" s="66">
        <f t="shared" si="21"/>
        <v>5</v>
      </c>
      <c r="BE31" s="66">
        <f t="shared" si="22"/>
        <v>5</v>
      </c>
      <c r="BF31" s="66">
        <f t="shared" si="23"/>
        <v>5</v>
      </c>
      <c r="BG31" s="66">
        <f t="shared" si="24"/>
        <v>0</v>
      </c>
      <c r="BH31" s="66">
        <f t="shared" si="25"/>
        <v>0</v>
      </c>
      <c r="BI31" s="66">
        <f t="shared" si="26"/>
        <v>0</v>
      </c>
      <c r="BJ31" s="66">
        <f t="shared" si="27"/>
        <v>0</v>
      </c>
    </row>
    <row r="32" spans="1:62" ht="18.75" customHeight="1">
      <c r="A32" s="10" t="s">
        <v>51</v>
      </c>
      <c r="B32" s="6" t="s">
        <v>3</v>
      </c>
      <c r="C32" s="26">
        <v>0</v>
      </c>
      <c r="D32" s="24">
        <v>0</v>
      </c>
      <c r="E32" s="65">
        <f t="shared" si="2"/>
        <v>0</v>
      </c>
      <c r="F32" s="28">
        <v>0</v>
      </c>
      <c r="G32" s="28">
        <v>0</v>
      </c>
      <c r="H32" s="24">
        <v>0</v>
      </c>
      <c r="I32" s="24">
        <v>0</v>
      </c>
      <c r="J32" s="25">
        <v>0</v>
      </c>
      <c r="K32" s="29">
        <v>0</v>
      </c>
      <c r="L32" s="29">
        <v>0</v>
      </c>
      <c r="M32" s="65">
        <f t="shared" si="3"/>
        <v>0</v>
      </c>
      <c r="N32" s="176">
        <v>0</v>
      </c>
      <c r="O32" s="176">
        <v>0</v>
      </c>
      <c r="P32" s="9">
        <v>0</v>
      </c>
      <c r="Q32" s="176">
        <v>0</v>
      </c>
      <c r="R32" s="65">
        <f t="shared" si="4"/>
        <v>0</v>
      </c>
      <c r="S32" s="176">
        <v>0</v>
      </c>
      <c r="T32" s="176">
        <v>0</v>
      </c>
      <c r="U32" s="9">
        <v>0</v>
      </c>
      <c r="V32" s="65">
        <f t="shared" si="5"/>
        <v>0</v>
      </c>
      <c r="W32" s="29">
        <v>0</v>
      </c>
      <c r="X32" s="29">
        <v>0</v>
      </c>
      <c r="Y32" s="65">
        <f t="shared" si="6"/>
        <v>0</v>
      </c>
      <c r="Z32" s="29">
        <v>0</v>
      </c>
      <c r="AA32" s="65">
        <v>0</v>
      </c>
      <c r="AB32" s="25">
        <v>0</v>
      </c>
      <c r="AC32" s="25">
        <f t="shared" si="7"/>
        <v>0</v>
      </c>
      <c r="AD32" s="29">
        <v>0</v>
      </c>
      <c r="AE32" s="25">
        <f t="shared" si="8"/>
        <v>0</v>
      </c>
      <c r="AF32" s="29"/>
      <c r="AG32" s="25">
        <v>0</v>
      </c>
      <c r="AH32" s="25">
        <v>0</v>
      </c>
      <c r="AI32" s="25">
        <v>0</v>
      </c>
      <c r="AJ32" s="25">
        <f t="shared" si="9"/>
        <v>0</v>
      </c>
      <c r="AK32" s="25">
        <v>0</v>
      </c>
      <c r="AL32" s="25">
        <v>0</v>
      </c>
      <c r="AM32" s="29"/>
      <c r="AN32" s="29"/>
      <c r="AO32" s="29"/>
      <c r="AP32" s="29"/>
      <c r="AQ32" s="66">
        <f t="shared" si="10"/>
        <v>0</v>
      </c>
      <c r="AR32" s="66">
        <f t="shared" si="33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14"/>
        <v>0</v>
      </c>
      <c r="AW32" s="66">
        <f t="shared" si="15"/>
        <v>0</v>
      </c>
      <c r="AX32" s="66">
        <f t="shared" si="39"/>
        <v>0</v>
      </c>
      <c r="AY32" s="66">
        <f t="shared" si="16"/>
        <v>0</v>
      </c>
      <c r="AZ32" s="66">
        <f t="shared" si="17"/>
        <v>0</v>
      </c>
      <c r="BA32" s="66">
        <f t="shared" si="18"/>
        <v>0</v>
      </c>
      <c r="BB32" s="66">
        <f t="shared" si="19"/>
        <v>0</v>
      </c>
      <c r="BC32" s="66">
        <f t="shared" si="20"/>
        <v>0</v>
      </c>
      <c r="BD32" s="66">
        <f t="shared" si="21"/>
        <v>0</v>
      </c>
      <c r="BE32" s="66">
        <f t="shared" si="22"/>
        <v>0</v>
      </c>
      <c r="BF32" s="66">
        <f t="shared" si="23"/>
        <v>0</v>
      </c>
      <c r="BG32" s="66">
        <f t="shared" si="24"/>
        <v>0</v>
      </c>
      <c r="BH32" s="66">
        <f t="shared" si="25"/>
        <v>0</v>
      </c>
      <c r="BI32" s="66">
        <f t="shared" si="26"/>
        <v>0</v>
      </c>
      <c r="BJ32" s="66">
        <f t="shared" si="27"/>
        <v>0</v>
      </c>
    </row>
    <row r="33" spans="1:62" ht="51">
      <c r="A33" s="10" t="s">
        <v>81</v>
      </c>
      <c r="B33" s="7" t="s">
        <v>92</v>
      </c>
      <c r="C33" s="26">
        <v>0</v>
      </c>
      <c r="D33" s="24">
        <v>0</v>
      </c>
      <c r="E33" s="65">
        <f t="shared" si="2"/>
        <v>0</v>
      </c>
      <c r="F33" s="28">
        <v>0</v>
      </c>
      <c r="G33" s="28">
        <v>0</v>
      </c>
      <c r="H33" s="24">
        <v>0</v>
      </c>
      <c r="I33" s="24">
        <v>0</v>
      </c>
      <c r="J33" s="25">
        <v>0</v>
      </c>
      <c r="K33" s="29">
        <v>0</v>
      </c>
      <c r="L33" s="29">
        <v>0</v>
      </c>
      <c r="M33" s="65">
        <f t="shared" si="3"/>
        <v>0</v>
      </c>
      <c r="N33" s="176">
        <v>0</v>
      </c>
      <c r="O33" s="176">
        <v>0</v>
      </c>
      <c r="P33" s="9">
        <v>0</v>
      </c>
      <c r="Q33" s="176">
        <v>0</v>
      </c>
      <c r="R33" s="65">
        <f t="shared" si="4"/>
        <v>0</v>
      </c>
      <c r="S33" s="176">
        <v>0</v>
      </c>
      <c r="T33" s="176">
        <v>0</v>
      </c>
      <c r="U33" s="9">
        <v>0</v>
      </c>
      <c r="V33" s="65">
        <f t="shared" si="5"/>
        <v>0</v>
      </c>
      <c r="W33" s="29">
        <v>0</v>
      </c>
      <c r="X33" s="29">
        <v>0</v>
      </c>
      <c r="Y33" s="65">
        <f t="shared" si="6"/>
        <v>0</v>
      </c>
      <c r="Z33" s="29">
        <v>0</v>
      </c>
      <c r="AA33" s="65">
        <v>0</v>
      </c>
      <c r="AB33" s="25">
        <v>0</v>
      </c>
      <c r="AC33" s="25">
        <f t="shared" si="7"/>
        <v>0</v>
      </c>
      <c r="AD33" s="29">
        <v>0</v>
      </c>
      <c r="AE33" s="25">
        <f t="shared" si="8"/>
        <v>0</v>
      </c>
      <c r="AF33" s="29"/>
      <c r="AG33" s="25">
        <v>0</v>
      </c>
      <c r="AH33" s="25">
        <v>0</v>
      </c>
      <c r="AI33" s="25">
        <v>0</v>
      </c>
      <c r="AJ33" s="25">
        <f t="shared" si="9"/>
        <v>0</v>
      </c>
      <c r="AK33" s="25">
        <v>0</v>
      </c>
      <c r="AL33" s="25">
        <v>0</v>
      </c>
      <c r="AM33" s="29"/>
      <c r="AN33" s="29"/>
      <c r="AO33" s="29"/>
      <c r="AP33" s="29"/>
      <c r="AQ33" s="66">
        <f t="shared" si="10"/>
        <v>0</v>
      </c>
      <c r="AR33" s="66">
        <f t="shared" si="33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 t="shared" si="14"/>
        <v>0</v>
      </c>
      <c r="AW33" s="66">
        <f t="shared" si="15"/>
        <v>0</v>
      </c>
      <c r="AX33" s="66">
        <f t="shared" si="39"/>
        <v>0</v>
      </c>
      <c r="AY33" s="66">
        <f t="shared" si="16"/>
        <v>0</v>
      </c>
      <c r="AZ33" s="66">
        <f t="shared" si="17"/>
        <v>0</v>
      </c>
      <c r="BA33" s="66">
        <f t="shared" si="18"/>
        <v>0</v>
      </c>
      <c r="BB33" s="66">
        <f t="shared" si="19"/>
        <v>0</v>
      </c>
      <c r="BC33" s="66">
        <f t="shared" si="20"/>
        <v>0</v>
      </c>
      <c r="BD33" s="66">
        <f t="shared" si="21"/>
        <v>0</v>
      </c>
      <c r="BE33" s="66">
        <f t="shared" si="22"/>
        <v>0</v>
      </c>
      <c r="BF33" s="66">
        <f t="shared" si="23"/>
        <v>0</v>
      </c>
      <c r="BG33" s="66">
        <f t="shared" si="24"/>
        <v>0</v>
      </c>
      <c r="BH33" s="66">
        <f t="shared" si="25"/>
        <v>0</v>
      </c>
      <c r="BI33" s="66">
        <f t="shared" si="26"/>
        <v>0</v>
      </c>
      <c r="BJ33" s="66">
        <f t="shared" si="27"/>
        <v>0</v>
      </c>
    </row>
    <row r="34" spans="1:62" ht="51">
      <c r="A34" s="10" t="s">
        <v>82</v>
      </c>
      <c r="B34" s="7" t="s">
        <v>62</v>
      </c>
      <c r="C34" s="26">
        <v>0</v>
      </c>
      <c r="D34" s="24">
        <v>0</v>
      </c>
      <c r="E34" s="65">
        <f t="shared" si="2"/>
        <v>0</v>
      </c>
      <c r="F34" s="28">
        <v>0</v>
      </c>
      <c r="G34" s="28">
        <v>0</v>
      </c>
      <c r="H34" s="24">
        <v>0</v>
      </c>
      <c r="I34" s="24">
        <v>0</v>
      </c>
      <c r="J34" s="25">
        <v>0</v>
      </c>
      <c r="K34" s="29">
        <v>0</v>
      </c>
      <c r="L34" s="29">
        <v>0</v>
      </c>
      <c r="M34" s="65">
        <f t="shared" si="3"/>
        <v>0</v>
      </c>
      <c r="N34" s="176">
        <v>0</v>
      </c>
      <c r="O34" s="176">
        <v>0</v>
      </c>
      <c r="P34" s="9">
        <v>0</v>
      </c>
      <c r="Q34" s="176">
        <v>0</v>
      </c>
      <c r="R34" s="65">
        <f t="shared" si="4"/>
        <v>0</v>
      </c>
      <c r="S34" s="176">
        <v>0</v>
      </c>
      <c r="T34" s="176">
        <v>0</v>
      </c>
      <c r="U34" s="9">
        <v>0</v>
      </c>
      <c r="V34" s="65">
        <f t="shared" si="5"/>
        <v>0</v>
      </c>
      <c r="W34" s="29">
        <v>0</v>
      </c>
      <c r="X34" s="29">
        <v>0</v>
      </c>
      <c r="Y34" s="65">
        <f t="shared" si="6"/>
        <v>0</v>
      </c>
      <c r="Z34" s="29">
        <v>0</v>
      </c>
      <c r="AA34" s="65">
        <v>0</v>
      </c>
      <c r="AB34" s="25">
        <v>0</v>
      </c>
      <c r="AC34" s="25">
        <f t="shared" si="7"/>
        <v>0</v>
      </c>
      <c r="AD34" s="29">
        <v>0</v>
      </c>
      <c r="AE34" s="25">
        <f t="shared" si="8"/>
        <v>0</v>
      </c>
      <c r="AF34" s="29"/>
      <c r="AG34" s="25">
        <v>0</v>
      </c>
      <c r="AH34" s="25">
        <v>0</v>
      </c>
      <c r="AI34" s="25">
        <v>0</v>
      </c>
      <c r="AJ34" s="25">
        <f t="shared" si="9"/>
        <v>0</v>
      </c>
      <c r="AK34" s="25">
        <v>0</v>
      </c>
      <c r="AL34" s="25">
        <v>0</v>
      </c>
      <c r="AM34" s="29"/>
      <c r="AN34" s="29"/>
      <c r="AO34" s="29"/>
      <c r="AP34" s="29"/>
      <c r="AQ34" s="66">
        <f t="shared" si="10"/>
        <v>0</v>
      </c>
      <c r="AR34" s="66">
        <f t="shared" si="33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si="14"/>
        <v>0</v>
      </c>
      <c r="AW34" s="66">
        <f t="shared" si="15"/>
        <v>0</v>
      </c>
      <c r="AX34" s="66">
        <f t="shared" si="39"/>
        <v>0</v>
      </c>
      <c r="AY34" s="66">
        <f t="shared" si="16"/>
        <v>0</v>
      </c>
      <c r="AZ34" s="66">
        <f t="shared" si="17"/>
        <v>0</v>
      </c>
      <c r="BA34" s="66">
        <f t="shared" si="18"/>
        <v>0</v>
      </c>
      <c r="BB34" s="66">
        <f t="shared" si="19"/>
        <v>0</v>
      </c>
      <c r="BC34" s="66">
        <f t="shared" si="20"/>
        <v>0</v>
      </c>
      <c r="BD34" s="66">
        <f t="shared" si="21"/>
        <v>0</v>
      </c>
      <c r="BE34" s="66">
        <f t="shared" si="22"/>
        <v>0</v>
      </c>
      <c r="BF34" s="66">
        <f t="shared" si="23"/>
        <v>0</v>
      </c>
      <c r="BG34" s="66">
        <f t="shared" si="24"/>
        <v>0</v>
      </c>
      <c r="BH34" s="66">
        <f t="shared" si="25"/>
        <v>0</v>
      </c>
      <c r="BI34" s="66">
        <f t="shared" si="26"/>
        <v>0</v>
      </c>
      <c r="BJ34" s="66">
        <f t="shared" si="27"/>
        <v>0</v>
      </c>
    </row>
    <row r="35" spans="1:62" ht="51">
      <c r="A35" s="10" t="s">
        <v>83</v>
      </c>
      <c r="B35" s="7" t="s">
        <v>63</v>
      </c>
      <c r="C35" s="26">
        <v>0</v>
      </c>
      <c r="D35" s="24">
        <v>0</v>
      </c>
      <c r="E35" s="65">
        <f t="shared" si="2"/>
        <v>0</v>
      </c>
      <c r="F35" s="28">
        <v>0</v>
      </c>
      <c r="G35" s="28">
        <v>0</v>
      </c>
      <c r="H35" s="24">
        <v>0</v>
      </c>
      <c r="I35" s="24">
        <v>0</v>
      </c>
      <c r="J35" s="25">
        <v>0</v>
      </c>
      <c r="K35" s="29">
        <v>0</v>
      </c>
      <c r="L35" s="29">
        <v>0</v>
      </c>
      <c r="M35" s="65">
        <f t="shared" si="3"/>
        <v>0</v>
      </c>
      <c r="N35" s="176">
        <v>0</v>
      </c>
      <c r="O35" s="176">
        <v>0</v>
      </c>
      <c r="P35" s="9">
        <v>0</v>
      </c>
      <c r="Q35" s="176">
        <v>0</v>
      </c>
      <c r="R35" s="65">
        <f t="shared" si="4"/>
        <v>0</v>
      </c>
      <c r="S35" s="176">
        <v>0</v>
      </c>
      <c r="T35" s="176">
        <v>0</v>
      </c>
      <c r="U35" s="9">
        <v>0</v>
      </c>
      <c r="V35" s="65">
        <f t="shared" si="5"/>
        <v>0</v>
      </c>
      <c r="W35" s="29">
        <v>0</v>
      </c>
      <c r="X35" s="29">
        <v>0</v>
      </c>
      <c r="Y35" s="65">
        <f t="shared" si="6"/>
        <v>0</v>
      </c>
      <c r="Z35" s="29">
        <v>0</v>
      </c>
      <c r="AA35" s="65">
        <v>0</v>
      </c>
      <c r="AB35" s="25">
        <v>0</v>
      </c>
      <c r="AC35" s="25">
        <f t="shared" si="7"/>
        <v>0</v>
      </c>
      <c r="AD35" s="29">
        <v>0</v>
      </c>
      <c r="AE35" s="25">
        <f t="shared" si="8"/>
        <v>0</v>
      </c>
      <c r="AF35" s="29"/>
      <c r="AG35" s="25">
        <v>0</v>
      </c>
      <c r="AH35" s="25">
        <v>0</v>
      </c>
      <c r="AI35" s="25">
        <v>0</v>
      </c>
      <c r="AJ35" s="25">
        <f t="shared" si="9"/>
        <v>0</v>
      </c>
      <c r="AK35" s="25">
        <v>0</v>
      </c>
      <c r="AL35" s="25">
        <v>0</v>
      </c>
      <c r="AM35" s="29"/>
      <c r="AN35" s="29"/>
      <c r="AO35" s="29"/>
      <c r="AP35" s="29"/>
      <c r="AQ35" s="66">
        <f t="shared" si="10"/>
        <v>0</v>
      </c>
      <c r="AR35" s="66">
        <f t="shared" si="33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14"/>
        <v>0</v>
      </c>
      <c r="AW35" s="66">
        <f t="shared" si="15"/>
        <v>0</v>
      </c>
      <c r="AX35" s="66">
        <f t="shared" si="39"/>
        <v>0</v>
      </c>
      <c r="AY35" s="66">
        <f t="shared" si="16"/>
        <v>0</v>
      </c>
      <c r="AZ35" s="66">
        <f t="shared" si="17"/>
        <v>0</v>
      </c>
      <c r="BA35" s="66">
        <f t="shared" si="18"/>
        <v>0</v>
      </c>
      <c r="BB35" s="66">
        <f t="shared" si="19"/>
        <v>0</v>
      </c>
      <c r="BC35" s="66">
        <f t="shared" si="20"/>
        <v>0</v>
      </c>
      <c r="BD35" s="66">
        <f t="shared" si="21"/>
        <v>0</v>
      </c>
      <c r="BE35" s="66">
        <f t="shared" si="22"/>
        <v>0</v>
      </c>
      <c r="BF35" s="66">
        <f t="shared" si="23"/>
        <v>0</v>
      </c>
      <c r="BG35" s="66">
        <f t="shared" si="24"/>
        <v>0</v>
      </c>
      <c r="BH35" s="66">
        <f t="shared" si="25"/>
        <v>0</v>
      </c>
      <c r="BI35" s="66">
        <f t="shared" si="26"/>
        <v>0</v>
      </c>
      <c r="BJ35" s="66">
        <f t="shared" si="27"/>
        <v>0</v>
      </c>
    </row>
    <row r="36" spans="1:62" ht="63.75">
      <c r="A36" s="10" t="s">
        <v>84</v>
      </c>
      <c r="B36" s="7" t="s">
        <v>64</v>
      </c>
      <c r="C36" s="26">
        <v>0</v>
      </c>
      <c r="D36" s="24">
        <v>0</v>
      </c>
      <c r="E36" s="65">
        <f t="shared" si="2"/>
        <v>0</v>
      </c>
      <c r="F36" s="28">
        <v>0</v>
      </c>
      <c r="G36" s="28">
        <v>0</v>
      </c>
      <c r="H36" s="24">
        <v>0</v>
      </c>
      <c r="I36" s="24">
        <v>0</v>
      </c>
      <c r="J36" s="25">
        <v>0</v>
      </c>
      <c r="K36" s="29">
        <v>0</v>
      </c>
      <c r="L36" s="29">
        <v>0</v>
      </c>
      <c r="M36" s="65">
        <f t="shared" si="3"/>
        <v>0</v>
      </c>
      <c r="N36" s="176">
        <v>0</v>
      </c>
      <c r="O36" s="176">
        <v>0</v>
      </c>
      <c r="P36" s="9">
        <v>0</v>
      </c>
      <c r="Q36" s="176">
        <v>0</v>
      </c>
      <c r="R36" s="65">
        <f t="shared" si="4"/>
        <v>0</v>
      </c>
      <c r="S36" s="176">
        <v>0</v>
      </c>
      <c r="T36" s="176">
        <v>0</v>
      </c>
      <c r="U36" s="9">
        <v>0</v>
      </c>
      <c r="V36" s="65">
        <f t="shared" si="5"/>
        <v>0</v>
      </c>
      <c r="W36" s="29">
        <v>0</v>
      </c>
      <c r="X36" s="29">
        <v>0</v>
      </c>
      <c r="Y36" s="65">
        <f t="shared" si="6"/>
        <v>0</v>
      </c>
      <c r="Z36" s="29">
        <v>0</v>
      </c>
      <c r="AA36" s="65">
        <v>0</v>
      </c>
      <c r="AB36" s="25">
        <v>0</v>
      </c>
      <c r="AC36" s="25">
        <f t="shared" si="7"/>
        <v>0</v>
      </c>
      <c r="AD36" s="29">
        <v>0</v>
      </c>
      <c r="AE36" s="25">
        <f t="shared" si="8"/>
        <v>0</v>
      </c>
      <c r="AF36" s="29"/>
      <c r="AG36" s="25">
        <v>0</v>
      </c>
      <c r="AH36" s="25">
        <v>0</v>
      </c>
      <c r="AI36" s="25">
        <v>0</v>
      </c>
      <c r="AJ36" s="25">
        <f t="shared" si="9"/>
        <v>0</v>
      </c>
      <c r="AK36" s="25">
        <v>0</v>
      </c>
      <c r="AL36" s="25">
        <v>0</v>
      </c>
      <c r="AM36" s="29"/>
      <c r="AN36" s="29"/>
      <c r="AO36" s="29"/>
      <c r="AP36" s="29"/>
      <c r="AQ36" s="66">
        <f t="shared" si="10"/>
        <v>0</v>
      </c>
      <c r="AR36" s="66">
        <f t="shared" si="33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14"/>
        <v>0</v>
      </c>
      <c r="AW36" s="66">
        <f t="shared" si="15"/>
        <v>0</v>
      </c>
      <c r="AX36" s="66">
        <f t="shared" si="39"/>
        <v>0</v>
      </c>
      <c r="AY36" s="66">
        <f t="shared" si="16"/>
        <v>0</v>
      </c>
      <c r="AZ36" s="66">
        <f t="shared" si="17"/>
        <v>0</v>
      </c>
      <c r="BA36" s="66">
        <f t="shared" si="18"/>
        <v>0</v>
      </c>
      <c r="BB36" s="66">
        <f t="shared" si="19"/>
        <v>0</v>
      </c>
      <c r="BC36" s="66">
        <f t="shared" si="20"/>
        <v>0</v>
      </c>
      <c r="BD36" s="66">
        <f t="shared" si="21"/>
        <v>0</v>
      </c>
      <c r="BE36" s="66">
        <f t="shared" si="22"/>
        <v>0</v>
      </c>
      <c r="BF36" s="66">
        <f t="shared" si="23"/>
        <v>0</v>
      </c>
      <c r="BG36" s="66">
        <f t="shared" si="24"/>
        <v>0</v>
      </c>
      <c r="BH36" s="66">
        <f t="shared" si="25"/>
        <v>0</v>
      </c>
      <c r="BI36" s="66">
        <f t="shared" si="26"/>
        <v>0</v>
      </c>
      <c r="BJ36" s="66">
        <f t="shared" si="27"/>
        <v>0</v>
      </c>
    </row>
    <row r="37" spans="1:62" ht="51">
      <c r="A37" s="10" t="s">
        <v>93</v>
      </c>
      <c r="B37" s="7" t="s">
        <v>65</v>
      </c>
      <c r="C37" s="26">
        <v>0</v>
      </c>
      <c r="D37" s="24">
        <v>0</v>
      </c>
      <c r="E37" s="65">
        <f t="shared" si="2"/>
        <v>0</v>
      </c>
      <c r="F37" s="28">
        <v>0</v>
      </c>
      <c r="G37" s="28">
        <v>0</v>
      </c>
      <c r="H37" s="24">
        <v>0</v>
      </c>
      <c r="I37" s="24">
        <v>0</v>
      </c>
      <c r="J37" s="25">
        <v>0</v>
      </c>
      <c r="K37" s="29">
        <v>0</v>
      </c>
      <c r="L37" s="29">
        <v>0</v>
      </c>
      <c r="M37" s="65">
        <f t="shared" si="3"/>
        <v>0</v>
      </c>
      <c r="N37" s="176">
        <v>0</v>
      </c>
      <c r="O37" s="176">
        <v>0</v>
      </c>
      <c r="P37" s="9">
        <v>0</v>
      </c>
      <c r="Q37" s="176">
        <v>0</v>
      </c>
      <c r="R37" s="65">
        <f t="shared" si="4"/>
        <v>0</v>
      </c>
      <c r="S37" s="176">
        <v>0</v>
      </c>
      <c r="T37" s="176">
        <v>0</v>
      </c>
      <c r="U37" s="9">
        <v>0</v>
      </c>
      <c r="V37" s="65">
        <f t="shared" si="5"/>
        <v>0</v>
      </c>
      <c r="W37" s="29">
        <v>0</v>
      </c>
      <c r="X37" s="29">
        <v>0</v>
      </c>
      <c r="Y37" s="65">
        <f t="shared" si="6"/>
        <v>0</v>
      </c>
      <c r="Z37" s="29">
        <v>0</v>
      </c>
      <c r="AA37" s="65">
        <v>0</v>
      </c>
      <c r="AB37" s="25">
        <v>0</v>
      </c>
      <c r="AC37" s="25">
        <f t="shared" si="7"/>
        <v>0</v>
      </c>
      <c r="AD37" s="29">
        <v>0</v>
      </c>
      <c r="AE37" s="25">
        <f t="shared" si="8"/>
        <v>0</v>
      </c>
      <c r="AF37" s="29"/>
      <c r="AG37" s="25">
        <v>0</v>
      </c>
      <c r="AH37" s="25">
        <v>0</v>
      </c>
      <c r="AI37" s="25">
        <v>0</v>
      </c>
      <c r="AJ37" s="25">
        <f t="shared" si="9"/>
        <v>0</v>
      </c>
      <c r="AK37" s="25">
        <v>0</v>
      </c>
      <c r="AL37" s="25">
        <v>0</v>
      </c>
      <c r="AM37" s="29"/>
      <c r="AN37" s="29"/>
      <c r="AO37" s="29"/>
      <c r="AP37" s="29"/>
      <c r="AQ37" s="66">
        <f t="shared" si="10"/>
        <v>0</v>
      </c>
      <c r="AR37" s="66">
        <f t="shared" si="33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14"/>
        <v>0</v>
      </c>
      <c r="AW37" s="66">
        <f t="shared" si="15"/>
        <v>0</v>
      </c>
      <c r="AX37" s="66">
        <f t="shared" si="39"/>
        <v>0</v>
      </c>
      <c r="AY37" s="66">
        <f t="shared" si="16"/>
        <v>0</v>
      </c>
      <c r="AZ37" s="66">
        <f t="shared" si="17"/>
        <v>0</v>
      </c>
      <c r="BA37" s="66">
        <f t="shared" si="18"/>
        <v>0</v>
      </c>
      <c r="BB37" s="66">
        <f t="shared" si="19"/>
        <v>0</v>
      </c>
      <c r="BC37" s="66">
        <f t="shared" si="20"/>
        <v>0</v>
      </c>
      <c r="BD37" s="66">
        <f t="shared" si="21"/>
        <v>0</v>
      </c>
      <c r="BE37" s="66">
        <f t="shared" si="22"/>
        <v>0</v>
      </c>
      <c r="BF37" s="66">
        <f t="shared" si="23"/>
        <v>0</v>
      </c>
      <c r="BG37" s="66">
        <f t="shared" si="24"/>
        <v>0</v>
      </c>
      <c r="BH37" s="66">
        <f t="shared" si="25"/>
        <v>0</v>
      </c>
      <c r="BI37" s="66">
        <f t="shared" si="26"/>
        <v>0</v>
      </c>
      <c r="BJ37" s="66">
        <f t="shared" si="27"/>
        <v>0</v>
      </c>
    </row>
    <row r="38" spans="1:62" ht="25.5">
      <c r="A38" s="67" t="s">
        <v>151</v>
      </c>
      <c r="B38" s="68" t="s">
        <v>152</v>
      </c>
      <c r="C38" s="26">
        <v>0</v>
      </c>
      <c r="D38" s="24">
        <v>0</v>
      </c>
      <c r="E38" s="65">
        <f t="shared" si="2"/>
        <v>0</v>
      </c>
      <c r="F38" s="28">
        <v>0</v>
      </c>
      <c r="G38" s="28">
        <v>0</v>
      </c>
      <c r="H38" s="24">
        <v>1</v>
      </c>
      <c r="I38" s="24">
        <v>1</v>
      </c>
      <c r="J38" s="25">
        <v>0</v>
      </c>
      <c r="K38" s="29">
        <v>0</v>
      </c>
      <c r="L38" s="29">
        <v>0</v>
      </c>
      <c r="M38" s="65">
        <f t="shared" si="3"/>
        <v>0</v>
      </c>
      <c r="N38" s="176">
        <v>0</v>
      </c>
      <c r="O38" s="176">
        <v>0</v>
      </c>
      <c r="P38" s="9">
        <v>0</v>
      </c>
      <c r="Q38" s="176">
        <v>0</v>
      </c>
      <c r="R38" s="65">
        <f t="shared" si="4"/>
        <v>0</v>
      </c>
      <c r="S38" s="176">
        <v>0</v>
      </c>
      <c r="T38" s="176">
        <v>0</v>
      </c>
      <c r="U38" s="9">
        <v>0</v>
      </c>
      <c r="V38" s="65">
        <f t="shared" si="5"/>
        <v>0</v>
      </c>
      <c r="W38" s="29">
        <v>0</v>
      </c>
      <c r="X38" s="29">
        <v>0</v>
      </c>
      <c r="Y38" s="65">
        <f t="shared" si="6"/>
        <v>1</v>
      </c>
      <c r="Z38" s="29">
        <v>0</v>
      </c>
      <c r="AA38" s="65">
        <v>0</v>
      </c>
      <c r="AB38" s="25">
        <v>0</v>
      </c>
      <c r="AC38" s="25">
        <f t="shared" si="7"/>
        <v>0</v>
      </c>
      <c r="AD38" s="29">
        <v>0</v>
      </c>
      <c r="AE38" s="25">
        <f t="shared" si="8"/>
        <v>0</v>
      </c>
      <c r="AF38" s="29"/>
      <c r="AG38" s="25">
        <v>0</v>
      </c>
      <c r="AH38" s="25">
        <v>0</v>
      </c>
      <c r="AI38" s="25">
        <v>0</v>
      </c>
      <c r="AJ38" s="25">
        <f t="shared" si="9"/>
        <v>0</v>
      </c>
      <c r="AK38" s="25">
        <v>0</v>
      </c>
      <c r="AL38" s="25">
        <v>0</v>
      </c>
      <c r="AM38" s="29"/>
      <c r="AN38" s="29"/>
      <c r="AO38" s="29"/>
      <c r="AP38" s="29"/>
      <c r="AQ38" s="66">
        <f t="shared" si="10"/>
        <v>0</v>
      </c>
      <c r="AR38" s="66">
        <f t="shared" si="33"/>
        <v>0</v>
      </c>
      <c r="AS38" s="66">
        <f t="shared" si="11"/>
        <v>1</v>
      </c>
      <c r="AT38" s="66">
        <f t="shared" si="12"/>
        <v>1</v>
      </c>
      <c r="AU38" s="66">
        <f>D38+E38+I38</f>
        <v>1</v>
      </c>
      <c r="AV38" s="66">
        <f t="shared" si="14"/>
        <v>1</v>
      </c>
      <c r="AW38" s="66">
        <f t="shared" si="15"/>
        <v>0</v>
      </c>
      <c r="AX38" s="66">
        <f t="shared" si="39"/>
        <v>0</v>
      </c>
      <c r="AY38" s="66">
        <f t="shared" si="16"/>
        <v>0</v>
      </c>
      <c r="AZ38" s="66">
        <f t="shared" si="17"/>
        <v>0</v>
      </c>
      <c r="BA38" s="66">
        <f t="shared" si="18"/>
        <v>0</v>
      </c>
      <c r="BB38" s="66">
        <f t="shared" si="19"/>
        <v>0</v>
      </c>
      <c r="BC38" s="66">
        <f t="shared" si="20"/>
        <v>0</v>
      </c>
      <c r="BD38" s="66">
        <f t="shared" si="21"/>
        <v>0</v>
      </c>
      <c r="BE38" s="66">
        <f t="shared" si="22"/>
        <v>0</v>
      </c>
      <c r="BF38" s="66">
        <f t="shared" si="23"/>
        <v>0</v>
      </c>
      <c r="BG38" s="66">
        <f t="shared" si="24"/>
        <v>0</v>
      </c>
      <c r="BH38" s="66">
        <f t="shared" si="25"/>
        <v>0</v>
      </c>
      <c r="BI38" s="66">
        <f t="shared" si="26"/>
        <v>0</v>
      </c>
      <c r="BJ38" s="66">
        <f t="shared" si="27"/>
        <v>0</v>
      </c>
    </row>
    <row r="39" spans="1:62" ht="25.5">
      <c r="A39" s="10" t="s">
        <v>98</v>
      </c>
      <c r="B39" s="84" t="s">
        <v>136</v>
      </c>
      <c r="C39" s="26">
        <v>4</v>
      </c>
      <c r="D39" s="24">
        <v>0</v>
      </c>
      <c r="E39" s="232">
        <f t="shared" si="2"/>
        <v>4</v>
      </c>
      <c r="F39" s="28">
        <v>0</v>
      </c>
      <c r="G39" s="28">
        <v>0</v>
      </c>
      <c r="H39" s="24">
        <v>2</v>
      </c>
      <c r="I39" s="24">
        <v>2</v>
      </c>
      <c r="J39" s="25">
        <v>0</v>
      </c>
      <c r="K39" s="29">
        <v>0</v>
      </c>
      <c r="L39" s="29">
        <v>0</v>
      </c>
      <c r="M39" s="232">
        <f t="shared" si="3"/>
        <v>2</v>
      </c>
      <c r="N39" s="29">
        <v>1</v>
      </c>
      <c r="O39" s="176">
        <v>0</v>
      </c>
      <c r="P39" s="29">
        <v>1</v>
      </c>
      <c r="Q39" s="176">
        <v>0</v>
      </c>
      <c r="R39" s="232">
        <f t="shared" si="4"/>
        <v>0</v>
      </c>
      <c r="S39" s="176">
        <v>0</v>
      </c>
      <c r="T39" s="176">
        <v>0</v>
      </c>
      <c r="U39" s="230">
        <v>0</v>
      </c>
      <c r="V39" s="232">
        <f t="shared" si="5"/>
        <v>2</v>
      </c>
      <c r="W39" s="29">
        <v>0</v>
      </c>
      <c r="X39" s="29">
        <v>5</v>
      </c>
      <c r="Y39" s="232">
        <f>D39+E39+I39-L39-V39-W39</f>
        <v>4</v>
      </c>
      <c r="Z39" s="29">
        <v>5</v>
      </c>
      <c r="AA39" s="232">
        <v>0</v>
      </c>
      <c r="AB39" s="25">
        <v>0</v>
      </c>
      <c r="AC39" s="25">
        <f t="shared" si="7"/>
        <v>0</v>
      </c>
      <c r="AD39" s="29">
        <v>0</v>
      </c>
      <c r="AE39" s="25">
        <f t="shared" si="8"/>
        <v>0</v>
      </c>
      <c r="AF39" s="29"/>
      <c r="AG39" s="25">
        <v>0</v>
      </c>
      <c r="AH39" s="25">
        <v>0</v>
      </c>
      <c r="AI39" s="25">
        <v>0</v>
      </c>
      <c r="AJ39" s="25">
        <f t="shared" si="9"/>
        <v>0</v>
      </c>
      <c r="AK39" s="25">
        <v>0</v>
      </c>
      <c r="AL39" s="25">
        <v>0</v>
      </c>
      <c r="AM39" s="29"/>
      <c r="AN39" s="29"/>
      <c r="AO39" s="29"/>
      <c r="AP39" s="29"/>
      <c r="AQ39" s="66">
        <f t="shared" si="10"/>
        <v>4</v>
      </c>
      <c r="AR39" s="66">
        <f t="shared" si="33"/>
        <v>4</v>
      </c>
      <c r="AS39" s="66">
        <f t="shared" si="11"/>
        <v>2</v>
      </c>
      <c r="AT39" s="66">
        <f t="shared" si="12"/>
        <v>2</v>
      </c>
      <c r="AU39" s="66">
        <f t="shared" si="13"/>
        <v>6</v>
      </c>
      <c r="AV39" s="66">
        <f t="shared" si="14"/>
        <v>6</v>
      </c>
      <c r="AW39" s="66">
        <f t="shared" si="15"/>
        <v>2</v>
      </c>
      <c r="AX39" s="66">
        <f t="shared" si="39"/>
        <v>2</v>
      </c>
      <c r="AY39" s="66">
        <f t="shared" si="16"/>
        <v>0</v>
      </c>
      <c r="AZ39" s="66">
        <f t="shared" si="17"/>
        <v>0</v>
      </c>
      <c r="BA39" s="66">
        <f t="shared" si="18"/>
        <v>2</v>
      </c>
      <c r="BB39" s="66">
        <f t="shared" si="19"/>
        <v>2</v>
      </c>
      <c r="BC39" s="66">
        <f t="shared" si="20"/>
        <v>0</v>
      </c>
      <c r="BD39" s="66">
        <f t="shared" si="21"/>
        <v>0</v>
      </c>
      <c r="BE39" s="66">
        <f t="shared" si="22"/>
        <v>0</v>
      </c>
      <c r="BF39" s="66">
        <f t="shared" si="23"/>
        <v>0</v>
      </c>
      <c r="BG39" s="66">
        <f t="shared" si="24"/>
        <v>0</v>
      </c>
      <c r="BH39" s="66">
        <f t="shared" si="25"/>
        <v>0</v>
      </c>
      <c r="BI39" s="66">
        <f t="shared" si="26"/>
        <v>0</v>
      </c>
      <c r="BJ39" s="66">
        <f t="shared" si="27"/>
        <v>0</v>
      </c>
    </row>
    <row r="40" spans="1:62" ht="51.75">
      <c r="A40" s="10" t="s">
        <v>99</v>
      </c>
      <c r="B40" s="69" t="s">
        <v>135</v>
      </c>
      <c r="C40" s="26">
        <v>3</v>
      </c>
      <c r="D40" s="24">
        <v>0</v>
      </c>
      <c r="E40" s="65">
        <f t="shared" si="2"/>
        <v>3</v>
      </c>
      <c r="F40" s="28">
        <v>0</v>
      </c>
      <c r="G40" s="28">
        <v>0</v>
      </c>
      <c r="H40" s="24">
        <v>0</v>
      </c>
      <c r="I40" s="24">
        <v>0</v>
      </c>
      <c r="J40" s="25">
        <v>0</v>
      </c>
      <c r="K40" s="29">
        <v>0</v>
      </c>
      <c r="L40" s="29">
        <v>0</v>
      </c>
      <c r="M40" s="65">
        <f t="shared" si="3"/>
        <v>2</v>
      </c>
      <c r="N40" s="29">
        <v>2</v>
      </c>
      <c r="O40" s="176">
        <v>0</v>
      </c>
      <c r="P40" s="29">
        <v>0</v>
      </c>
      <c r="Q40" s="176">
        <v>0</v>
      </c>
      <c r="R40" s="65">
        <f t="shared" si="4"/>
        <v>0</v>
      </c>
      <c r="S40" s="176">
        <v>0</v>
      </c>
      <c r="T40" s="176">
        <v>0</v>
      </c>
      <c r="U40" s="9">
        <v>0</v>
      </c>
      <c r="V40" s="65">
        <f t="shared" si="5"/>
        <v>2</v>
      </c>
      <c r="W40" s="29">
        <v>0</v>
      </c>
      <c r="X40" s="29">
        <v>0</v>
      </c>
      <c r="Y40" s="65">
        <f t="shared" si="6"/>
        <v>1</v>
      </c>
      <c r="Z40" s="29">
        <v>0</v>
      </c>
      <c r="AA40" s="65">
        <v>1</v>
      </c>
      <c r="AB40" s="25">
        <v>0</v>
      </c>
      <c r="AC40" s="25">
        <f t="shared" si="7"/>
        <v>1</v>
      </c>
      <c r="AD40" s="29">
        <v>1</v>
      </c>
      <c r="AE40" s="25">
        <f t="shared" si="8"/>
        <v>0</v>
      </c>
      <c r="AF40" s="29"/>
      <c r="AG40" s="25">
        <v>0</v>
      </c>
      <c r="AH40" s="25">
        <v>0</v>
      </c>
      <c r="AI40" s="25">
        <v>0</v>
      </c>
      <c r="AJ40" s="25">
        <f t="shared" si="9"/>
        <v>0</v>
      </c>
      <c r="AK40" s="25">
        <v>0</v>
      </c>
      <c r="AL40" s="25">
        <v>0</v>
      </c>
      <c r="AM40" s="29"/>
      <c r="AN40" s="29"/>
      <c r="AO40" s="29"/>
      <c r="AP40" s="29"/>
      <c r="AQ40" s="66">
        <f t="shared" si="10"/>
        <v>3</v>
      </c>
      <c r="AR40" s="66">
        <f t="shared" si="33"/>
        <v>3</v>
      </c>
      <c r="AS40" s="66">
        <f t="shared" si="11"/>
        <v>0</v>
      </c>
      <c r="AT40" s="66">
        <f t="shared" si="12"/>
        <v>0</v>
      </c>
      <c r="AU40" s="66">
        <f t="shared" si="13"/>
        <v>3</v>
      </c>
      <c r="AV40" s="66">
        <f t="shared" si="14"/>
        <v>3</v>
      </c>
      <c r="AW40" s="66">
        <f t="shared" si="15"/>
        <v>2</v>
      </c>
      <c r="AX40" s="66">
        <f t="shared" si="39"/>
        <v>2</v>
      </c>
      <c r="AY40" s="66">
        <f t="shared" si="16"/>
        <v>0</v>
      </c>
      <c r="AZ40" s="66">
        <f t="shared" si="17"/>
        <v>0</v>
      </c>
      <c r="BA40" s="66">
        <f t="shared" si="18"/>
        <v>2</v>
      </c>
      <c r="BB40" s="66">
        <f t="shared" si="19"/>
        <v>2</v>
      </c>
      <c r="BC40" s="66">
        <f t="shared" si="20"/>
        <v>1</v>
      </c>
      <c r="BD40" s="66">
        <f t="shared" si="21"/>
        <v>1</v>
      </c>
      <c r="BE40" s="66">
        <f t="shared" si="22"/>
        <v>1</v>
      </c>
      <c r="BF40" s="66">
        <f t="shared" si="23"/>
        <v>1</v>
      </c>
      <c r="BG40" s="66">
        <f t="shared" si="24"/>
        <v>0</v>
      </c>
      <c r="BH40" s="66">
        <f t="shared" si="25"/>
        <v>0</v>
      </c>
      <c r="BI40" s="66">
        <f t="shared" si="26"/>
        <v>0</v>
      </c>
      <c r="BJ40" s="66">
        <f t="shared" si="27"/>
        <v>0</v>
      </c>
    </row>
    <row r="41" spans="1:62" ht="15.75">
      <c r="A41" s="10" t="s">
        <v>185</v>
      </c>
      <c r="B41" s="71" t="s">
        <v>186</v>
      </c>
      <c r="C41" s="26">
        <v>0</v>
      </c>
      <c r="D41" s="24">
        <v>0</v>
      </c>
      <c r="E41" s="65">
        <f t="shared" si="2"/>
        <v>0</v>
      </c>
      <c r="F41" s="28">
        <v>0</v>
      </c>
      <c r="G41" s="28">
        <v>0</v>
      </c>
      <c r="H41" s="24">
        <v>0</v>
      </c>
      <c r="I41" s="24">
        <v>0</v>
      </c>
      <c r="J41" s="25">
        <v>0</v>
      </c>
      <c r="K41" s="29">
        <v>0</v>
      </c>
      <c r="L41" s="29">
        <v>0</v>
      </c>
      <c r="M41" s="65">
        <f t="shared" si="3"/>
        <v>0</v>
      </c>
      <c r="N41" s="29">
        <v>0</v>
      </c>
      <c r="O41" s="176">
        <v>0</v>
      </c>
      <c r="P41" s="29">
        <v>0</v>
      </c>
      <c r="Q41" s="176">
        <v>0</v>
      </c>
      <c r="R41" s="65">
        <f t="shared" si="4"/>
        <v>0</v>
      </c>
      <c r="S41" s="176">
        <v>0</v>
      </c>
      <c r="T41" s="176">
        <v>0</v>
      </c>
      <c r="U41" s="9">
        <v>0</v>
      </c>
      <c r="V41" s="65">
        <f t="shared" si="5"/>
        <v>0</v>
      </c>
      <c r="W41" s="29">
        <v>0</v>
      </c>
      <c r="X41" s="29">
        <v>0</v>
      </c>
      <c r="Y41" s="65">
        <f t="shared" si="6"/>
        <v>0</v>
      </c>
      <c r="Z41" s="29">
        <v>0</v>
      </c>
      <c r="AA41" s="65">
        <v>0</v>
      </c>
      <c r="AB41" s="25">
        <v>0</v>
      </c>
      <c r="AC41" s="25">
        <f t="shared" si="7"/>
        <v>0</v>
      </c>
      <c r="AD41" s="29">
        <v>0</v>
      </c>
      <c r="AE41" s="25">
        <f t="shared" si="8"/>
        <v>0</v>
      </c>
      <c r="AF41" s="31"/>
      <c r="AG41" s="25">
        <v>0</v>
      </c>
      <c r="AH41" s="25">
        <v>0</v>
      </c>
      <c r="AI41" s="25">
        <v>0</v>
      </c>
      <c r="AJ41" s="25">
        <f t="shared" si="9"/>
        <v>0</v>
      </c>
      <c r="AK41" s="25">
        <v>0</v>
      </c>
      <c r="AL41" s="25">
        <v>0</v>
      </c>
      <c r="AM41" s="29"/>
      <c r="AN41" s="29"/>
      <c r="AO41" s="29"/>
      <c r="AP41" s="29"/>
      <c r="AQ41" s="66">
        <f t="shared" si="10"/>
        <v>0</v>
      </c>
      <c r="AR41" s="66">
        <f t="shared" si="33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14"/>
        <v>0</v>
      </c>
      <c r="AW41" s="66">
        <f t="shared" si="15"/>
        <v>0</v>
      </c>
      <c r="AX41" s="66">
        <f t="shared" si="39"/>
        <v>0</v>
      </c>
      <c r="AY41" s="66">
        <f t="shared" si="16"/>
        <v>0</v>
      </c>
      <c r="AZ41" s="66">
        <f t="shared" si="17"/>
        <v>0</v>
      </c>
      <c r="BA41" s="66">
        <f t="shared" si="18"/>
        <v>0</v>
      </c>
      <c r="BB41" s="66">
        <f t="shared" si="19"/>
        <v>0</v>
      </c>
      <c r="BC41" s="66">
        <f t="shared" si="20"/>
        <v>0</v>
      </c>
      <c r="BD41" s="66">
        <f t="shared" si="21"/>
        <v>0</v>
      </c>
      <c r="BE41" s="66">
        <f t="shared" si="22"/>
        <v>0</v>
      </c>
      <c r="BF41" s="66">
        <f t="shared" si="23"/>
        <v>0</v>
      </c>
      <c r="BG41" s="66">
        <f t="shared" si="24"/>
        <v>0</v>
      </c>
      <c r="BH41" s="66">
        <f t="shared" si="25"/>
        <v>0</v>
      </c>
      <c r="BI41" s="66">
        <f t="shared" si="26"/>
        <v>0</v>
      </c>
      <c r="BJ41" s="66">
        <f t="shared" si="27"/>
        <v>0</v>
      </c>
    </row>
    <row r="42" spans="1:62" ht="25.5">
      <c r="A42" s="10" t="s">
        <v>163</v>
      </c>
      <c r="B42" s="70" t="s">
        <v>164</v>
      </c>
      <c r="C42" s="26">
        <v>0</v>
      </c>
      <c r="D42" s="24">
        <v>0</v>
      </c>
      <c r="E42" s="65">
        <f t="shared" si="2"/>
        <v>0</v>
      </c>
      <c r="F42" s="28">
        <v>0</v>
      </c>
      <c r="G42" s="28">
        <v>0</v>
      </c>
      <c r="H42" s="24">
        <v>0</v>
      </c>
      <c r="I42" s="24">
        <v>0</v>
      </c>
      <c r="J42" s="25">
        <v>0</v>
      </c>
      <c r="K42" s="29">
        <v>0</v>
      </c>
      <c r="L42" s="29">
        <v>0</v>
      </c>
      <c r="M42" s="65">
        <f t="shared" si="3"/>
        <v>0</v>
      </c>
      <c r="N42" s="29">
        <v>0</v>
      </c>
      <c r="O42" s="176">
        <v>0</v>
      </c>
      <c r="P42" s="29">
        <v>0</v>
      </c>
      <c r="Q42" s="176">
        <v>0</v>
      </c>
      <c r="R42" s="65">
        <f t="shared" si="4"/>
        <v>0</v>
      </c>
      <c r="S42" s="176">
        <v>0</v>
      </c>
      <c r="T42" s="176">
        <v>0</v>
      </c>
      <c r="U42" s="9">
        <v>0</v>
      </c>
      <c r="V42" s="65">
        <f t="shared" si="5"/>
        <v>0</v>
      </c>
      <c r="W42" s="29">
        <v>0</v>
      </c>
      <c r="X42" s="29">
        <v>0</v>
      </c>
      <c r="Y42" s="65">
        <f t="shared" si="6"/>
        <v>0</v>
      </c>
      <c r="Z42" s="29">
        <v>0</v>
      </c>
      <c r="AA42" s="65">
        <v>0</v>
      </c>
      <c r="AB42" s="25">
        <v>0</v>
      </c>
      <c r="AC42" s="25">
        <f t="shared" si="7"/>
        <v>0</v>
      </c>
      <c r="AD42" s="29">
        <v>0</v>
      </c>
      <c r="AE42" s="25">
        <f t="shared" si="8"/>
        <v>0</v>
      </c>
      <c r="AF42" s="31"/>
      <c r="AG42" s="25">
        <v>0</v>
      </c>
      <c r="AH42" s="25">
        <v>0</v>
      </c>
      <c r="AI42" s="25">
        <v>0</v>
      </c>
      <c r="AJ42" s="25">
        <f t="shared" si="9"/>
        <v>0</v>
      </c>
      <c r="AK42" s="25">
        <v>0</v>
      </c>
      <c r="AL42" s="25">
        <v>0</v>
      </c>
      <c r="AM42" s="29"/>
      <c r="AN42" s="29"/>
      <c r="AO42" s="29"/>
      <c r="AP42" s="29"/>
      <c r="AQ42" s="66">
        <f>C42</f>
        <v>0</v>
      </c>
      <c r="AR42" s="66">
        <f t="shared" si="33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14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71" t="s">
        <v>137</v>
      </c>
      <c r="C43" s="26">
        <v>0</v>
      </c>
      <c r="D43" s="26">
        <v>0</v>
      </c>
      <c r="E43" s="65">
        <f t="shared" si="2"/>
        <v>0</v>
      </c>
      <c r="F43" s="28">
        <v>0</v>
      </c>
      <c r="G43" s="28">
        <v>0</v>
      </c>
      <c r="H43" s="24">
        <v>0</v>
      </c>
      <c r="I43" s="24">
        <v>0</v>
      </c>
      <c r="J43" s="25">
        <v>0</v>
      </c>
      <c r="K43" s="29">
        <v>0</v>
      </c>
      <c r="L43" s="29">
        <v>0</v>
      </c>
      <c r="M43" s="65">
        <f t="shared" si="3"/>
        <v>0</v>
      </c>
      <c r="N43" s="29">
        <v>0</v>
      </c>
      <c r="O43" s="176">
        <v>0</v>
      </c>
      <c r="P43" s="29">
        <v>0</v>
      </c>
      <c r="Q43" s="176">
        <v>0</v>
      </c>
      <c r="R43" s="65">
        <f t="shared" si="4"/>
        <v>0</v>
      </c>
      <c r="S43" s="176">
        <v>0</v>
      </c>
      <c r="T43" s="176">
        <v>0</v>
      </c>
      <c r="U43" s="9">
        <v>0</v>
      </c>
      <c r="V43" s="65">
        <f t="shared" si="5"/>
        <v>0</v>
      </c>
      <c r="W43" s="29">
        <v>0</v>
      </c>
      <c r="X43" s="29">
        <v>0</v>
      </c>
      <c r="Y43" s="65">
        <f t="shared" si="6"/>
        <v>0</v>
      </c>
      <c r="Z43" s="29">
        <v>0</v>
      </c>
      <c r="AA43" s="65">
        <v>0</v>
      </c>
      <c r="AB43" s="25">
        <v>0</v>
      </c>
      <c r="AC43" s="25">
        <f t="shared" si="7"/>
        <v>0</v>
      </c>
      <c r="AD43" s="29">
        <v>0</v>
      </c>
      <c r="AE43" s="25">
        <f t="shared" si="8"/>
        <v>0</v>
      </c>
      <c r="AF43" s="31"/>
      <c r="AG43" s="25">
        <v>0</v>
      </c>
      <c r="AH43" s="25">
        <v>0</v>
      </c>
      <c r="AI43" s="25">
        <v>0</v>
      </c>
      <c r="AJ43" s="25">
        <f t="shared" si="9"/>
        <v>0</v>
      </c>
      <c r="AK43" s="25">
        <v>0</v>
      </c>
      <c r="AL43" s="25">
        <v>0</v>
      </c>
      <c r="AM43" s="29"/>
      <c r="AN43" s="29"/>
      <c r="AO43" s="29"/>
      <c r="AP43" s="29"/>
      <c r="AQ43" s="66">
        <f>C43</f>
        <v>0</v>
      </c>
      <c r="AR43" s="66">
        <f t="shared" si="33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14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15.75">
      <c r="A44" s="10" t="s">
        <v>101</v>
      </c>
      <c r="B44" s="85" t="s">
        <v>138</v>
      </c>
      <c r="C44" s="26">
        <v>2</v>
      </c>
      <c r="D44" s="24">
        <v>0</v>
      </c>
      <c r="E44" s="65">
        <f t="shared" si="2"/>
        <v>2</v>
      </c>
      <c r="F44" s="28">
        <v>0</v>
      </c>
      <c r="G44" s="28">
        <v>0</v>
      </c>
      <c r="H44" s="24">
        <v>0</v>
      </c>
      <c r="I44" s="24">
        <v>0</v>
      </c>
      <c r="J44" s="25">
        <v>0</v>
      </c>
      <c r="K44" s="29">
        <v>0</v>
      </c>
      <c r="L44" s="29">
        <v>0</v>
      </c>
      <c r="M44" s="65">
        <f t="shared" si="3"/>
        <v>2</v>
      </c>
      <c r="N44" s="29">
        <v>2</v>
      </c>
      <c r="O44" s="176">
        <v>0</v>
      </c>
      <c r="P44" s="29">
        <v>0</v>
      </c>
      <c r="Q44" s="176">
        <v>0</v>
      </c>
      <c r="R44" s="65">
        <f t="shared" si="4"/>
        <v>0</v>
      </c>
      <c r="S44" s="176">
        <v>0</v>
      </c>
      <c r="T44" s="176">
        <v>0</v>
      </c>
      <c r="U44" s="9">
        <v>0</v>
      </c>
      <c r="V44" s="65">
        <f t="shared" si="5"/>
        <v>2</v>
      </c>
      <c r="W44" s="29">
        <v>0</v>
      </c>
      <c r="X44" s="29">
        <v>0</v>
      </c>
      <c r="Y44" s="65">
        <f t="shared" si="6"/>
        <v>0</v>
      </c>
      <c r="Z44" s="29">
        <v>0</v>
      </c>
      <c r="AA44" s="65">
        <v>0</v>
      </c>
      <c r="AB44" s="25">
        <v>0</v>
      </c>
      <c r="AC44" s="25">
        <f t="shared" si="7"/>
        <v>0</v>
      </c>
      <c r="AD44" s="29">
        <v>0</v>
      </c>
      <c r="AE44" s="25">
        <f t="shared" si="8"/>
        <v>0</v>
      </c>
      <c r="AF44" s="29"/>
      <c r="AG44" s="25">
        <v>0</v>
      </c>
      <c r="AH44" s="25">
        <v>0</v>
      </c>
      <c r="AI44" s="25">
        <v>0</v>
      </c>
      <c r="AJ44" s="25">
        <f t="shared" si="9"/>
        <v>0</v>
      </c>
      <c r="AK44" s="25">
        <v>0</v>
      </c>
      <c r="AL44" s="25">
        <v>0</v>
      </c>
      <c r="AM44" s="29"/>
      <c r="AN44" s="29"/>
      <c r="AO44" s="29"/>
      <c r="AP44" s="29"/>
      <c r="AQ44" s="66">
        <f t="shared" ref="AQ44:AQ45" si="40">C44</f>
        <v>2</v>
      </c>
      <c r="AR44" s="66">
        <f t="shared" si="33"/>
        <v>2</v>
      </c>
      <c r="AS44" s="66">
        <f t="shared" ref="AS44:AS45" si="41">H44</f>
        <v>0</v>
      </c>
      <c r="AT44" s="66">
        <f t="shared" ref="AT44:AT45" si="42">I44+J44+K44</f>
        <v>0</v>
      </c>
      <c r="AU44" s="66">
        <f t="shared" ref="AU44:AU45" si="43">D44+E44+I44</f>
        <v>2</v>
      </c>
      <c r="AV44" s="66">
        <f t="shared" si="14"/>
        <v>2</v>
      </c>
      <c r="AW44" s="66">
        <f t="shared" ref="AW44:AW45" si="44">M44</f>
        <v>2</v>
      </c>
      <c r="AX44" s="66">
        <f t="shared" ref="AX44:AX45" si="45">N44+O44+P44+Q44</f>
        <v>2</v>
      </c>
      <c r="AY44" s="66">
        <f t="shared" ref="AY44:AY45" si="46">R44</f>
        <v>0</v>
      </c>
      <c r="AZ44" s="66">
        <f t="shared" ref="AZ44:AZ45" si="47">S44+T44+U44</f>
        <v>0</v>
      </c>
      <c r="BA44" s="66">
        <f t="shared" ref="BA44:BA45" si="48">V44</f>
        <v>2</v>
      </c>
      <c r="BB44" s="66">
        <f t="shared" ref="BB44:BB45" si="49">M44+R44</f>
        <v>2</v>
      </c>
      <c r="BC44" s="66">
        <f t="shared" ref="BC44:BC45" si="50">AC44</f>
        <v>0</v>
      </c>
      <c r="BD44" s="66">
        <f t="shared" ref="BD44:BD45" si="51">AA44+AB44</f>
        <v>0</v>
      </c>
      <c r="BE44" s="66">
        <f t="shared" ref="BE44:BE45" si="52">AC44</f>
        <v>0</v>
      </c>
      <c r="BF44" s="66">
        <f t="shared" ref="BF44:BF45" si="53">AD44+AE44</f>
        <v>0</v>
      </c>
      <c r="BG44" s="66">
        <f t="shared" ref="BG44:BG45" si="54">AJ44</f>
        <v>0</v>
      </c>
      <c r="BH44" s="66">
        <f t="shared" ref="BH44:BH45" si="55">AH44+AI44</f>
        <v>0</v>
      </c>
      <c r="BI44" s="66">
        <f t="shared" ref="BI44:BI45" si="56">AJ44</f>
        <v>0</v>
      </c>
      <c r="BJ44" s="66">
        <f t="shared" ref="BJ44:BJ45" si="57">AK44+AL44</f>
        <v>0</v>
      </c>
    </row>
    <row r="45" spans="1:62" ht="15.75">
      <c r="A45" s="10" t="s">
        <v>167</v>
      </c>
      <c r="B45" s="72" t="s">
        <v>168</v>
      </c>
      <c r="C45" s="26">
        <v>2</v>
      </c>
      <c r="D45" s="26">
        <v>0</v>
      </c>
      <c r="E45" s="65">
        <f t="shared" si="2"/>
        <v>2</v>
      </c>
      <c r="F45" s="28">
        <v>0</v>
      </c>
      <c r="G45" s="28">
        <v>0</v>
      </c>
      <c r="H45" s="24">
        <v>0</v>
      </c>
      <c r="I45" s="24">
        <v>0</v>
      </c>
      <c r="J45" s="25">
        <v>0</v>
      </c>
      <c r="K45" s="29">
        <v>0</v>
      </c>
      <c r="L45" s="29">
        <v>0</v>
      </c>
      <c r="M45" s="65">
        <f t="shared" si="3"/>
        <v>2</v>
      </c>
      <c r="N45" s="29">
        <v>2</v>
      </c>
      <c r="O45" s="176">
        <v>0</v>
      </c>
      <c r="P45" s="29">
        <v>0</v>
      </c>
      <c r="Q45" s="176">
        <v>0</v>
      </c>
      <c r="R45" s="65">
        <f t="shared" si="4"/>
        <v>0</v>
      </c>
      <c r="S45" s="176">
        <v>0</v>
      </c>
      <c r="T45" s="176">
        <v>0</v>
      </c>
      <c r="U45" s="9">
        <v>0</v>
      </c>
      <c r="V45" s="65">
        <f t="shared" si="5"/>
        <v>2</v>
      </c>
      <c r="W45" s="29">
        <v>0</v>
      </c>
      <c r="X45" s="29">
        <v>0</v>
      </c>
      <c r="Y45" s="65">
        <f t="shared" si="6"/>
        <v>0</v>
      </c>
      <c r="Z45" s="29">
        <v>0</v>
      </c>
      <c r="AA45" s="65">
        <v>0</v>
      </c>
      <c r="AB45" s="25">
        <v>0</v>
      </c>
      <c r="AC45" s="25">
        <f t="shared" si="7"/>
        <v>0</v>
      </c>
      <c r="AD45" s="29">
        <v>0</v>
      </c>
      <c r="AE45" s="25">
        <f t="shared" si="8"/>
        <v>0</v>
      </c>
      <c r="AF45" s="31"/>
      <c r="AG45" s="25">
        <v>0</v>
      </c>
      <c r="AH45" s="25">
        <v>0</v>
      </c>
      <c r="AI45" s="25">
        <v>0</v>
      </c>
      <c r="AJ45" s="25">
        <f t="shared" si="9"/>
        <v>0</v>
      </c>
      <c r="AK45" s="25">
        <v>0</v>
      </c>
      <c r="AL45" s="25">
        <v>0</v>
      </c>
      <c r="AM45" s="29"/>
      <c r="AN45" s="29"/>
      <c r="AO45" s="29"/>
      <c r="AP45" s="29"/>
      <c r="AQ45" s="66">
        <f t="shared" si="40"/>
        <v>2</v>
      </c>
      <c r="AR45" s="66">
        <f t="shared" si="33"/>
        <v>2</v>
      </c>
      <c r="AS45" s="66">
        <f t="shared" si="41"/>
        <v>0</v>
      </c>
      <c r="AT45" s="66">
        <f t="shared" si="42"/>
        <v>0</v>
      </c>
      <c r="AU45" s="66">
        <f t="shared" si="43"/>
        <v>2</v>
      </c>
      <c r="AV45" s="66">
        <f t="shared" si="14"/>
        <v>2</v>
      </c>
      <c r="AW45" s="66">
        <f t="shared" si="44"/>
        <v>2</v>
      </c>
      <c r="AX45" s="66">
        <f t="shared" si="45"/>
        <v>2</v>
      </c>
      <c r="AY45" s="66">
        <f t="shared" si="46"/>
        <v>0</v>
      </c>
      <c r="AZ45" s="66">
        <f t="shared" si="47"/>
        <v>0</v>
      </c>
      <c r="BA45" s="66">
        <f t="shared" si="48"/>
        <v>2</v>
      </c>
      <c r="BB45" s="66">
        <f t="shared" si="49"/>
        <v>2</v>
      </c>
      <c r="BC45" s="66">
        <f t="shared" si="50"/>
        <v>0</v>
      </c>
      <c r="BD45" s="66">
        <f t="shared" si="51"/>
        <v>0</v>
      </c>
      <c r="BE45" s="66">
        <f t="shared" si="52"/>
        <v>0</v>
      </c>
      <c r="BF45" s="66">
        <f t="shared" si="53"/>
        <v>0</v>
      </c>
      <c r="BG45" s="66">
        <f t="shared" si="54"/>
        <v>0</v>
      </c>
      <c r="BH45" s="66">
        <f t="shared" si="55"/>
        <v>0</v>
      </c>
      <c r="BI45" s="66">
        <f t="shared" si="56"/>
        <v>0</v>
      </c>
      <c r="BJ45" s="66">
        <f t="shared" si="57"/>
        <v>0</v>
      </c>
    </row>
    <row r="46" spans="1:62" ht="21.75" customHeight="1">
      <c r="A46" s="10" t="s">
        <v>52</v>
      </c>
      <c r="B46" s="7" t="s">
        <v>3</v>
      </c>
      <c r="C46" s="26">
        <v>3</v>
      </c>
      <c r="D46" s="24">
        <v>0</v>
      </c>
      <c r="E46" s="65">
        <f t="shared" si="2"/>
        <v>3</v>
      </c>
      <c r="F46" s="28">
        <v>0</v>
      </c>
      <c r="G46" s="28">
        <v>0</v>
      </c>
      <c r="H46" s="24">
        <v>2</v>
      </c>
      <c r="I46" s="24">
        <v>1</v>
      </c>
      <c r="J46" s="25">
        <v>0</v>
      </c>
      <c r="K46" s="25">
        <v>1</v>
      </c>
      <c r="L46" s="29">
        <v>0</v>
      </c>
      <c r="M46" s="65">
        <f t="shared" si="3"/>
        <v>0</v>
      </c>
      <c r="N46" s="29">
        <v>0</v>
      </c>
      <c r="O46" s="176">
        <v>0</v>
      </c>
      <c r="P46" s="29">
        <v>0</v>
      </c>
      <c r="Q46" s="176">
        <v>0</v>
      </c>
      <c r="R46" s="65">
        <f t="shared" si="4"/>
        <v>0</v>
      </c>
      <c r="S46" s="176">
        <v>0</v>
      </c>
      <c r="T46" s="176">
        <v>0</v>
      </c>
      <c r="U46" s="9">
        <v>0</v>
      </c>
      <c r="V46" s="65">
        <f t="shared" si="5"/>
        <v>0</v>
      </c>
      <c r="W46" s="29">
        <v>0</v>
      </c>
      <c r="X46" s="29">
        <v>0</v>
      </c>
      <c r="Y46" s="65">
        <f t="shared" si="6"/>
        <v>4</v>
      </c>
      <c r="Z46" s="29">
        <v>0</v>
      </c>
      <c r="AA46" s="65">
        <v>0</v>
      </c>
      <c r="AB46" s="25">
        <v>0</v>
      </c>
      <c r="AC46" s="25">
        <f t="shared" si="7"/>
        <v>0</v>
      </c>
      <c r="AD46" s="29">
        <v>0</v>
      </c>
      <c r="AE46" s="25">
        <f t="shared" si="8"/>
        <v>0</v>
      </c>
      <c r="AF46" s="25"/>
      <c r="AG46" s="25">
        <v>0</v>
      </c>
      <c r="AH46" s="25">
        <v>0</v>
      </c>
      <c r="AI46" s="25">
        <v>0</v>
      </c>
      <c r="AJ46" s="25">
        <f t="shared" si="9"/>
        <v>0</v>
      </c>
      <c r="AK46" s="25">
        <v>0</v>
      </c>
      <c r="AL46" s="25">
        <v>0</v>
      </c>
      <c r="AM46" s="26"/>
      <c r="AN46" s="26"/>
      <c r="AO46" s="26"/>
      <c r="AP46" s="26"/>
      <c r="AQ46" s="66">
        <f t="shared" si="10"/>
        <v>3</v>
      </c>
      <c r="AR46" s="66">
        <f t="shared" si="33"/>
        <v>3</v>
      </c>
      <c r="AS46" s="66">
        <f t="shared" si="11"/>
        <v>2</v>
      </c>
      <c r="AT46" s="66">
        <f t="shared" si="12"/>
        <v>2</v>
      </c>
      <c r="AU46" s="66">
        <f t="shared" si="13"/>
        <v>4</v>
      </c>
      <c r="AV46" s="66">
        <f t="shared" si="14"/>
        <v>4</v>
      </c>
      <c r="AW46" s="66">
        <f t="shared" si="15"/>
        <v>0</v>
      </c>
      <c r="AX46" s="66">
        <f t="shared" si="39"/>
        <v>0</v>
      </c>
      <c r="AY46" s="66">
        <f t="shared" si="16"/>
        <v>0</v>
      </c>
      <c r="AZ46" s="66">
        <f t="shared" si="17"/>
        <v>0</v>
      </c>
      <c r="BA46" s="66">
        <f t="shared" si="18"/>
        <v>0</v>
      </c>
      <c r="BB46" s="66">
        <f t="shared" si="19"/>
        <v>0</v>
      </c>
      <c r="BC46" s="66">
        <f t="shared" si="20"/>
        <v>0</v>
      </c>
      <c r="BD46" s="66">
        <f t="shared" si="21"/>
        <v>0</v>
      </c>
      <c r="BE46" s="66">
        <f t="shared" si="22"/>
        <v>0</v>
      </c>
      <c r="BF46" s="66">
        <f t="shared" si="23"/>
        <v>0</v>
      </c>
      <c r="BG46" s="66">
        <f t="shared" si="24"/>
        <v>0</v>
      </c>
      <c r="BH46" s="66">
        <f t="shared" si="25"/>
        <v>0</v>
      </c>
      <c r="BI46" s="66">
        <f t="shared" si="26"/>
        <v>0</v>
      </c>
      <c r="BJ46" s="66">
        <f t="shared" si="27"/>
        <v>0</v>
      </c>
    </row>
    <row r="47" spans="1:62" ht="30.75" customHeight="1">
      <c r="A47" s="10"/>
      <c r="B47" s="7" t="s">
        <v>16</v>
      </c>
      <c r="C47" s="1">
        <f>C8+C11+C14+C17+C18+C19+C27+C33+C34+C35+C36+C37+C38+C39+C40+C41+C42+C43+C44+C45+C46</f>
        <v>217</v>
      </c>
      <c r="D47" s="1">
        <f t="shared" ref="D47:AP47" si="58">D8+D11+D14+D17+D18+D19+D27+D33+D34+D35+D36+D37+D38+D39+D40+D41+D42+D43+D44+D45+D46</f>
        <v>8</v>
      </c>
      <c r="E47" s="1">
        <f t="shared" si="58"/>
        <v>206</v>
      </c>
      <c r="F47" s="1">
        <f t="shared" si="58"/>
        <v>1</v>
      </c>
      <c r="G47" s="1">
        <f t="shared" si="58"/>
        <v>2</v>
      </c>
      <c r="H47" s="1">
        <f t="shared" si="58"/>
        <v>219</v>
      </c>
      <c r="I47" s="1">
        <f t="shared" si="58"/>
        <v>195</v>
      </c>
      <c r="J47" s="1">
        <f t="shared" si="58"/>
        <v>12</v>
      </c>
      <c r="K47" s="1">
        <f t="shared" si="58"/>
        <v>12</v>
      </c>
      <c r="L47" s="1">
        <f t="shared" si="58"/>
        <v>9</v>
      </c>
      <c r="M47" s="1">
        <f t="shared" si="58"/>
        <v>145</v>
      </c>
      <c r="N47" s="1">
        <f t="shared" si="58"/>
        <v>98</v>
      </c>
      <c r="O47" s="1">
        <f t="shared" si="58"/>
        <v>9</v>
      </c>
      <c r="P47" s="1">
        <f t="shared" si="58"/>
        <v>38</v>
      </c>
      <c r="Q47" s="1">
        <f t="shared" si="58"/>
        <v>0</v>
      </c>
      <c r="R47" s="1">
        <f t="shared" si="58"/>
        <v>35</v>
      </c>
      <c r="S47" s="1">
        <f t="shared" si="58"/>
        <v>0</v>
      </c>
      <c r="T47" s="1">
        <f t="shared" si="58"/>
        <v>10</v>
      </c>
      <c r="U47" s="1">
        <f t="shared" si="58"/>
        <v>25</v>
      </c>
      <c r="V47" s="1">
        <f t="shared" si="58"/>
        <v>180</v>
      </c>
      <c r="W47" s="1">
        <f t="shared" si="58"/>
        <v>0</v>
      </c>
      <c r="X47" s="1">
        <f t="shared" si="58"/>
        <v>13</v>
      </c>
      <c r="Y47" s="1">
        <f t="shared" si="58"/>
        <v>220</v>
      </c>
      <c r="Z47" s="1">
        <f t="shared" si="58"/>
        <v>16</v>
      </c>
      <c r="AA47" s="1">
        <f t="shared" si="58"/>
        <v>50</v>
      </c>
      <c r="AB47" s="1">
        <f t="shared" si="58"/>
        <v>11</v>
      </c>
      <c r="AC47" s="1">
        <f t="shared" si="58"/>
        <v>61</v>
      </c>
      <c r="AD47" s="1">
        <f t="shared" si="58"/>
        <v>17</v>
      </c>
      <c r="AE47" s="1">
        <f t="shared" si="58"/>
        <v>44</v>
      </c>
      <c r="AF47" s="1">
        <f t="shared" si="58"/>
        <v>0</v>
      </c>
      <c r="AG47" s="1">
        <f t="shared" si="58"/>
        <v>44</v>
      </c>
      <c r="AH47" s="1">
        <f t="shared" si="58"/>
        <v>4</v>
      </c>
      <c r="AI47" s="1">
        <f t="shared" si="58"/>
        <v>1</v>
      </c>
      <c r="AJ47" s="1">
        <f t="shared" si="58"/>
        <v>5</v>
      </c>
      <c r="AK47" s="1">
        <f t="shared" si="58"/>
        <v>0</v>
      </c>
      <c r="AL47" s="1">
        <f t="shared" si="58"/>
        <v>5</v>
      </c>
      <c r="AM47" s="1">
        <f t="shared" si="58"/>
        <v>0</v>
      </c>
      <c r="AN47" s="1">
        <f t="shared" si="58"/>
        <v>0</v>
      </c>
      <c r="AO47" s="1">
        <f t="shared" si="58"/>
        <v>0</v>
      </c>
      <c r="AP47" s="1">
        <f t="shared" si="58"/>
        <v>0</v>
      </c>
      <c r="AQ47" s="65">
        <f t="shared" ref="AQ47:BJ47" si="59">AQ8+AQ11+AQ14+AQ17+AQ18+AQ19+AQ27+AQ33+AQ34+AQ35+AQ36+AQ37+AQ42+AQ43+AQ38+AQ39+AQ40+AQ41+AQ44+AQ45+AQ46</f>
        <v>217</v>
      </c>
      <c r="AR47" s="66">
        <f t="shared" si="33"/>
        <v>217</v>
      </c>
      <c r="AS47" s="65">
        <f t="shared" si="59"/>
        <v>221</v>
      </c>
      <c r="AT47" s="65">
        <f t="shared" si="59"/>
        <v>221</v>
      </c>
      <c r="AU47" s="65">
        <f>AU8+AU11+AU14+AU17+AU18+AU19+AU27+AU33+AU34+AU35+AU36+AU37+AU42+AU43+AU38+AU39+AU40+AU41+AU44+AU45+AU46</f>
        <v>409</v>
      </c>
      <c r="AV47" s="65">
        <f>AV8+AV11+AV14+AV17+AV18+AV19+AV27+AV33+AV34+AV35+AV36+AV37+AV42+AV43+AV38+AV39+AV40+AV41+AV44+AV45+AV46</f>
        <v>409</v>
      </c>
      <c r="AW47" s="65">
        <f t="shared" si="59"/>
        <v>145</v>
      </c>
      <c r="AX47" s="65">
        <f t="shared" si="59"/>
        <v>145</v>
      </c>
      <c r="AY47" s="65">
        <f t="shared" si="59"/>
        <v>35</v>
      </c>
      <c r="AZ47" s="65">
        <f t="shared" si="59"/>
        <v>35</v>
      </c>
      <c r="BA47" s="65">
        <f t="shared" si="59"/>
        <v>180</v>
      </c>
      <c r="BB47" s="65">
        <f t="shared" si="59"/>
        <v>180</v>
      </c>
      <c r="BC47" s="65">
        <f t="shared" si="59"/>
        <v>66</v>
      </c>
      <c r="BD47" s="65">
        <f t="shared" si="59"/>
        <v>66</v>
      </c>
      <c r="BE47" s="65">
        <f t="shared" si="59"/>
        <v>66</v>
      </c>
      <c r="BF47" s="65">
        <f t="shared" si="59"/>
        <v>66</v>
      </c>
      <c r="BG47" s="65">
        <f t="shared" si="59"/>
        <v>5</v>
      </c>
      <c r="BH47" s="65">
        <f t="shared" si="59"/>
        <v>5</v>
      </c>
      <c r="BI47" s="65">
        <f t="shared" si="59"/>
        <v>5</v>
      </c>
      <c r="BJ47" s="65">
        <f t="shared" si="59"/>
        <v>5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06">
        <v>8</v>
      </c>
      <c r="K48" s="106">
        <v>9</v>
      </c>
      <c r="L48" s="106">
        <v>10</v>
      </c>
      <c r="M48" s="106">
        <v>11</v>
      </c>
      <c r="N48" s="106">
        <v>12</v>
      </c>
      <c r="O48" s="106">
        <v>13</v>
      </c>
      <c r="P48" s="106">
        <v>14</v>
      </c>
      <c r="Q48" s="106">
        <v>15</v>
      </c>
      <c r="R48" s="106">
        <v>16</v>
      </c>
      <c r="S48" s="106">
        <v>17</v>
      </c>
      <c r="T48" s="106">
        <v>18</v>
      </c>
      <c r="U48" s="106">
        <v>19</v>
      </c>
      <c r="V48" s="106">
        <v>20</v>
      </c>
      <c r="W48" s="106">
        <v>21</v>
      </c>
      <c r="X48" s="106">
        <v>22</v>
      </c>
      <c r="Y48" s="106">
        <v>23</v>
      </c>
      <c r="Z48" s="106">
        <v>24</v>
      </c>
      <c r="AA48" s="106">
        <v>25</v>
      </c>
      <c r="AB48" s="106">
        <v>26</v>
      </c>
      <c r="AC48" s="106">
        <v>27</v>
      </c>
      <c r="AD48" s="106">
        <v>28</v>
      </c>
      <c r="AE48" s="106">
        <v>29</v>
      </c>
      <c r="AF48" s="106">
        <v>30</v>
      </c>
      <c r="AG48" s="106">
        <v>31</v>
      </c>
      <c r="AH48" s="106">
        <v>32</v>
      </c>
      <c r="AI48" s="106">
        <v>33</v>
      </c>
      <c r="AJ48" s="106">
        <v>34</v>
      </c>
      <c r="AK48" s="106">
        <v>35</v>
      </c>
      <c r="AL48" s="106">
        <v>36</v>
      </c>
      <c r="AM48" s="106">
        <v>37</v>
      </c>
      <c r="AN48" s="106">
        <v>38</v>
      </c>
      <c r="AO48" s="106">
        <v>39</v>
      </c>
      <c r="AP48" s="106">
        <v>40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BJ49"/>
  <sheetViews>
    <sheetView topLeftCell="I1" zoomScale="84" zoomScaleNormal="84" workbookViewId="0">
      <selection activeCell="AM1" sqref="AM1:AP1"/>
    </sheetView>
  </sheetViews>
  <sheetFormatPr defaultRowHeight="18"/>
  <cols>
    <col min="1" max="1" width="9.28515625" style="133" customWidth="1"/>
    <col min="2" max="2" width="75.28515625" style="133" customWidth="1"/>
    <col min="3" max="3" width="7.140625" style="133" customWidth="1"/>
    <col min="4" max="4" width="8.7109375" style="133" customWidth="1"/>
    <col min="5" max="5" width="7.140625" style="133" customWidth="1"/>
    <col min="6" max="6" width="7.42578125" style="133" customWidth="1"/>
    <col min="7" max="7" width="8" style="133" customWidth="1"/>
    <col min="8" max="8" width="7.140625" style="133" customWidth="1"/>
    <col min="9" max="9" width="8.42578125" style="133" customWidth="1"/>
    <col min="10" max="10" width="7.85546875" style="133" customWidth="1"/>
    <col min="11" max="11" width="8.28515625" style="133" customWidth="1"/>
    <col min="12" max="12" width="8.140625" style="133" customWidth="1"/>
    <col min="13" max="13" width="8.42578125" style="133" customWidth="1"/>
    <col min="14" max="14" width="7.85546875" style="133" customWidth="1"/>
    <col min="15" max="15" width="7.42578125" style="133" customWidth="1"/>
    <col min="16" max="17" width="6.85546875" style="133" customWidth="1"/>
    <col min="18" max="18" width="7" style="133" customWidth="1"/>
    <col min="19" max="19" width="9.28515625" style="133" customWidth="1"/>
    <col min="20" max="20" width="7.5703125" style="133" customWidth="1"/>
    <col min="21" max="21" width="7" style="133" customWidth="1"/>
    <col min="22" max="22" width="7.85546875" style="133" customWidth="1"/>
    <col min="23" max="23" width="7" style="133" customWidth="1"/>
    <col min="24" max="24" width="8.42578125" style="133" customWidth="1"/>
    <col min="25" max="26" width="8" style="133" customWidth="1"/>
    <col min="27" max="27" width="6.140625" style="133" customWidth="1"/>
    <col min="28" max="28" width="6.85546875" style="133" customWidth="1"/>
    <col min="29" max="29" width="5.5703125" style="133" customWidth="1"/>
    <col min="30" max="30" width="7.28515625" style="133" customWidth="1"/>
    <col min="31" max="31" width="8" style="133" customWidth="1"/>
    <col min="32" max="32" width="8.28515625" style="133" customWidth="1"/>
    <col min="33" max="33" width="7.28515625" style="133" customWidth="1"/>
    <col min="34" max="34" width="7.5703125" style="133" customWidth="1"/>
    <col min="35" max="36" width="6.7109375" style="133" customWidth="1"/>
    <col min="37" max="37" width="8.42578125" style="133" customWidth="1"/>
    <col min="38" max="38" width="7.28515625" style="133" customWidth="1"/>
    <col min="39" max="39" width="9.42578125" style="133" customWidth="1"/>
    <col min="40" max="40" width="8.5703125" style="133" customWidth="1"/>
    <col min="41" max="41" width="8.28515625" style="133" customWidth="1"/>
    <col min="42" max="42" width="7" style="133" customWidth="1"/>
    <col min="43" max="46" width="0" style="73" hidden="1" customWidth="1"/>
    <col min="47" max="48" width="10" style="73" hidden="1" customWidth="1"/>
    <col min="49" max="54" width="0" style="73" hidden="1" customWidth="1"/>
    <col min="55" max="57" width="9.140625" style="73" hidden="1" customWidth="1"/>
    <col min="58" max="62" width="0" style="73" hidden="1" customWidth="1"/>
    <col min="63" max="16384" width="9.140625" style="133"/>
  </cols>
  <sheetData>
    <row r="1" spans="1:62" ht="84" customHeight="1">
      <c r="A1" s="283" t="s">
        <v>221</v>
      </c>
      <c r="B1" s="284"/>
      <c r="C1" s="316" t="s">
        <v>2</v>
      </c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6"/>
      <c r="AH1" s="316"/>
      <c r="AI1" s="316"/>
      <c r="AJ1" s="316"/>
      <c r="AK1" s="316"/>
      <c r="AL1" s="316"/>
      <c r="AM1" s="306" t="s">
        <v>223</v>
      </c>
      <c r="AN1" s="306"/>
      <c r="AO1" s="306"/>
      <c r="AP1" s="307"/>
    </row>
    <row r="2" spans="1:62" ht="40.5" customHeight="1">
      <c r="A2" s="316" t="s">
        <v>154</v>
      </c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G2" s="316"/>
      <c r="AH2" s="316"/>
      <c r="AI2" s="316"/>
      <c r="AJ2" s="316"/>
      <c r="AK2" s="316"/>
      <c r="AL2" s="316"/>
      <c r="AM2" s="316"/>
      <c r="AN2" s="316"/>
      <c r="AO2" s="316"/>
      <c r="AP2" s="316"/>
    </row>
    <row r="3" spans="1:62" ht="39.75" customHeight="1">
      <c r="A3" s="315" t="s">
        <v>96</v>
      </c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5"/>
      <c r="Y3" s="315"/>
      <c r="Z3" s="315"/>
      <c r="AA3" s="315"/>
      <c r="AB3" s="315"/>
      <c r="AC3" s="315"/>
      <c r="AD3" s="315"/>
      <c r="AE3" s="315"/>
      <c r="AF3" s="315"/>
      <c r="AG3" s="315"/>
      <c r="AH3" s="315"/>
      <c r="AI3" s="315"/>
      <c r="AJ3" s="315"/>
      <c r="AK3" s="315"/>
      <c r="AL3" s="315"/>
      <c r="AM3" s="315"/>
      <c r="AN3" s="315"/>
      <c r="AO3" s="315"/>
      <c r="AP3" s="315"/>
    </row>
    <row r="4" spans="1:62" ht="34.5" customHeight="1">
      <c r="A4" s="317" t="s">
        <v>148</v>
      </c>
      <c r="B4" s="317"/>
      <c r="C4" s="315" t="s">
        <v>17</v>
      </c>
      <c r="D4" s="315"/>
      <c r="E4" s="315"/>
      <c r="F4" s="315"/>
      <c r="G4" s="315"/>
      <c r="H4" s="315" t="s">
        <v>87</v>
      </c>
      <c r="I4" s="315"/>
      <c r="J4" s="315"/>
      <c r="K4" s="315"/>
      <c r="L4" s="314" t="s">
        <v>22</v>
      </c>
      <c r="M4" s="315" t="s">
        <v>1</v>
      </c>
      <c r="N4" s="315"/>
      <c r="O4" s="315"/>
      <c r="P4" s="315"/>
      <c r="Q4" s="315"/>
      <c r="R4" s="315"/>
      <c r="S4" s="315"/>
      <c r="T4" s="315"/>
      <c r="U4" s="315"/>
      <c r="V4" s="315"/>
      <c r="W4" s="314" t="s">
        <v>31</v>
      </c>
      <c r="X4" s="314" t="s">
        <v>32</v>
      </c>
      <c r="Y4" s="314" t="s">
        <v>42</v>
      </c>
      <c r="Z4" s="314" t="s">
        <v>86</v>
      </c>
      <c r="AA4" s="315" t="s">
        <v>40</v>
      </c>
      <c r="AB4" s="315"/>
      <c r="AC4" s="315"/>
      <c r="AD4" s="315"/>
      <c r="AE4" s="315"/>
      <c r="AF4" s="314" t="s">
        <v>94</v>
      </c>
      <c r="AG4" s="314" t="s">
        <v>0</v>
      </c>
      <c r="AH4" s="315" t="s">
        <v>39</v>
      </c>
      <c r="AI4" s="315"/>
      <c r="AJ4" s="315"/>
      <c r="AK4" s="315"/>
      <c r="AL4" s="315"/>
      <c r="AM4" s="314" t="s">
        <v>89</v>
      </c>
      <c r="AN4" s="314" t="s">
        <v>90</v>
      </c>
      <c r="AO4" s="314" t="s">
        <v>91</v>
      </c>
      <c r="AP4" s="314" t="s">
        <v>95</v>
      </c>
    </row>
    <row r="5" spans="1:62" ht="18.75" customHeight="1">
      <c r="A5" s="317"/>
      <c r="B5" s="317"/>
      <c r="C5" s="314" t="s">
        <v>16</v>
      </c>
      <c r="D5" s="314" t="s">
        <v>18</v>
      </c>
      <c r="E5" s="314" t="s">
        <v>16</v>
      </c>
      <c r="F5" s="314" t="s">
        <v>20</v>
      </c>
      <c r="G5" s="314" t="s">
        <v>21</v>
      </c>
      <c r="H5" s="314" t="s">
        <v>16</v>
      </c>
      <c r="I5" s="314" t="s">
        <v>19</v>
      </c>
      <c r="J5" s="314" t="s">
        <v>20</v>
      </c>
      <c r="K5" s="314" t="s">
        <v>21</v>
      </c>
      <c r="L5" s="314"/>
      <c r="M5" s="314" t="s">
        <v>43</v>
      </c>
      <c r="N5" s="314" t="s">
        <v>23</v>
      </c>
      <c r="O5" s="314" t="s">
        <v>24</v>
      </c>
      <c r="P5" s="314" t="s">
        <v>25</v>
      </c>
      <c r="Q5" s="314" t="s">
        <v>88</v>
      </c>
      <c r="R5" s="315" t="s">
        <v>29</v>
      </c>
      <c r="S5" s="315"/>
      <c r="T5" s="315"/>
      <c r="U5" s="315"/>
      <c r="V5" s="314" t="s">
        <v>30</v>
      </c>
      <c r="W5" s="314"/>
      <c r="X5" s="314"/>
      <c r="Y5" s="314"/>
      <c r="Z5" s="314"/>
      <c r="AA5" s="314" t="s">
        <v>33</v>
      </c>
      <c r="AB5" s="314" t="s">
        <v>34</v>
      </c>
      <c r="AC5" s="314" t="s">
        <v>16</v>
      </c>
      <c r="AD5" s="314" t="s">
        <v>37</v>
      </c>
      <c r="AE5" s="314" t="s">
        <v>38</v>
      </c>
      <c r="AF5" s="314"/>
      <c r="AG5" s="314"/>
      <c r="AH5" s="314" t="s">
        <v>33</v>
      </c>
      <c r="AI5" s="314" t="s">
        <v>34</v>
      </c>
      <c r="AJ5" s="314" t="s">
        <v>16</v>
      </c>
      <c r="AK5" s="314" t="s">
        <v>35</v>
      </c>
      <c r="AL5" s="314" t="s">
        <v>36</v>
      </c>
      <c r="AM5" s="314"/>
      <c r="AN5" s="314"/>
      <c r="AO5" s="314"/>
      <c r="AP5" s="314"/>
    </row>
    <row r="6" spans="1:62" ht="341.25" customHeight="1">
      <c r="A6" s="317"/>
      <c r="B6" s="317"/>
      <c r="C6" s="314"/>
      <c r="D6" s="314"/>
      <c r="E6" s="314"/>
      <c r="F6" s="314"/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134" t="s">
        <v>26</v>
      </c>
      <c r="S6" s="134" t="s">
        <v>41</v>
      </c>
      <c r="T6" s="134" t="s">
        <v>27</v>
      </c>
      <c r="U6" s="134" t="s">
        <v>28</v>
      </c>
      <c r="V6" s="314"/>
      <c r="W6" s="314"/>
      <c r="X6" s="314"/>
      <c r="Y6" s="314"/>
      <c r="Z6" s="314"/>
      <c r="AA6" s="314"/>
      <c r="AB6" s="314"/>
      <c r="AC6" s="314"/>
      <c r="AD6" s="314"/>
      <c r="AE6" s="314"/>
      <c r="AF6" s="314"/>
      <c r="AG6" s="314"/>
      <c r="AH6" s="314"/>
      <c r="AI6" s="314"/>
      <c r="AJ6" s="314"/>
      <c r="AK6" s="314"/>
      <c r="AL6" s="314"/>
      <c r="AM6" s="314"/>
      <c r="AN6" s="314"/>
      <c r="AO6" s="314"/>
      <c r="AP6" s="314"/>
    </row>
    <row r="7" spans="1:62">
      <c r="A7" s="135"/>
      <c r="B7" s="136" t="s">
        <v>80</v>
      </c>
      <c r="C7" s="137">
        <v>1</v>
      </c>
      <c r="D7" s="137">
        <v>2</v>
      </c>
      <c r="E7" s="137">
        <v>3</v>
      </c>
      <c r="F7" s="137">
        <v>4</v>
      </c>
      <c r="G7" s="137">
        <v>5</v>
      </c>
      <c r="H7" s="137">
        <v>6</v>
      </c>
      <c r="I7" s="137">
        <v>7</v>
      </c>
      <c r="J7" s="137">
        <v>8</v>
      </c>
      <c r="K7" s="137">
        <v>9</v>
      </c>
      <c r="L7" s="137">
        <v>10</v>
      </c>
      <c r="M7" s="137">
        <v>11</v>
      </c>
      <c r="N7" s="137">
        <v>12</v>
      </c>
      <c r="O7" s="137">
        <v>13</v>
      </c>
      <c r="P7" s="137">
        <v>14</v>
      </c>
      <c r="Q7" s="137">
        <v>15</v>
      </c>
      <c r="R7" s="137">
        <v>16</v>
      </c>
      <c r="S7" s="137">
        <v>17</v>
      </c>
      <c r="T7" s="137">
        <v>18</v>
      </c>
      <c r="U7" s="137">
        <v>19</v>
      </c>
      <c r="V7" s="137">
        <v>20</v>
      </c>
      <c r="W7" s="137">
        <v>21</v>
      </c>
      <c r="X7" s="137">
        <v>22</v>
      </c>
      <c r="Y7" s="137">
        <v>23</v>
      </c>
      <c r="Z7" s="137">
        <v>24</v>
      </c>
      <c r="AA7" s="137">
        <v>25</v>
      </c>
      <c r="AB7" s="137">
        <v>26</v>
      </c>
      <c r="AC7" s="137">
        <v>27</v>
      </c>
      <c r="AD7" s="137">
        <v>28</v>
      </c>
      <c r="AE7" s="137">
        <v>29</v>
      </c>
      <c r="AF7" s="137">
        <v>30</v>
      </c>
      <c r="AG7" s="137">
        <v>31</v>
      </c>
      <c r="AH7" s="137">
        <v>32</v>
      </c>
      <c r="AI7" s="138">
        <v>33</v>
      </c>
      <c r="AJ7" s="138">
        <v>34</v>
      </c>
      <c r="AK7" s="138">
        <v>35</v>
      </c>
      <c r="AL7" s="138">
        <v>36</v>
      </c>
      <c r="AM7" s="138">
        <v>37</v>
      </c>
      <c r="AN7" s="138">
        <v>38</v>
      </c>
      <c r="AO7" s="138">
        <v>39</v>
      </c>
      <c r="AP7" s="138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108">
      <c r="A8" s="139">
        <v>1</v>
      </c>
      <c r="B8" s="140" t="s">
        <v>53</v>
      </c>
      <c r="C8" s="77">
        <f>C9+C10</f>
        <v>87</v>
      </c>
      <c r="D8" s="209">
        <v>12</v>
      </c>
      <c r="E8" s="77">
        <f t="shared" ref="E8:AP8" si="0">E9+E10</f>
        <v>75</v>
      </c>
      <c r="F8" s="77">
        <f t="shared" si="0"/>
        <v>0</v>
      </c>
      <c r="G8" s="77">
        <f t="shared" si="0"/>
        <v>0</v>
      </c>
      <c r="H8" s="77">
        <f t="shared" si="0"/>
        <v>150</v>
      </c>
      <c r="I8" s="77">
        <f t="shared" si="0"/>
        <v>130</v>
      </c>
      <c r="J8" s="77">
        <f t="shared" si="0"/>
        <v>11</v>
      </c>
      <c r="K8" s="77">
        <f t="shared" si="0"/>
        <v>9</v>
      </c>
      <c r="L8" s="77">
        <f t="shared" si="0"/>
        <v>9</v>
      </c>
      <c r="M8" s="77">
        <f t="shared" si="0"/>
        <v>52</v>
      </c>
      <c r="N8" s="77">
        <f t="shared" si="0"/>
        <v>28</v>
      </c>
      <c r="O8" s="77">
        <f t="shared" si="0"/>
        <v>0</v>
      </c>
      <c r="P8" s="77">
        <f t="shared" si="0"/>
        <v>24</v>
      </c>
      <c r="Q8" s="77">
        <f t="shared" si="0"/>
        <v>0</v>
      </c>
      <c r="R8" s="77">
        <f t="shared" si="0"/>
        <v>12</v>
      </c>
      <c r="S8" s="77">
        <f t="shared" si="0"/>
        <v>0</v>
      </c>
      <c r="T8" s="77">
        <f t="shared" si="0"/>
        <v>2</v>
      </c>
      <c r="U8" s="77">
        <f t="shared" si="0"/>
        <v>10</v>
      </c>
      <c r="V8" s="77">
        <f t="shared" si="0"/>
        <v>64</v>
      </c>
      <c r="W8" s="77">
        <f t="shared" si="0"/>
        <v>0</v>
      </c>
      <c r="X8" s="77">
        <f t="shared" si="0"/>
        <v>2</v>
      </c>
      <c r="Y8" s="77">
        <f t="shared" si="0"/>
        <v>144</v>
      </c>
      <c r="Z8" s="77">
        <f t="shared" si="0"/>
        <v>14</v>
      </c>
      <c r="AA8" s="77">
        <f t="shared" si="0"/>
        <v>20</v>
      </c>
      <c r="AB8" s="77">
        <f t="shared" si="0"/>
        <v>8</v>
      </c>
      <c r="AC8" s="77">
        <f t="shared" si="0"/>
        <v>28</v>
      </c>
      <c r="AD8" s="77">
        <f t="shared" si="0"/>
        <v>6</v>
      </c>
      <c r="AE8" s="77">
        <f t="shared" si="0"/>
        <v>22</v>
      </c>
      <c r="AF8" s="77">
        <f t="shared" si="0"/>
        <v>0</v>
      </c>
      <c r="AG8" s="77">
        <f t="shared" si="0"/>
        <v>22</v>
      </c>
      <c r="AH8" s="77">
        <f t="shared" si="0"/>
        <v>7</v>
      </c>
      <c r="AI8" s="77">
        <f t="shared" si="0"/>
        <v>1</v>
      </c>
      <c r="AJ8" s="77">
        <f t="shared" si="0"/>
        <v>8</v>
      </c>
      <c r="AK8" s="77">
        <f t="shared" si="0"/>
        <v>0</v>
      </c>
      <c r="AL8" s="77">
        <f t="shared" si="0"/>
        <v>8</v>
      </c>
      <c r="AM8" s="77">
        <f t="shared" si="0"/>
        <v>0</v>
      </c>
      <c r="AN8" s="77">
        <f t="shared" si="0"/>
        <v>0</v>
      </c>
      <c r="AO8" s="77">
        <f t="shared" si="0"/>
        <v>0</v>
      </c>
      <c r="AP8" s="77">
        <f t="shared" si="0"/>
        <v>0</v>
      </c>
      <c r="AQ8" s="232">
        <f t="shared" ref="AQ8:BJ8" si="1">SUM(AQ9:AQ10)</f>
        <v>87</v>
      </c>
      <c r="AR8" s="232">
        <f t="shared" si="1"/>
        <v>87</v>
      </c>
      <c r="AS8" s="232">
        <f t="shared" si="1"/>
        <v>150</v>
      </c>
      <c r="AT8" s="232">
        <f t="shared" si="1"/>
        <v>150</v>
      </c>
      <c r="AU8" s="232">
        <f>SUM(AU9:AU10)</f>
        <v>217</v>
      </c>
      <c r="AV8" s="232">
        <f>SUM(AV9:AV10)</f>
        <v>217</v>
      </c>
      <c r="AW8" s="232">
        <f t="shared" si="1"/>
        <v>52</v>
      </c>
      <c r="AX8" s="232">
        <f t="shared" si="1"/>
        <v>52</v>
      </c>
      <c r="AY8" s="232">
        <f t="shared" si="1"/>
        <v>12</v>
      </c>
      <c r="AZ8" s="232">
        <f t="shared" si="1"/>
        <v>12</v>
      </c>
      <c r="BA8" s="232">
        <f t="shared" si="1"/>
        <v>64</v>
      </c>
      <c r="BB8" s="232">
        <f t="shared" si="1"/>
        <v>64</v>
      </c>
      <c r="BC8" s="232">
        <f t="shared" si="1"/>
        <v>28</v>
      </c>
      <c r="BD8" s="232">
        <f t="shared" si="1"/>
        <v>28</v>
      </c>
      <c r="BE8" s="232">
        <f t="shared" si="1"/>
        <v>28</v>
      </c>
      <c r="BF8" s="232">
        <f t="shared" si="1"/>
        <v>28</v>
      </c>
      <c r="BG8" s="232">
        <f t="shared" si="1"/>
        <v>8</v>
      </c>
      <c r="BH8" s="232">
        <f t="shared" si="1"/>
        <v>8</v>
      </c>
      <c r="BI8" s="232">
        <f t="shared" si="1"/>
        <v>8</v>
      </c>
      <c r="BJ8" s="232">
        <f t="shared" si="1"/>
        <v>8</v>
      </c>
    </row>
    <row r="9" spans="1:62" ht="72">
      <c r="A9" s="141" t="s">
        <v>45</v>
      </c>
      <c r="B9" s="142" t="s">
        <v>54</v>
      </c>
      <c r="C9" s="22">
        <v>54</v>
      </c>
      <c r="D9" s="207">
        <v>7</v>
      </c>
      <c r="E9" s="22">
        <f>C9-D9-F9-G9</f>
        <v>47</v>
      </c>
      <c r="F9" s="2">
        <v>0</v>
      </c>
      <c r="G9" s="2">
        <v>0</v>
      </c>
      <c r="H9" s="2">
        <v>124</v>
      </c>
      <c r="I9" s="2">
        <f>H9-J9-K9</f>
        <v>107</v>
      </c>
      <c r="J9" s="9">
        <v>10</v>
      </c>
      <c r="K9" s="9">
        <v>7</v>
      </c>
      <c r="L9" s="9">
        <v>7</v>
      </c>
      <c r="M9" s="3">
        <f>N9+O9+P9+Q9</f>
        <v>44</v>
      </c>
      <c r="N9" s="155">
        <v>23</v>
      </c>
      <c r="O9" s="155">
        <v>0</v>
      </c>
      <c r="P9" s="155">
        <v>21</v>
      </c>
      <c r="Q9" s="155">
        <v>0</v>
      </c>
      <c r="R9" s="155">
        <f>S9+T9+U9</f>
        <v>4</v>
      </c>
      <c r="S9" s="155">
        <v>0</v>
      </c>
      <c r="T9" s="155">
        <v>1</v>
      </c>
      <c r="U9" s="155">
        <v>3</v>
      </c>
      <c r="V9" s="3">
        <f>M9+R9</f>
        <v>48</v>
      </c>
      <c r="W9" s="3">
        <v>0</v>
      </c>
      <c r="X9" s="9">
        <v>2</v>
      </c>
      <c r="Y9" s="3">
        <f>D9+E9+I9-L9-V9-W9</f>
        <v>106</v>
      </c>
      <c r="Z9" s="9">
        <v>11</v>
      </c>
      <c r="AA9" s="9">
        <v>16</v>
      </c>
      <c r="AB9" s="9">
        <v>7</v>
      </c>
      <c r="AC9" s="9">
        <f>AA9+AB9</f>
        <v>23</v>
      </c>
      <c r="AD9" s="3">
        <v>5</v>
      </c>
      <c r="AE9" s="3">
        <f>AA9+AB9-AD9</f>
        <v>18</v>
      </c>
      <c r="AF9" s="9"/>
      <c r="AG9" s="9">
        <v>21</v>
      </c>
      <c r="AH9" s="9">
        <v>7</v>
      </c>
      <c r="AI9" s="9">
        <v>1</v>
      </c>
      <c r="AJ9" s="9">
        <f>AH9+AI9</f>
        <v>8</v>
      </c>
      <c r="AK9" s="9">
        <v>0</v>
      </c>
      <c r="AL9" s="9">
        <v>8</v>
      </c>
      <c r="AM9" s="9"/>
      <c r="AN9" s="9"/>
      <c r="AO9" s="9"/>
      <c r="AP9" s="9"/>
      <c r="AQ9" s="66">
        <f>C9</f>
        <v>54</v>
      </c>
      <c r="AR9" s="66">
        <f>E9+F9+G9+D9</f>
        <v>54</v>
      </c>
      <c r="AS9" s="66">
        <f>H9</f>
        <v>124</v>
      </c>
      <c r="AT9" s="66">
        <f>I9+J9+K9</f>
        <v>124</v>
      </c>
      <c r="AU9" s="66">
        <f>D9+E9+I9</f>
        <v>161</v>
      </c>
      <c r="AV9" s="66">
        <f>L9+V9+W9+Y9</f>
        <v>161</v>
      </c>
      <c r="AW9" s="66">
        <f>M9</f>
        <v>44</v>
      </c>
      <c r="AX9" s="66">
        <f>N9+O9+P9+Q9</f>
        <v>44</v>
      </c>
      <c r="AY9" s="66">
        <f>R9</f>
        <v>4</v>
      </c>
      <c r="AZ9" s="66">
        <f>S9+T9+U9</f>
        <v>4</v>
      </c>
      <c r="BA9" s="66">
        <f>V9</f>
        <v>48</v>
      </c>
      <c r="BB9" s="66">
        <f>M9+R9</f>
        <v>48</v>
      </c>
      <c r="BC9" s="66">
        <f>AC9</f>
        <v>23</v>
      </c>
      <c r="BD9" s="66">
        <f>AA9+AB9</f>
        <v>23</v>
      </c>
      <c r="BE9" s="66">
        <f>AC9</f>
        <v>23</v>
      </c>
      <c r="BF9" s="66">
        <f>AD9+AE9</f>
        <v>23</v>
      </c>
      <c r="BG9" s="66">
        <f>AJ9</f>
        <v>8</v>
      </c>
      <c r="BH9" s="66">
        <f>AH9+AI9</f>
        <v>8</v>
      </c>
      <c r="BI9" s="66">
        <f>AJ9</f>
        <v>8</v>
      </c>
      <c r="BJ9" s="66">
        <f>AK9+AL9</f>
        <v>8</v>
      </c>
    </row>
    <row r="10" spans="1:62" ht="72">
      <c r="A10" s="141" t="s">
        <v>46</v>
      </c>
      <c r="B10" s="142" t="s">
        <v>55</v>
      </c>
      <c r="C10" s="22">
        <v>33</v>
      </c>
      <c r="D10" s="206">
        <v>5</v>
      </c>
      <c r="E10" s="22">
        <f t="shared" ref="E10:E46" si="2">C10-D10-F10-G10</f>
        <v>28</v>
      </c>
      <c r="F10" s="2">
        <v>0</v>
      </c>
      <c r="G10" s="2">
        <v>0</v>
      </c>
      <c r="H10" s="2">
        <v>26</v>
      </c>
      <c r="I10" s="2">
        <f t="shared" ref="I10:I46" si="3">H10-J10-K10</f>
        <v>23</v>
      </c>
      <c r="J10" s="3">
        <v>1</v>
      </c>
      <c r="K10" s="3">
        <v>2</v>
      </c>
      <c r="L10" s="3">
        <v>2</v>
      </c>
      <c r="M10" s="3">
        <f t="shared" ref="M10:M46" si="4">N10+O10+P10+Q10</f>
        <v>8</v>
      </c>
      <c r="N10" s="156">
        <v>5</v>
      </c>
      <c r="O10" s="156">
        <v>0</v>
      </c>
      <c r="P10" s="156">
        <v>3</v>
      </c>
      <c r="Q10" s="156">
        <v>0</v>
      </c>
      <c r="R10" s="155">
        <f t="shared" ref="R10:R46" si="5">S10+T10+U10</f>
        <v>8</v>
      </c>
      <c r="S10" s="156">
        <v>0</v>
      </c>
      <c r="T10" s="156">
        <v>1</v>
      </c>
      <c r="U10" s="156">
        <v>7</v>
      </c>
      <c r="V10" s="3">
        <f t="shared" ref="V10:V46" si="6">M10+R10</f>
        <v>16</v>
      </c>
      <c r="W10" s="3">
        <v>0</v>
      </c>
      <c r="X10" s="4">
        <v>0</v>
      </c>
      <c r="Y10" s="3">
        <f t="shared" ref="Y10:Y46" si="7">D10+E10+I10-L10-V10-W10</f>
        <v>38</v>
      </c>
      <c r="Z10" s="4">
        <v>3</v>
      </c>
      <c r="AA10" s="4">
        <v>4</v>
      </c>
      <c r="AB10" s="4">
        <v>1</v>
      </c>
      <c r="AC10" s="9">
        <f t="shared" ref="AC10:AC46" si="8">AA10+AB10</f>
        <v>5</v>
      </c>
      <c r="AD10" s="4">
        <v>1</v>
      </c>
      <c r="AE10" s="3">
        <f t="shared" ref="AE10:AE46" si="9">AA10+AB10-AD10</f>
        <v>4</v>
      </c>
      <c r="AF10" s="3"/>
      <c r="AG10" s="3">
        <v>1</v>
      </c>
      <c r="AH10" s="3">
        <v>0</v>
      </c>
      <c r="AI10" s="3">
        <v>0</v>
      </c>
      <c r="AJ10" s="9">
        <f t="shared" ref="AJ10:AJ46" si="10">AH10+AI10</f>
        <v>0</v>
      </c>
      <c r="AK10" s="3">
        <v>0</v>
      </c>
      <c r="AL10" s="9">
        <v>0</v>
      </c>
      <c r="AM10" s="22"/>
      <c r="AN10" s="22"/>
      <c r="AO10" s="22"/>
      <c r="AP10" s="22"/>
      <c r="AQ10" s="66">
        <f t="shared" ref="AQ10:AQ46" si="11">C10</f>
        <v>33</v>
      </c>
      <c r="AR10" s="66">
        <f>E10+F10+G10+D10</f>
        <v>33</v>
      </c>
      <c r="AS10" s="66">
        <f t="shared" ref="AS10:AS46" si="12">H10</f>
        <v>26</v>
      </c>
      <c r="AT10" s="66">
        <f t="shared" ref="AT10:AT46" si="13">I10+J10+K10</f>
        <v>26</v>
      </c>
      <c r="AU10" s="66">
        <f t="shared" ref="AU10:AU46" si="14">D10+E10+I10</f>
        <v>56</v>
      </c>
      <c r="AV10" s="66">
        <f t="shared" ref="AV10:AV46" si="15">L10+V10+W10+Y10</f>
        <v>56</v>
      </c>
      <c r="AW10" s="66">
        <f t="shared" ref="AW10:AW46" si="16">M10</f>
        <v>8</v>
      </c>
      <c r="AX10" s="66">
        <f>N10+O10+P10+Q10</f>
        <v>8</v>
      </c>
      <c r="AY10" s="66">
        <f t="shared" ref="AY10:AY46" si="17">R10</f>
        <v>8</v>
      </c>
      <c r="AZ10" s="66">
        <f t="shared" ref="AZ10:AZ46" si="18">S10+T10+U10</f>
        <v>8</v>
      </c>
      <c r="BA10" s="66">
        <f t="shared" ref="BA10:BA46" si="19">V10</f>
        <v>16</v>
      </c>
      <c r="BB10" s="66">
        <f t="shared" ref="BB10:BB46" si="20">M10+R10</f>
        <v>16</v>
      </c>
      <c r="BC10" s="66">
        <f t="shared" ref="BC10:BC46" si="21">AC10</f>
        <v>5</v>
      </c>
      <c r="BD10" s="66">
        <f t="shared" ref="BD10:BD46" si="22">AA10+AB10</f>
        <v>5</v>
      </c>
      <c r="BE10" s="66">
        <f t="shared" ref="BE10:BE46" si="23">AC10</f>
        <v>5</v>
      </c>
      <c r="BF10" s="66">
        <f t="shared" ref="BF10:BF46" si="24">AD10+AE10</f>
        <v>5</v>
      </c>
      <c r="BG10" s="66">
        <f t="shared" ref="BG10:BG46" si="25">AJ10</f>
        <v>0</v>
      </c>
      <c r="BH10" s="66">
        <f t="shared" ref="BH10:BH46" si="26">AH10+AI10</f>
        <v>0</v>
      </c>
      <c r="BI10" s="66">
        <f t="shared" ref="BI10:BI46" si="27">AJ10</f>
        <v>0</v>
      </c>
      <c r="BJ10" s="66">
        <f t="shared" ref="BJ10:BJ46" si="28">AK10+AL10</f>
        <v>0</v>
      </c>
    </row>
    <row r="11" spans="1:62" ht="108">
      <c r="A11" s="139">
        <v>2</v>
      </c>
      <c r="B11" s="140" t="s">
        <v>56</v>
      </c>
      <c r="C11" s="77">
        <f>C12+C13</f>
        <v>45</v>
      </c>
      <c r="D11" s="209">
        <v>9</v>
      </c>
      <c r="E11" s="77">
        <f t="shared" ref="E11:AL11" si="29">E12+E13</f>
        <v>39</v>
      </c>
      <c r="F11" s="77">
        <f t="shared" si="29"/>
        <v>0</v>
      </c>
      <c r="G11" s="77">
        <f t="shared" si="29"/>
        <v>0</v>
      </c>
      <c r="H11" s="77">
        <f t="shared" si="29"/>
        <v>22</v>
      </c>
      <c r="I11" s="2">
        <f t="shared" si="3"/>
        <v>22</v>
      </c>
      <c r="J11" s="77">
        <f t="shared" si="29"/>
        <v>0</v>
      </c>
      <c r="K11" s="77">
        <f t="shared" si="29"/>
        <v>0</v>
      </c>
      <c r="L11" s="77">
        <f t="shared" si="29"/>
        <v>1</v>
      </c>
      <c r="M11" s="3">
        <f t="shared" si="4"/>
        <v>12</v>
      </c>
      <c r="N11" s="77">
        <f t="shared" si="29"/>
        <v>6</v>
      </c>
      <c r="O11" s="77">
        <f t="shared" si="29"/>
        <v>2</v>
      </c>
      <c r="P11" s="77">
        <f t="shared" si="29"/>
        <v>4</v>
      </c>
      <c r="Q11" s="77">
        <f t="shared" si="29"/>
        <v>0</v>
      </c>
      <c r="R11" s="155">
        <f t="shared" si="5"/>
        <v>4</v>
      </c>
      <c r="S11" s="77">
        <f t="shared" si="29"/>
        <v>0</v>
      </c>
      <c r="T11" s="77">
        <f t="shared" si="29"/>
        <v>0</v>
      </c>
      <c r="U11" s="77">
        <f t="shared" si="29"/>
        <v>4</v>
      </c>
      <c r="V11" s="3">
        <f t="shared" si="6"/>
        <v>16</v>
      </c>
      <c r="W11" s="77">
        <f t="shared" si="29"/>
        <v>0</v>
      </c>
      <c r="X11" s="77">
        <f t="shared" si="29"/>
        <v>0</v>
      </c>
      <c r="Y11" s="3">
        <f t="shared" si="7"/>
        <v>53</v>
      </c>
      <c r="Z11" s="77">
        <f t="shared" si="29"/>
        <v>4</v>
      </c>
      <c r="AA11" s="77">
        <f t="shared" si="29"/>
        <v>7</v>
      </c>
      <c r="AB11" s="77">
        <f t="shared" si="29"/>
        <v>1</v>
      </c>
      <c r="AC11" s="9">
        <f t="shared" si="8"/>
        <v>8</v>
      </c>
      <c r="AD11" s="77">
        <f t="shared" si="29"/>
        <v>0</v>
      </c>
      <c r="AE11" s="3">
        <f t="shared" si="9"/>
        <v>8</v>
      </c>
      <c r="AF11" s="77">
        <f t="shared" si="29"/>
        <v>0</v>
      </c>
      <c r="AG11" s="77">
        <f t="shared" si="29"/>
        <v>1</v>
      </c>
      <c r="AH11" s="77">
        <f t="shared" si="29"/>
        <v>1</v>
      </c>
      <c r="AI11" s="77">
        <f t="shared" si="29"/>
        <v>0</v>
      </c>
      <c r="AJ11" s="9">
        <f t="shared" si="10"/>
        <v>1</v>
      </c>
      <c r="AK11" s="77">
        <f t="shared" si="29"/>
        <v>0</v>
      </c>
      <c r="AL11" s="77">
        <f t="shared" si="29"/>
        <v>1</v>
      </c>
      <c r="AM11" s="77">
        <f>AM12+AM13</f>
        <v>0</v>
      </c>
      <c r="AN11" s="77">
        <f t="shared" ref="AN11" si="30">AN12+AN13</f>
        <v>0</v>
      </c>
      <c r="AO11" s="77">
        <f t="shared" ref="AO11" si="31">AO12+AO13</f>
        <v>0</v>
      </c>
      <c r="AP11" s="77">
        <f t="shared" ref="AP11" si="32">AP12+AP13</f>
        <v>0</v>
      </c>
      <c r="AQ11" s="232">
        <f t="shared" ref="AQ11:BJ11" si="33">SUM(AQ12:AQ13)</f>
        <v>45</v>
      </c>
      <c r="AR11" s="232">
        <f t="shared" si="33"/>
        <v>45</v>
      </c>
      <c r="AS11" s="232">
        <f t="shared" si="33"/>
        <v>22</v>
      </c>
      <c r="AT11" s="232">
        <f t="shared" si="33"/>
        <v>22</v>
      </c>
      <c r="AU11" s="232">
        <f t="shared" si="33"/>
        <v>67</v>
      </c>
      <c r="AV11" s="66">
        <f t="shared" si="15"/>
        <v>70</v>
      </c>
      <c r="AW11" s="232">
        <v>12</v>
      </c>
      <c r="AX11" s="232">
        <f t="shared" si="33"/>
        <v>12</v>
      </c>
      <c r="AY11" s="232">
        <v>4</v>
      </c>
      <c r="AZ11" s="232">
        <f t="shared" si="33"/>
        <v>4</v>
      </c>
      <c r="BA11" s="232">
        <f t="shared" si="33"/>
        <v>12</v>
      </c>
      <c r="BB11" s="232">
        <f t="shared" si="33"/>
        <v>12</v>
      </c>
      <c r="BC11" s="232">
        <f t="shared" si="33"/>
        <v>8</v>
      </c>
      <c r="BD11" s="232">
        <f t="shared" si="33"/>
        <v>8</v>
      </c>
      <c r="BE11" s="232">
        <f t="shared" si="33"/>
        <v>8</v>
      </c>
      <c r="BF11" s="232">
        <f t="shared" si="33"/>
        <v>8</v>
      </c>
      <c r="BG11" s="232">
        <f t="shared" si="33"/>
        <v>1</v>
      </c>
      <c r="BH11" s="232">
        <f t="shared" si="33"/>
        <v>1</v>
      </c>
      <c r="BI11" s="232">
        <f t="shared" si="33"/>
        <v>1</v>
      </c>
      <c r="BJ11" s="232">
        <f t="shared" si="33"/>
        <v>1</v>
      </c>
    </row>
    <row r="12" spans="1:62" ht="72">
      <c r="A12" s="141" t="s">
        <v>4</v>
      </c>
      <c r="B12" s="142" t="s">
        <v>57</v>
      </c>
      <c r="C12" s="22">
        <v>45</v>
      </c>
      <c r="D12" s="205">
        <v>6</v>
      </c>
      <c r="E12" s="22">
        <f t="shared" si="2"/>
        <v>39</v>
      </c>
      <c r="F12" s="2">
        <v>0</v>
      </c>
      <c r="G12" s="2">
        <v>0</v>
      </c>
      <c r="H12" s="2">
        <v>21</v>
      </c>
      <c r="I12" s="2">
        <f t="shared" si="3"/>
        <v>21</v>
      </c>
      <c r="J12" s="3">
        <v>0</v>
      </c>
      <c r="K12" s="3">
        <v>0</v>
      </c>
      <c r="L12" s="3">
        <v>1</v>
      </c>
      <c r="M12" s="3">
        <f t="shared" si="4"/>
        <v>9</v>
      </c>
      <c r="N12" s="156">
        <v>4</v>
      </c>
      <c r="O12" s="156">
        <v>1</v>
      </c>
      <c r="P12" s="156">
        <v>4</v>
      </c>
      <c r="Q12" s="156">
        <v>0</v>
      </c>
      <c r="R12" s="155">
        <f t="shared" si="5"/>
        <v>2</v>
      </c>
      <c r="S12" s="156">
        <v>0</v>
      </c>
      <c r="T12" s="156">
        <v>0</v>
      </c>
      <c r="U12" s="156">
        <v>2</v>
      </c>
      <c r="V12" s="3">
        <f t="shared" si="6"/>
        <v>11</v>
      </c>
      <c r="W12" s="3">
        <v>0</v>
      </c>
      <c r="X12" s="3">
        <v>0</v>
      </c>
      <c r="Y12" s="3">
        <f t="shared" si="7"/>
        <v>54</v>
      </c>
      <c r="Z12" s="3">
        <v>3</v>
      </c>
      <c r="AA12" s="3">
        <v>6</v>
      </c>
      <c r="AB12" s="3">
        <v>1</v>
      </c>
      <c r="AC12" s="9">
        <f t="shared" si="8"/>
        <v>7</v>
      </c>
      <c r="AD12" s="3">
        <v>0</v>
      </c>
      <c r="AE12" s="3">
        <f t="shared" si="9"/>
        <v>7</v>
      </c>
      <c r="AF12" s="3"/>
      <c r="AG12" s="3">
        <v>1</v>
      </c>
      <c r="AH12" s="3">
        <v>1</v>
      </c>
      <c r="AI12" s="3">
        <v>0</v>
      </c>
      <c r="AJ12" s="9">
        <f t="shared" si="10"/>
        <v>1</v>
      </c>
      <c r="AK12" s="3">
        <v>0</v>
      </c>
      <c r="AL12" s="9">
        <v>1</v>
      </c>
      <c r="AM12" s="22"/>
      <c r="AN12" s="22"/>
      <c r="AO12" s="22"/>
      <c r="AP12" s="22"/>
      <c r="AQ12" s="66">
        <f t="shared" si="11"/>
        <v>45</v>
      </c>
      <c r="AR12" s="66">
        <f>E12+F12+G12+D12</f>
        <v>45</v>
      </c>
      <c r="AS12" s="66">
        <f t="shared" si="12"/>
        <v>21</v>
      </c>
      <c r="AT12" s="66">
        <f t="shared" si="13"/>
        <v>21</v>
      </c>
      <c r="AU12" s="66">
        <f t="shared" si="14"/>
        <v>66</v>
      </c>
      <c r="AV12" s="66">
        <f t="shared" si="15"/>
        <v>66</v>
      </c>
      <c r="AW12" s="66">
        <f t="shared" si="16"/>
        <v>9</v>
      </c>
      <c r="AX12" s="66">
        <f>N12+O12+P12+Q12</f>
        <v>9</v>
      </c>
      <c r="AY12" s="66">
        <f t="shared" si="17"/>
        <v>2</v>
      </c>
      <c r="AZ12" s="66">
        <f t="shared" si="18"/>
        <v>2</v>
      </c>
      <c r="BA12" s="66">
        <f t="shared" si="19"/>
        <v>11</v>
      </c>
      <c r="BB12" s="66">
        <f t="shared" si="20"/>
        <v>11</v>
      </c>
      <c r="BC12" s="66">
        <f t="shared" si="21"/>
        <v>7</v>
      </c>
      <c r="BD12" s="66">
        <f t="shared" si="22"/>
        <v>7</v>
      </c>
      <c r="BE12" s="66">
        <f t="shared" si="23"/>
        <v>7</v>
      </c>
      <c r="BF12" s="66">
        <f t="shared" si="24"/>
        <v>7</v>
      </c>
      <c r="BG12" s="66">
        <f t="shared" si="25"/>
        <v>1</v>
      </c>
      <c r="BH12" s="66">
        <f t="shared" si="26"/>
        <v>1</v>
      </c>
      <c r="BI12" s="66">
        <f t="shared" si="27"/>
        <v>1</v>
      </c>
      <c r="BJ12" s="66">
        <f t="shared" si="28"/>
        <v>1</v>
      </c>
    </row>
    <row r="13" spans="1:62" ht="90">
      <c r="A13" s="141" t="s">
        <v>5</v>
      </c>
      <c r="B13" s="142" t="s">
        <v>58</v>
      </c>
      <c r="C13" s="22">
        <v>0</v>
      </c>
      <c r="D13" s="205">
        <v>0</v>
      </c>
      <c r="E13" s="22">
        <f t="shared" si="2"/>
        <v>0</v>
      </c>
      <c r="F13" s="2">
        <v>0</v>
      </c>
      <c r="G13" s="2">
        <v>0</v>
      </c>
      <c r="H13" s="2">
        <v>1</v>
      </c>
      <c r="I13" s="2">
        <f t="shared" si="3"/>
        <v>1</v>
      </c>
      <c r="J13" s="3">
        <v>0</v>
      </c>
      <c r="K13" s="3">
        <v>0</v>
      </c>
      <c r="L13" s="3">
        <v>0</v>
      </c>
      <c r="M13" s="3">
        <v>1</v>
      </c>
      <c r="N13" s="156">
        <v>2</v>
      </c>
      <c r="O13" s="156">
        <v>1</v>
      </c>
      <c r="P13" s="156">
        <v>0</v>
      </c>
      <c r="Q13" s="156">
        <v>0</v>
      </c>
      <c r="R13" s="155">
        <v>0</v>
      </c>
      <c r="S13" s="156">
        <v>0</v>
      </c>
      <c r="T13" s="156">
        <v>0</v>
      </c>
      <c r="U13" s="156">
        <v>2</v>
      </c>
      <c r="V13" s="3">
        <f t="shared" si="6"/>
        <v>1</v>
      </c>
      <c r="W13" s="3">
        <v>0</v>
      </c>
      <c r="X13" s="3">
        <v>0</v>
      </c>
      <c r="Y13" s="3">
        <f t="shared" si="7"/>
        <v>0</v>
      </c>
      <c r="Z13" s="3">
        <v>1</v>
      </c>
      <c r="AA13" s="3">
        <v>1</v>
      </c>
      <c r="AB13" s="3">
        <v>0</v>
      </c>
      <c r="AC13" s="9">
        <f t="shared" si="8"/>
        <v>1</v>
      </c>
      <c r="AD13" s="3">
        <v>0</v>
      </c>
      <c r="AE13" s="3">
        <f t="shared" si="9"/>
        <v>1</v>
      </c>
      <c r="AF13" s="3"/>
      <c r="AG13" s="3">
        <v>0</v>
      </c>
      <c r="AH13" s="3">
        <v>0</v>
      </c>
      <c r="AI13" s="3">
        <v>0</v>
      </c>
      <c r="AJ13" s="9">
        <f t="shared" si="10"/>
        <v>0</v>
      </c>
      <c r="AK13" s="3">
        <v>0</v>
      </c>
      <c r="AL13" s="9">
        <v>0</v>
      </c>
      <c r="AM13" s="22"/>
      <c r="AN13" s="22"/>
      <c r="AO13" s="22"/>
      <c r="AP13" s="22"/>
      <c r="AQ13" s="66">
        <f t="shared" si="11"/>
        <v>0</v>
      </c>
      <c r="AR13" s="66">
        <f>E13+F13+G13+D13</f>
        <v>0</v>
      </c>
      <c r="AS13" s="66">
        <f t="shared" si="12"/>
        <v>1</v>
      </c>
      <c r="AT13" s="66">
        <f t="shared" si="13"/>
        <v>1</v>
      </c>
      <c r="AU13" s="66">
        <f t="shared" si="14"/>
        <v>1</v>
      </c>
      <c r="AV13" s="66">
        <f t="shared" si="15"/>
        <v>1</v>
      </c>
      <c r="AW13" s="66">
        <f t="shared" si="16"/>
        <v>1</v>
      </c>
      <c r="AX13" s="66">
        <f>N13+O13+P13+Q13</f>
        <v>3</v>
      </c>
      <c r="AY13" s="66">
        <f t="shared" si="17"/>
        <v>0</v>
      </c>
      <c r="AZ13" s="66">
        <f t="shared" si="18"/>
        <v>2</v>
      </c>
      <c r="BA13" s="66">
        <f t="shared" si="19"/>
        <v>1</v>
      </c>
      <c r="BB13" s="66">
        <f t="shared" si="20"/>
        <v>1</v>
      </c>
      <c r="BC13" s="66">
        <f t="shared" si="21"/>
        <v>1</v>
      </c>
      <c r="BD13" s="66">
        <f t="shared" si="22"/>
        <v>1</v>
      </c>
      <c r="BE13" s="66">
        <f t="shared" si="23"/>
        <v>1</v>
      </c>
      <c r="BF13" s="66">
        <f t="shared" si="24"/>
        <v>1</v>
      </c>
      <c r="BG13" s="66">
        <f t="shared" si="25"/>
        <v>0</v>
      </c>
      <c r="BH13" s="66">
        <f t="shared" si="26"/>
        <v>0</v>
      </c>
      <c r="BI13" s="66">
        <f t="shared" si="27"/>
        <v>0</v>
      </c>
      <c r="BJ13" s="66">
        <f t="shared" si="28"/>
        <v>0</v>
      </c>
    </row>
    <row r="14" spans="1:62" ht="90">
      <c r="A14" s="141" t="s">
        <v>47</v>
      </c>
      <c r="B14" s="140" t="s">
        <v>59</v>
      </c>
      <c r="C14" s="77">
        <f>C15+C16</f>
        <v>129</v>
      </c>
      <c r="D14" s="209">
        <v>12</v>
      </c>
      <c r="E14" s="77">
        <f t="shared" ref="E14:AP14" si="34">E15+E16</f>
        <v>114</v>
      </c>
      <c r="F14" s="77">
        <f t="shared" si="34"/>
        <v>0</v>
      </c>
      <c r="G14" s="77">
        <f t="shared" si="34"/>
        <v>0</v>
      </c>
      <c r="H14" s="77">
        <f t="shared" si="34"/>
        <v>60</v>
      </c>
      <c r="I14" s="2">
        <f t="shared" si="3"/>
        <v>60</v>
      </c>
      <c r="J14" s="77">
        <f t="shared" si="34"/>
        <v>0</v>
      </c>
      <c r="K14" s="77">
        <f t="shared" si="34"/>
        <v>0</v>
      </c>
      <c r="L14" s="77">
        <f t="shared" si="34"/>
        <v>2</v>
      </c>
      <c r="M14" s="3">
        <f t="shared" si="4"/>
        <v>26</v>
      </c>
      <c r="N14" s="77">
        <f t="shared" si="34"/>
        <v>9</v>
      </c>
      <c r="O14" s="77">
        <f t="shared" si="34"/>
        <v>13</v>
      </c>
      <c r="P14" s="77">
        <f t="shared" si="34"/>
        <v>4</v>
      </c>
      <c r="Q14" s="77">
        <f t="shared" si="34"/>
        <v>0</v>
      </c>
      <c r="R14" s="155">
        <f t="shared" si="5"/>
        <v>9</v>
      </c>
      <c r="S14" s="77">
        <f t="shared" si="34"/>
        <v>0</v>
      </c>
      <c r="T14" s="77">
        <f t="shared" si="34"/>
        <v>4</v>
      </c>
      <c r="U14" s="77">
        <f t="shared" si="34"/>
        <v>5</v>
      </c>
      <c r="V14" s="3">
        <f t="shared" si="6"/>
        <v>35</v>
      </c>
      <c r="W14" s="77">
        <f t="shared" si="34"/>
        <v>0</v>
      </c>
      <c r="X14" s="77">
        <f t="shared" si="34"/>
        <v>2</v>
      </c>
      <c r="Y14" s="3">
        <f t="shared" si="7"/>
        <v>149</v>
      </c>
      <c r="Z14" s="77">
        <f t="shared" si="34"/>
        <v>8</v>
      </c>
      <c r="AA14" s="77">
        <f t="shared" si="34"/>
        <v>12</v>
      </c>
      <c r="AB14" s="77">
        <f t="shared" si="34"/>
        <v>0</v>
      </c>
      <c r="AC14" s="9">
        <f t="shared" si="8"/>
        <v>12</v>
      </c>
      <c r="AD14" s="77">
        <f t="shared" si="34"/>
        <v>2</v>
      </c>
      <c r="AE14" s="3">
        <f t="shared" si="9"/>
        <v>10</v>
      </c>
      <c r="AF14" s="77">
        <f t="shared" si="34"/>
        <v>0</v>
      </c>
      <c r="AG14" s="77">
        <f t="shared" si="34"/>
        <v>0</v>
      </c>
      <c r="AH14" s="77">
        <f t="shared" si="34"/>
        <v>1</v>
      </c>
      <c r="AI14" s="77">
        <f t="shared" si="34"/>
        <v>0</v>
      </c>
      <c r="AJ14" s="9">
        <f t="shared" si="10"/>
        <v>1</v>
      </c>
      <c r="AK14" s="77">
        <f t="shared" si="34"/>
        <v>0</v>
      </c>
      <c r="AL14" s="77">
        <f t="shared" si="34"/>
        <v>1</v>
      </c>
      <c r="AM14" s="77">
        <f t="shared" si="34"/>
        <v>0</v>
      </c>
      <c r="AN14" s="77">
        <f t="shared" si="34"/>
        <v>0</v>
      </c>
      <c r="AO14" s="77">
        <f t="shared" si="34"/>
        <v>0</v>
      </c>
      <c r="AP14" s="77">
        <f t="shared" si="34"/>
        <v>0</v>
      </c>
      <c r="AQ14" s="232">
        <f t="shared" ref="AQ14:BJ14" si="35">SUM(AQ15:AQ16)</f>
        <v>129</v>
      </c>
      <c r="AR14" s="232">
        <f t="shared" si="35"/>
        <v>129</v>
      </c>
      <c r="AS14" s="232">
        <f t="shared" si="35"/>
        <v>60</v>
      </c>
      <c r="AT14" s="232">
        <f t="shared" si="35"/>
        <v>60</v>
      </c>
      <c r="AU14" s="232">
        <f t="shared" si="35"/>
        <v>189</v>
      </c>
      <c r="AV14" s="66">
        <f t="shared" si="15"/>
        <v>186</v>
      </c>
      <c r="AW14" s="232">
        <f t="shared" si="35"/>
        <v>26</v>
      </c>
      <c r="AX14" s="232">
        <f t="shared" si="35"/>
        <v>26</v>
      </c>
      <c r="AY14" s="232">
        <f t="shared" si="35"/>
        <v>9</v>
      </c>
      <c r="AZ14" s="232">
        <f t="shared" si="35"/>
        <v>9</v>
      </c>
      <c r="BA14" s="232">
        <f t="shared" si="35"/>
        <v>35</v>
      </c>
      <c r="BB14" s="232">
        <f t="shared" si="35"/>
        <v>35</v>
      </c>
      <c r="BC14" s="232">
        <f t="shared" si="35"/>
        <v>12</v>
      </c>
      <c r="BD14" s="232">
        <f t="shared" si="35"/>
        <v>12</v>
      </c>
      <c r="BE14" s="232">
        <f t="shared" si="35"/>
        <v>12</v>
      </c>
      <c r="BF14" s="232">
        <f t="shared" si="35"/>
        <v>12</v>
      </c>
      <c r="BG14" s="232">
        <f t="shared" si="35"/>
        <v>1</v>
      </c>
      <c r="BH14" s="232">
        <f t="shared" si="35"/>
        <v>1</v>
      </c>
      <c r="BI14" s="232">
        <f t="shared" si="35"/>
        <v>1</v>
      </c>
      <c r="BJ14" s="232">
        <f t="shared" si="35"/>
        <v>1</v>
      </c>
    </row>
    <row r="15" spans="1:62" ht="72">
      <c r="A15" s="141" t="s">
        <v>6</v>
      </c>
      <c r="B15" s="142" t="s">
        <v>60</v>
      </c>
      <c r="C15" s="22">
        <v>73</v>
      </c>
      <c r="D15" s="205">
        <v>11</v>
      </c>
      <c r="E15" s="22">
        <f t="shared" si="2"/>
        <v>62</v>
      </c>
      <c r="F15" s="8">
        <v>0</v>
      </c>
      <c r="G15" s="8">
        <v>0</v>
      </c>
      <c r="H15" s="2">
        <v>6</v>
      </c>
      <c r="I15" s="2">
        <f t="shared" si="3"/>
        <v>6</v>
      </c>
      <c r="J15" s="3">
        <v>0</v>
      </c>
      <c r="K15" s="3">
        <v>0</v>
      </c>
      <c r="L15" s="3">
        <v>0</v>
      </c>
      <c r="M15" s="3">
        <f t="shared" si="4"/>
        <v>16</v>
      </c>
      <c r="N15" s="156">
        <v>3</v>
      </c>
      <c r="O15" s="156">
        <v>12</v>
      </c>
      <c r="P15" s="156">
        <v>1</v>
      </c>
      <c r="Q15" s="156">
        <v>0</v>
      </c>
      <c r="R15" s="155">
        <f t="shared" si="5"/>
        <v>4</v>
      </c>
      <c r="S15" s="156">
        <v>0</v>
      </c>
      <c r="T15" s="156">
        <v>1</v>
      </c>
      <c r="U15" s="156">
        <v>3</v>
      </c>
      <c r="V15" s="3">
        <f t="shared" si="6"/>
        <v>20</v>
      </c>
      <c r="W15" s="3">
        <v>0</v>
      </c>
      <c r="X15" s="3">
        <v>0</v>
      </c>
      <c r="Y15" s="3">
        <f t="shared" si="7"/>
        <v>59</v>
      </c>
      <c r="Z15" s="3">
        <v>4</v>
      </c>
      <c r="AA15" s="3">
        <v>10</v>
      </c>
      <c r="AB15" s="3">
        <v>0</v>
      </c>
      <c r="AC15" s="9">
        <f t="shared" si="8"/>
        <v>10</v>
      </c>
      <c r="AD15" s="3">
        <v>1</v>
      </c>
      <c r="AE15" s="3">
        <f t="shared" si="9"/>
        <v>9</v>
      </c>
      <c r="AF15" s="3"/>
      <c r="AG15" s="3">
        <v>0</v>
      </c>
      <c r="AH15" s="3">
        <v>0</v>
      </c>
      <c r="AI15" s="3">
        <v>0</v>
      </c>
      <c r="AJ15" s="9">
        <f t="shared" si="10"/>
        <v>0</v>
      </c>
      <c r="AK15" s="3">
        <v>0</v>
      </c>
      <c r="AL15" s="9">
        <v>0</v>
      </c>
      <c r="AM15" s="22"/>
      <c r="AN15" s="22"/>
      <c r="AO15" s="22"/>
      <c r="AP15" s="22"/>
      <c r="AQ15" s="66">
        <f t="shared" si="11"/>
        <v>73</v>
      </c>
      <c r="AR15" s="66">
        <f>E15+F15+G15+D15</f>
        <v>73</v>
      </c>
      <c r="AS15" s="66">
        <f t="shared" si="12"/>
        <v>6</v>
      </c>
      <c r="AT15" s="66">
        <f t="shared" si="13"/>
        <v>6</v>
      </c>
      <c r="AU15" s="66">
        <f t="shared" si="14"/>
        <v>79</v>
      </c>
      <c r="AV15" s="66">
        <f t="shared" si="15"/>
        <v>79</v>
      </c>
      <c r="AW15" s="66">
        <f t="shared" si="16"/>
        <v>16</v>
      </c>
      <c r="AX15" s="66">
        <f t="shared" ref="AX15:AX18" si="36">N15+O15+P15+Q15</f>
        <v>16</v>
      </c>
      <c r="AY15" s="66">
        <f t="shared" si="17"/>
        <v>4</v>
      </c>
      <c r="AZ15" s="66">
        <f t="shared" si="18"/>
        <v>4</v>
      </c>
      <c r="BA15" s="66">
        <f t="shared" si="19"/>
        <v>20</v>
      </c>
      <c r="BB15" s="66">
        <f t="shared" si="20"/>
        <v>20</v>
      </c>
      <c r="BC15" s="66">
        <f t="shared" si="21"/>
        <v>10</v>
      </c>
      <c r="BD15" s="66">
        <f t="shared" si="22"/>
        <v>10</v>
      </c>
      <c r="BE15" s="66">
        <f t="shared" si="23"/>
        <v>10</v>
      </c>
      <c r="BF15" s="66">
        <f t="shared" si="24"/>
        <v>10</v>
      </c>
      <c r="BG15" s="66">
        <f t="shared" si="25"/>
        <v>0</v>
      </c>
      <c r="BH15" s="66">
        <f t="shared" si="26"/>
        <v>0</v>
      </c>
      <c r="BI15" s="66">
        <f t="shared" si="27"/>
        <v>0</v>
      </c>
      <c r="BJ15" s="66">
        <f t="shared" si="28"/>
        <v>0</v>
      </c>
    </row>
    <row r="16" spans="1:62" ht="72">
      <c r="A16" s="141" t="s">
        <v>7</v>
      </c>
      <c r="B16" s="142" t="s">
        <v>61</v>
      </c>
      <c r="C16" s="22">
        <v>56</v>
      </c>
      <c r="D16" s="207">
        <v>4</v>
      </c>
      <c r="E16" s="22">
        <f t="shared" si="2"/>
        <v>52</v>
      </c>
      <c r="F16" s="8">
        <v>0</v>
      </c>
      <c r="G16" s="8">
        <v>0</v>
      </c>
      <c r="H16" s="2">
        <v>54</v>
      </c>
      <c r="I16" s="2">
        <f t="shared" si="3"/>
        <v>54</v>
      </c>
      <c r="J16" s="9">
        <v>0</v>
      </c>
      <c r="K16" s="3">
        <v>0</v>
      </c>
      <c r="L16" s="9">
        <v>2</v>
      </c>
      <c r="M16" s="3">
        <f t="shared" si="4"/>
        <v>10</v>
      </c>
      <c r="N16" s="156">
        <v>6</v>
      </c>
      <c r="O16" s="156">
        <v>1</v>
      </c>
      <c r="P16" s="156">
        <v>3</v>
      </c>
      <c r="Q16" s="156">
        <v>0</v>
      </c>
      <c r="R16" s="155">
        <f t="shared" si="5"/>
        <v>5</v>
      </c>
      <c r="S16" s="156">
        <v>0</v>
      </c>
      <c r="T16" s="156">
        <v>3</v>
      </c>
      <c r="U16" s="156">
        <v>2</v>
      </c>
      <c r="V16" s="3">
        <f t="shared" si="6"/>
        <v>15</v>
      </c>
      <c r="W16" s="3">
        <v>0</v>
      </c>
      <c r="X16" s="9">
        <v>2</v>
      </c>
      <c r="Y16" s="3">
        <f t="shared" si="7"/>
        <v>93</v>
      </c>
      <c r="Z16" s="9">
        <v>4</v>
      </c>
      <c r="AA16" s="9">
        <v>2</v>
      </c>
      <c r="AB16" s="3">
        <v>0</v>
      </c>
      <c r="AC16" s="9">
        <f t="shared" si="8"/>
        <v>2</v>
      </c>
      <c r="AD16" s="3">
        <v>1</v>
      </c>
      <c r="AE16" s="3">
        <f t="shared" si="9"/>
        <v>1</v>
      </c>
      <c r="AF16" s="9"/>
      <c r="AG16" s="3">
        <v>0</v>
      </c>
      <c r="AH16" s="9">
        <v>1</v>
      </c>
      <c r="AI16" s="9">
        <v>0</v>
      </c>
      <c r="AJ16" s="9">
        <f t="shared" si="10"/>
        <v>1</v>
      </c>
      <c r="AK16" s="3">
        <v>0</v>
      </c>
      <c r="AL16" s="9">
        <v>1</v>
      </c>
      <c r="AM16" s="9"/>
      <c r="AN16" s="9"/>
      <c r="AO16" s="9"/>
      <c r="AP16" s="9"/>
      <c r="AQ16" s="66">
        <f t="shared" si="11"/>
        <v>56</v>
      </c>
      <c r="AR16" s="66">
        <f t="shared" ref="AR16:AR47" si="37">E16+F16+G16+D16</f>
        <v>56</v>
      </c>
      <c r="AS16" s="66">
        <f t="shared" si="12"/>
        <v>54</v>
      </c>
      <c r="AT16" s="66">
        <f t="shared" si="13"/>
        <v>54</v>
      </c>
      <c r="AU16" s="66">
        <f t="shared" si="14"/>
        <v>110</v>
      </c>
      <c r="AV16" s="66">
        <f t="shared" si="15"/>
        <v>110</v>
      </c>
      <c r="AW16" s="66">
        <f t="shared" si="16"/>
        <v>10</v>
      </c>
      <c r="AX16" s="66">
        <f t="shared" si="36"/>
        <v>10</v>
      </c>
      <c r="AY16" s="66">
        <f t="shared" si="17"/>
        <v>5</v>
      </c>
      <c r="AZ16" s="66">
        <f t="shared" si="18"/>
        <v>5</v>
      </c>
      <c r="BA16" s="66">
        <f t="shared" si="19"/>
        <v>15</v>
      </c>
      <c r="BB16" s="66">
        <f t="shared" si="20"/>
        <v>15</v>
      </c>
      <c r="BC16" s="66">
        <f t="shared" si="21"/>
        <v>2</v>
      </c>
      <c r="BD16" s="66">
        <f t="shared" si="22"/>
        <v>2</v>
      </c>
      <c r="BE16" s="66">
        <f t="shared" si="23"/>
        <v>2</v>
      </c>
      <c r="BF16" s="66">
        <f t="shared" si="24"/>
        <v>2</v>
      </c>
      <c r="BG16" s="66">
        <f t="shared" si="25"/>
        <v>1</v>
      </c>
      <c r="BH16" s="66">
        <f t="shared" si="26"/>
        <v>1</v>
      </c>
      <c r="BI16" s="66">
        <f t="shared" si="27"/>
        <v>1</v>
      </c>
      <c r="BJ16" s="66">
        <f t="shared" si="28"/>
        <v>1</v>
      </c>
    </row>
    <row r="17" spans="1:62" ht="36">
      <c r="A17" s="141">
        <v>4</v>
      </c>
      <c r="B17" s="140" t="s">
        <v>85</v>
      </c>
      <c r="C17" s="22">
        <v>73</v>
      </c>
      <c r="D17" s="207">
        <v>7</v>
      </c>
      <c r="E17" s="22">
        <f t="shared" si="2"/>
        <v>66</v>
      </c>
      <c r="F17" s="8">
        <v>0</v>
      </c>
      <c r="G17" s="8">
        <v>0</v>
      </c>
      <c r="H17" s="2">
        <v>37</v>
      </c>
      <c r="I17" s="2">
        <f t="shared" si="3"/>
        <v>37</v>
      </c>
      <c r="J17" s="9">
        <v>0</v>
      </c>
      <c r="K17" s="3">
        <v>0</v>
      </c>
      <c r="L17" s="9">
        <v>1</v>
      </c>
      <c r="M17" s="3">
        <f t="shared" si="4"/>
        <v>2</v>
      </c>
      <c r="N17" s="156">
        <v>2</v>
      </c>
      <c r="O17" s="156">
        <v>0</v>
      </c>
      <c r="P17" s="156">
        <v>0</v>
      </c>
      <c r="Q17" s="156">
        <v>0</v>
      </c>
      <c r="R17" s="155">
        <f t="shared" si="5"/>
        <v>19</v>
      </c>
      <c r="S17" s="156">
        <v>0</v>
      </c>
      <c r="T17" s="156">
        <v>15</v>
      </c>
      <c r="U17" s="156">
        <v>4</v>
      </c>
      <c r="V17" s="3">
        <f t="shared" si="6"/>
        <v>21</v>
      </c>
      <c r="W17" s="3">
        <v>0</v>
      </c>
      <c r="X17" s="9">
        <v>0</v>
      </c>
      <c r="Y17" s="3">
        <f t="shared" si="7"/>
        <v>88</v>
      </c>
      <c r="Z17" s="9">
        <v>4</v>
      </c>
      <c r="AA17" s="9">
        <v>1</v>
      </c>
      <c r="AB17" s="3">
        <v>0</v>
      </c>
      <c r="AC17" s="9">
        <f t="shared" si="8"/>
        <v>1</v>
      </c>
      <c r="AD17" s="3">
        <v>0</v>
      </c>
      <c r="AE17" s="3">
        <f t="shared" si="9"/>
        <v>1</v>
      </c>
      <c r="AF17" s="9"/>
      <c r="AG17" s="3">
        <v>0</v>
      </c>
      <c r="AH17" s="9">
        <v>0</v>
      </c>
      <c r="AI17" s="9">
        <v>0</v>
      </c>
      <c r="AJ17" s="9">
        <f t="shared" si="10"/>
        <v>0</v>
      </c>
      <c r="AK17" s="3">
        <v>0</v>
      </c>
      <c r="AL17" s="9">
        <v>0</v>
      </c>
      <c r="AM17" s="9"/>
      <c r="AN17" s="9"/>
      <c r="AO17" s="9"/>
      <c r="AP17" s="9"/>
      <c r="AQ17" s="66">
        <f t="shared" si="11"/>
        <v>73</v>
      </c>
      <c r="AR17" s="66">
        <f t="shared" si="37"/>
        <v>73</v>
      </c>
      <c r="AS17" s="66">
        <f t="shared" si="12"/>
        <v>37</v>
      </c>
      <c r="AT17" s="66">
        <f t="shared" si="13"/>
        <v>37</v>
      </c>
      <c r="AU17" s="66">
        <f t="shared" si="14"/>
        <v>110</v>
      </c>
      <c r="AV17" s="66">
        <f t="shared" si="15"/>
        <v>110</v>
      </c>
      <c r="AW17" s="66">
        <f t="shared" si="16"/>
        <v>2</v>
      </c>
      <c r="AX17" s="66">
        <f t="shared" si="36"/>
        <v>2</v>
      </c>
      <c r="AY17" s="66">
        <f t="shared" si="17"/>
        <v>19</v>
      </c>
      <c r="AZ17" s="66">
        <f t="shared" si="18"/>
        <v>19</v>
      </c>
      <c r="BA17" s="66">
        <f t="shared" si="19"/>
        <v>21</v>
      </c>
      <c r="BB17" s="66">
        <f t="shared" si="20"/>
        <v>21</v>
      </c>
      <c r="BC17" s="66">
        <f t="shared" si="21"/>
        <v>1</v>
      </c>
      <c r="BD17" s="66">
        <f t="shared" si="22"/>
        <v>1</v>
      </c>
      <c r="BE17" s="66">
        <f t="shared" si="23"/>
        <v>1</v>
      </c>
      <c r="BF17" s="66">
        <f t="shared" si="24"/>
        <v>1</v>
      </c>
      <c r="BG17" s="66">
        <f t="shared" si="25"/>
        <v>0</v>
      </c>
      <c r="BH17" s="66">
        <f t="shared" si="26"/>
        <v>0</v>
      </c>
      <c r="BI17" s="66">
        <f t="shared" si="27"/>
        <v>0</v>
      </c>
      <c r="BJ17" s="66">
        <f t="shared" si="28"/>
        <v>0</v>
      </c>
    </row>
    <row r="18" spans="1:62" ht="72">
      <c r="A18" s="141">
        <v>5</v>
      </c>
      <c r="B18" s="140" t="s">
        <v>66</v>
      </c>
      <c r="C18" s="22">
        <v>2</v>
      </c>
      <c r="D18" s="207">
        <v>1</v>
      </c>
      <c r="E18" s="22">
        <f t="shared" si="2"/>
        <v>1</v>
      </c>
      <c r="F18" s="8">
        <v>0</v>
      </c>
      <c r="G18" s="8">
        <v>0</v>
      </c>
      <c r="H18" s="2">
        <v>1</v>
      </c>
      <c r="I18" s="2">
        <f t="shared" si="3"/>
        <v>1</v>
      </c>
      <c r="J18" s="9">
        <v>0</v>
      </c>
      <c r="K18" s="3">
        <v>0</v>
      </c>
      <c r="L18" s="9">
        <v>0</v>
      </c>
      <c r="M18" s="3">
        <f t="shared" si="4"/>
        <v>2</v>
      </c>
      <c r="N18" s="156">
        <v>1</v>
      </c>
      <c r="O18" s="156">
        <v>0</v>
      </c>
      <c r="P18" s="156">
        <v>1</v>
      </c>
      <c r="Q18" s="156">
        <v>0</v>
      </c>
      <c r="R18" s="155">
        <f t="shared" si="5"/>
        <v>0</v>
      </c>
      <c r="S18" s="156">
        <v>0</v>
      </c>
      <c r="T18" s="156">
        <v>0</v>
      </c>
      <c r="U18" s="156">
        <v>0</v>
      </c>
      <c r="V18" s="3">
        <f t="shared" si="6"/>
        <v>2</v>
      </c>
      <c r="W18" s="3">
        <v>1</v>
      </c>
      <c r="X18" s="9">
        <v>0</v>
      </c>
      <c r="Y18" s="3">
        <f t="shared" si="7"/>
        <v>0</v>
      </c>
      <c r="Z18" s="9">
        <v>1</v>
      </c>
      <c r="AA18" s="9">
        <v>1</v>
      </c>
      <c r="AB18" s="3">
        <v>0</v>
      </c>
      <c r="AC18" s="9">
        <f t="shared" si="8"/>
        <v>1</v>
      </c>
      <c r="AD18" s="3">
        <v>0</v>
      </c>
      <c r="AE18" s="3">
        <f t="shared" si="9"/>
        <v>1</v>
      </c>
      <c r="AF18" s="9"/>
      <c r="AG18" s="3">
        <v>0</v>
      </c>
      <c r="AH18" s="9">
        <v>0</v>
      </c>
      <c r="AI18" s="9">
        <v>0</v>
      </c>
      <c r="AJ18" s="9">
        <f t="shared" si="10"/>
        <v>0</v>
      </c>
      <c r="AK18" s="3">
        <v>0</v>
      </c>
      <c r="AL18" s="9">
        <v>0</v>
      </c>
      <c r="AM18" s="9"/>
      <c r="AN18" s="9"/>
      <c r="AO18" s="9"/>
      <c r="AP18" s="9"/>
      <c r="AQ18" s="66">
        <f t="shared" si="11"/>
        <v>2</v>
      </c>
      <c r="AR18" s="66">
        <f t="shared" si="37"/>
        <v>2</v>
      </c>
      <c r="AS18" s="66">
        <f t="shared" si="12"/>
        <v>1</v>
      </c>
      <c r="AT18" s="66">
        <f t="shared" si="13"/>
        <v>1</v>
      </c>
      <c r="AU18" s="66">
        <f t="shared" si="14"/>
        <v>3</v>
      </c>
      <c r="AV18" s="66">
        <f t="shared" si="15"/>
        <v>3</v>
      </c>
      <c r="AW18" s="66">
        <f t="shared" si="16"/>
        <v>2</v>
      </c>
      <c r="AX18" s="66">
        <f t="shared" si="36"/>
        <v>2</v>
      </c>
      <c r="AY18" s="66">
        <f t="shared" si="17"/>
        <v>0</v>
      </c>
      <c r="AZ18" s="66">
        <f t="shared" si="18"/>
        <v>0</v>
      </c>
      <c r="BA18" s="66">
        <f t="shared" si="19"/>
        <v>2</v>
      </c>
      <c r="BB18" s="66">
        <f t="shared" si="20"/>
        <v>2</v>
      </c>
      <c r="BC18" s="66">
        <f t="shared" si="21"/>
        <v>1</v>
      </c>
      <c r="BD18" s="66">
        <f t="shared" si="22"/>
        <v>1</v>
      </c>
      <c r="BE18" s="66">
        <f t="shared" si="23"/>
        <v>1</v>
      </c>
      <c r="BF18" s="66">
        <f t="shared" si="24"/>
        <v>1</v>
      </c>
      <c r="BG18" s="66">
        <f t="shared" si="25"/>
        <v>0</v>
      </c>
      <c r="BH18" s="66">
        <f t="shared" si="26"/>
        <v>0</v>
      </c>
      <c r="BI18" s="66">
        <f t="shared" si="27"/>
        <v>0</v>
      </c>
      <c r="BJ18" s="66">
        <f t="shared" si="28"/>
        <v>0</v>
      </c>
    </row>
    <row r="19" spans="1:62" ht="72">
      <c r="A19" s="141">
        <v>6</v>
      </c>
      <c r="B19" s="140" t="s">
        <v>67</v>
      </c>
      <c r="C19" s="77">
        <f>C20+C21+C22+C23+C24+C25+C26</f>
        <v>0</v>
      </c>
      <c r="D19" s="209">
        <v>0</v>
      </c>
      <c r="E19" s="22">
        <f t="shared" si="2"/>
        <v>0</v>
      </c>
      <c r="F19" s="8">
        <v>0</v>
      </c>
      <c r="G19" s="8">
        <v>0</v>
      </c>
      <c r="H19" s="77">
        <v>0</v>
      </c>
      <c r="I19" s="2">
        <f t="shared" si="3"/>
        <v>0</v>
      </c>
      <c r="J19" s="9">
        <v>0</v>
      </c>
      <c r="K19" s="3">
        <v>0</v>
      </c>
      <c r="L19" s="9">
        <v>0</v>
      </c>
      <c r="M19" s="3">
        <f t="shared" si="4"/>
        <v>0</v>
      </c>
      <c r="N19" s="77"/>
      <c r="O19" s="156">
        <v>0</v>
      </c>
      <c r="P19" s="77">
        <v>0</v>
      </c>
      <c r="Q19" s="156">
        <v>0</v>
      </c>
      <c r="R19" s="155">
        <f t="shared" si="5"/>
        <v>0</v>
      </c>
      <c r="S19" s="156">
        <v>0</v>
      </c>
      <c r="T19" s="156">
        <v>0</v>
      </c>
      <c r="U19" s="156">
        <v>0</v>
      </c>
      <c r="V19" s="3">
        <f t="shared" si="6"/>
        <v>0</v>
      </c>
      <c r="W19" s="77">
        <v>0</v>
      </c>
      <c r="X19" s="77"/>
      <c r="Y19" s="3">
        <f t="shared" si="7"/>
        <v>0</v>
      </c>
      <c r="Z19" s="77"/>
      <c r="AA19" s="77">
        <v>0</v>
      </c>
      <c r="AB19" s="3">
        <v>0</v>
      </c>
      <c r="AC19" s="9">
        <f t="shared" si="8"/>
        <v>0</v>
      </c>
      <c r="AD19" s="3">
        <v>0</v>
      </c>
      <c r="AE19" s="3">
        <f t="shared" si="9"/>
        <v>0</v>
      </c>
      <c r="AF19" s="77"/>
      <c r="AG19" s="3">
        <v>0</v>
      </c>
      <c r="AH19" s="9">
        <v>0</v>
      </c>
      <c r="AI19" s="9">
        <v>0</v>
      </c>
      <c r="AJ19" s="9">
        <f t="shared" si="10"/>
        <v>0</v>
      </c>
      <c r="AK19" s="3">
        <v>0</v>
      </c>
      <c r="AL19" s="9">
        <v>0</v>
      </c>
      <c r="AM19" s="77"/>
      <c r="AN19" s="77"/>
      <c r="AO19" s="77"/>
      <c r="AP19" s="77"/>
      <c r="AQ19" s="232">
        <f t="shared" ref="AQ19:BJ19" si="38">SUM(AQ20:AQ26)</f>
        <v>0</v>
      </c>
      <c r="AR19" s="232">
        <f t="shared" si="38"/>
        <v>0</v>
      </c>
      <c r="AS19" s="232">
        <f t="shared" si="38"/>
        <v>0</v>
      </c>
      <c r="AT19" s="232">
        <f t="shared" si="38"/>
        <v>0</v>
      </c>
      <c r="AU19" s="232">
        <f t="shared" si="38"/>
        <v>0</v>
      </c>
      <c r="AV19" s="66">
        <f t="shared" si="15"/>
        <v>0</v>
      </c>
      <c r="AW19" s="232">
        <f t="shared" si="38"/>
        <v>0</v>
      </c>
      <c r="AX19" s="232">
        <f t="shared" si="38"/>
        <v>0</v>
      </c>
      <c r="AY19" s="232">
        <f t="shared" si="38"/>
        <v>0</v>
      </c>
      <c r="AZ19" s="232">
        <f t="shared" si="38"/>
        <v>0</v>
      </c>
      <c r="BA19" s="232">
        <f t="shared" si="38"/>
        <v>0</v>
      </c>
      <c r="BB19" s="232">
        <f t="shared" si="38"/>
        <v>0</v>
      </c>
      <c r="BC19" s="232">
        <f t="shared" si="38"/>
        <v>0</v>
      </c>
      <c r="BD19" s="232">
        <f t="shared" si="38"/>
        <v>0</v>
      </c>
      <c r="BE19" s="232">
        <f t="shared" si="38"/>
        <v>0</v>
      </c>
      <c r="BF19" s="232">
        <f t="shared" si="38"/>
        <v>0</v>
      </c>
      <c r="BG19" s="232">
        <f t="shared" si="38"/>
        <v>0</v>
      </c>
      <c r="BH19" s="232">
        <f t="shared" si="38"/>
        <v>0</v>
      </c>
      <c r="BI19" s="232">
        <f t="shared" si="38"/>
        <v>0</v>
      </c>
      <c r="BJ19" s="232">
        <f t="shared" si="38"/>
        <v>0</v>
      </c>
    </row>
    <row r="20" spans="1:62" ht="54">
      <c r="A20" s="141" t="s">
        <v>8</v>
      </c>
      <c r="B20" s="142" t="s">
        <v>68</v>
      </c>
      <c r="C20" s="19">
        <v>0</v>
      </c>
      <c r="D20" s="208"/>
      <c r="E20" s="19">
        <v>0</v>
      </c>
      <c r="F20" s="19">
        <v>0</v>
      </c>
      <c r="G20" s="19">
        <v>0</v>
      </c>
      <c r="H20" s="19">
        <v>0</v>
      </c>
      <c r="I20" s="2">
        <f t="shared" si="3"/>
        <v>0</v>
      </c>
      <c r="J20" s="19">
        <v>0</v>
      </c>
      <c r="K20" s="19">
        <v>0</v>
      </c>
      <c r="L20" s="19">
        <v>0</v>
      </c>
      <c r="M20" s="3">
        <f t="shared" si="4"/>
        <v>0</v>
      </c>
      <c r="N20" s="19">
        <v>0</v>
      </c>
      <c r="O20" s="19">
        <v>0</v>
      </c>
      <c r="P20" s="19">
        <v>0</v>
      </c>
      <c r="Q20" s="19">
        <v>0</v>
      </c>
      <c r="R20" s="155">
        <f t="shared" si="5"/>
        <v>0</v>
      </c>
      <c r="S20" s="19">
        <v>0</v>
      </c>
      <c r="T20" s="19">
        <v>0</v>
      </c>
      <c r="U20" s="19">
        <v>0</v>
      </c>
      <c r="V20" s="3">
        <f t="shared" si="6"/>
        <v>0</v>
      </c>
      <c r="W20" s="19">
        <v>0</v>
      </c>
      <c r="X20" s="19">
        <v>0</v>
      </c>
      <c r="Y20" s="3">
        <f t="shared" si="7"/>
        <v>0</v>
      </c>
      <c r="Z20" s="19">
        <v>0</v>
      </c>
      <c r="AA20" s="19">
        <v>0</v>
      </c>
      <c r="AB20" s="19">
        <v>0</v>
      </c>
      <c r="AC20" s="9">
        <f t="shared" si="8"/>
        <v>0</v>
      </c>
      <c r="AD20" s="19">
        <v>0</v>
      </c>
      <c r="AE20" s="3">
        <f t="shared" si="9"/>
        <v>0</v>
      </c>
      <c r="AF20" s="19">
        <v>0</v>
      </c>
      <c r="AG20" s="19">
        <v>0</v>
      </c>
      <c r="AH20" s="19">
        <v>0</v>
      </c>
      <c r="AI20" s="19">
        <v>0</v>
      </c>
      <c r="AJ20" s="9">
        <f t="shared" si="10"/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66">
        <f t="shared" si="11"/>
        <v>0</v>
      </c>
      <c r="AR20" s="66">
        <f t="shared" si="37"/>
        <v>0</v>
      </c>
      <c r="AS20" s="66">
        <f t="shared" si="12"/>
        <v>0</v>
      </c>
      <c r="AT20" s="66">
        <f t="shared" si="13"/>
        <v>0</v>
      </c>
      <c r="AU20" s="66">
        <f t="shared" si="14"/>
        <v>0</v>
      </c>
      <c r="AV20" s="66">
        <f t="shared" si="15"/>
        <v>0</v>
      </c>
      <c r="AW20" s="66">
        <f t="shared" si="16"/>
        <v>0</v>
      </c>
      <c r="AX20" s="66">
        <f t="shared" ref="AX20:AX26" si="39">N20+O20+P20+Q20</f>
        <v>0</v>
      </c>
      <c r="AY20" s="66">
        <f t="shared" si="17"/>
        <v>0</v>
      </c>
      <c r="AZ20" s="66">
        <f t="shared" si="18"/>
        <v>0</v>
      </c>
      <c r="BA20" s="66">
        <f t="shared" si="19"/>
        <v>0</v>
      </c>
      <c r="BB20" s="66">
        <f t="shared" si="20"/>
        <v>0</v>
      </c>
      <c r="BC20" s="66">
        <f t="shared" si="21"/>
        <v>0</v>
      </c>
      <c r="BD20" s="66">
        <f t="shared" si="22"/>
        <v>0</v>
      </c>
      <c r="BE20" s="66">
        <f t="shared" si="23"/>
        <v>0</v>
      </c>
      <c r="BF20" s="66">
        <f t="shared" si="24"/>
        <v>0</v>
      </c>
      <c r="BG20" s="66">
        <f t="shared" si="25"/>
        <v>0</v>
      </c>
      <c r="BH20" s="66">
        <f t="shared" si="26"/>
        <v>0</v>
      </c>
      <c r="BI20" s="66">
        <f t="shared" si="27"/>
        <v>0</v>
      </c>
      <c r="BJ20" s="66">
        <f t="shared" si="28"/>
        <v>0</v>
      </c>
    </row>
    <row r="21" spans="1:62" ht="72">
      <c r="A21" s="141" t="s">
        <v>9</v>
      </c>
      <c r="B21" s="142" t="s">
        <v>69</v>
      </c>
      <c r="C21" s="19">
        <v>0</v>
      </c>
      <c r="D21" s="208"/>
      <c r="E21" s="22">
        <f t="shared" si="2"/>
        <v>0</v>
      </c>
      <c r="F21" s="8">
        <v>0</v>
      </c>
      <c r="G21" s="8">
        <v>0</v>
      </c>
      <c r="H21" s="19">
        <v>0</v>
      </c>
      <c r="I21" s="2">
        <f t="shared" si="3"/>
        <v>0</v>
      </c>
      <c r="J21" s="9">
        <v>0</v>
      </c>
      <c r="K21" s="3">
        <v>0</v>
      </c>
      <c r="L21" s="9">
        <v>0</v>
      </c>
      <c r="M21" s="3">
        <f t="shared" si="4"/>
        <v>0</v>
      </c>
      <c r="N21" s="19">
        <v>0</v>
      </c>
      <c r="O21" s="156">
        <v>0</v>
      </c>
      <c r="P21" s="19">
        <v>0</v>
      </c>
      <c r="Q21" s="156">
        <v>0</v>
      </c>
      <c r="R21" s="155">
        <f t="shared" si="5"/>
        <v>0</v>
      </c>
      <c r="S21" s="156">
        <v>0</v>
      </c>
      <c r="T21" s="156">
        <v>0</v>
      </c>
      <c r="U21" s="156">
        <v>0</v>
      </c>
      <c r="V21" s="3">
        <f t="shared" si="6"/>
        <v>0</v>
      </c>
      <c r="W21" s="19">
        <v>0</v>
      </c>
      <c r="X21" s="19">
        <v>0</v>
      </c>
      <c r="Y21" s="3">
        <f t="shared" si="7"/>
        <v>0</v>
      </c>
      <c r="Z21" s="19">
        <v>0</v>
      </c>
      <c r="AA21" s="19">
        <v>0</v>
      </c>
      <c r="AB21" s="3">
        <v>0</v>
      </c>
      <c r="AC21" s="9">
        <f t="shared" si="8"/>
        <v>0</v>
      </c>
      <c r="AD21" s="3">
        <v>0</v>
      </c>
      <c r="AE21" s="3">
        <f t="shared" si="9"/>
        <v>0</v>
      </c>
      <c r="AF21" s="19"/>
      <c r="AG21" s="3">
        <v>0</v>
      </c>
      <c r="AH21" s="9">
        <v>0</v>
      </c>
      <c r="AI21" s="9">
        <v>0</v>
      </c>
      <c r="AJ21" s="9">
        <f t="shared" si="10"/>
        <v>0</v>
      </c>
      <c r="AK21" s="3">
        <v>0</v>
      </c>
      <c r="AL21" s="9">
        <v>0</v>
      </c>
      <c r="AM21" s="143"/>
      <c r="AN21" s="143"/>
      <c r="AO21" s="143"/>
      <c r="AP21" s="143"/>
      <c r="AQ21" s="66">
        <f t="shared" si="11"/>
        <v>0</v>
      </c>
      <c r="AR21" s="66">
        <f t="shared" si="37"/>
        <v>0</v>
      </c>
      <c r="AS21" s="66">
        <f t="shared" si="12"/>
        <v>0</v>
      </c>
      <c r="AT21" s="66">
        <f t="shared" si="13"/>
        <v>0</v>
      </c>
      <c r="AU21" s="66">
        <f t="shared" si="14"/>
        <v>0</v>
      </c>
      <c r="AV21" s="66">
        <f t="shared" si="15"/>
        <v>0</v>
      </c>
      <c r="AW21" s="66">
        <f t="shared" si="16"/>
        <v>0</v>
      </c>
      <c r="AX21" s="66">
        <f t="shared" si="39"/>
        <v>0</v>
      </c>
      <c r="AY21" s="66">
        <f t="shared" si="17"/>
        <v>0</v>
      </c>
      <c r="AZ21" s="66">
        <f t="shared" si="18"/>
        <v>0</v>
      </c>
      <c r="BA21" s="66">
        <f t="shared" si="19"/>
        <v>0</v>
      </c>
      <c r="BB21" s="66">
        <f t="shared" si="20"/>
        <v>0</v>
      </c>
      <c r="BC21" s="66">
        <f t="shared" si="21"/>
        <v>0</v>
      </c>
      <c r="BD21" s="66">
        <f t="shared" si="22"/>
        <v>0</v>
      </c>
      <c r="BE21" s="66">
        <f t="shared" si="23"/>
        <v>0</v>
      </c>
      <c r="BF21" s="66">
        <f t="shared" si="24"/>
        <v>0</v>
      </c>
      <c r="BG21" s="66">
        <f t="shared" si="25"/>
        <v>0</v>
      </c>
      <c r="BH21" s="66">
        <f t="shared" si="26"/>
        <v>0</v>
      </c>
      <c r="BI21" s="66">
        <f t="shared" si="27"/>
        <v>0</v>
      </c>
      <c r="BJ21" s="66">
        <f t="shared" si="28"/>
        <v>0</v>
      </c>
    </row>
    <row r="22" spans="1:62" ht="54">
      <c r="A22" s="141" t="s">
        <v>10</v>
      </c>
      <c r="B22" s="142" t="s">
        <v>70</v>
      </c>
      <c r="C22" s="19">
        <v>0</v>
      </c>
      <c r="D22" s="208"/>
      <c r="E22" s="22">
        <f t="shared" si="2"/>
        <v>0</v>
      </c>
      <c r="F22" s="8">
        <v>0</v>
      </c>
      <c r="G22" s="8">
        <v>0</v>
      </c>
      <c r="H22" s="19">
        <v>0</v>
      </c>
      <c r="I22" s="2">
        <f t="shared" si="3"/>
        <v>0</v>
      </c>
      <c r="J22" s="9">
        <v>0</v>
      </c>
      <c r="K22" s="3">
        <v>0</v>
      </c>
      <c r="L22" s="9">
        <v>0</v>
      </c>
      <c r="M22" s="3">
        <f t="shared" si="4"/>
        <v>0</v>
      </c>
      <c r="N22" s="19">
        <v>0</v>
      </c>
      <c r="O22" s="156">
        <v>0</v>
      </c>
      <c r="P22" s="19">
        <v>0</v>
      </c>
      <c r="Q22" s="156">
        <v>0</v>
      </c>
      <c r="R22" s="155">
        <f t="shared" si="5"/>
        <v>0</v>
      </c>
      <c r="S22" s="156">
        <v>0</v>
      </c>
      <c r="T22" s="156">
        <v>0</v>
      </c>
      <c r="U22" s="156">
        <v>0</v>
      </c>
      <c r="V22" s="3">
        <f t="shared" si="6"/>
        <v>0</v>
      </c>
      <c r="W22" s="19">
        <v>0</v>
      </c>
      <c r="X22" s="19">
        <v>0</v>
      </c>
      <c r="Y22" s="3">
        <f t="shared" si="7"/>
        <v>0</v>
      </c>
      <c r="Z22" s="19">
        <v>0</v>
      </c>
      <c r="AA22" s="19">
        <v>0</v>
      </c>
      <c r="AB22" s="3">
        <v>0</v>
      </c>
      <c r="AC22" s="9">
        <f t="shared" si="8"/>
        <v>0</v>
      </c>
      <c r="AD22" s="3">
        <v>0</v>
      </c>
      <c r="AE22" s="3">
        <f t="shared" si="9"/>
        <v>0</v>
      </c>
      <c r="AF22" s="19"/>
      <c r="AG22" s="3">
        <v>0</v>
      </c>
      <c r="AH22" s="9">
        <v>0</v>
      </c>
      <c r="AI22" s="9">
        <v>0</v>
      </c>
      <c r="AJ22" s="9">
        <f t="shared" si="10"/>
        <v>0</v>
      </c>
      <c r="AK22" s="3">
        <v>0</v>
      </c>
      <c r="AL22" s="9">
        <v>0</v>
      </c>
      <c r="AM22" s="143"/>
      <c r="AN22" s="143"/>
      <c r="AO22" s="143"/>
      <c r="AP22" s="143"/>
      <c r="AQ22" s="66">
        <f t="shared" si="11"/>
        <v>0</v>
      </c>
      <c r="AR22" s="66">
        <f t="shared" si="37"/>
        <v>0</v>
      </c>
      <c r="AS22" s="66">
        <f t="shared" si="12"/>
        <v>0</v>
      </c>
      <c r="AT22" s="66">
        <f t="shared" si="13"/>
        <v>0</v>
      </c>
      <c r="AU22" s="66">
        <f t="shared" si="14"/>
        <v>0</v>
      </c>
      <c r="AV22" s="66">
        <f t="shared" si="15"/>
        <v>0</v>
      </c>
      <c r="AW22" s="66">
        <f t="shared" si="16"/>
        <v>0</v>
      </c>
      <c r="AX22" s="66">
        <f t="shared" si="39"/>
        <v>0</v>
      </c>
      <c r="AY22" s="66">
        <f t="shared" si="17"/>
        <v>0</v>
      </c>
      <c r="AZ22" s="66">
        <f t="shared" si="18"/>
        <v>0</v>
      </c>
      <c r="BA22" s="66">
        <f t="shared" si="19"/>
        <v>0</v>
      </c>
      <c r="BB22" s="66">
        <f t="shared" si="20"/>
        <v>0</v>
      </c>
      <c r="BC22" s="66">
        <f t="shared" si="21"/>
        <v>0</v>
      </c>
      <c r="BD22" s="66">
        <f t="shared" si="22"/>
        <v>0</v>
      </c>
      <c r="BE22" s="66">
        <f t="shared" si="23"/>
        <v>0</v>
      </c>
      <c r="BF22" s="66">
        <f t="shared" si="24"/>
        <v>0</v>
      </c>
      <c r="BG22" s="66">
        <f t="shared" si="25"/>
        <v>0</v>
      </c>
      <c r="BH22" s="66">
        <f t="shared" si="26"/>
        <v>0</v>
      </c>
      <c r="BI22" s="66">
        <f t="shared" si="27"/>
        <v>0</v>
      </c>
      <c r="BJ22" s="66">
        <f t="shared" si="28"/>
        <v>0</v>
      </c>
    </row>
    <row r="23" spans="1:62" ht="69" customHeight="1">
      <c r="A23" s="141" t="s">
        <v>11</v>
      </c>
      <c r="B23" s="142" t="s">
        <v>71</v>
      </c>
      <c r="C23" s="19">
        <v>0</v>
      </c>
      <c r="D23" s="208"/>
      <c r="E23" s="22">
        <f t="shared" si="2"/>
        <v>0</v>
      </c>
      <c r="F23" s="8">
        <v>0</v>
      </c>
      <c r="G23" s="8">
        <v>0</v>
      </c>
      <c r="H23" s="19">
        <v>0</v>
      </c>
      <c r="I23" s="2">
        <f t="shared" si="3"/>
        <v>0</v>
      </c>
      <c r="J23" s="9">
        <v>0</v>
      </c>
      <c r="K23" s="3">
        <v>0</v>
      </c>
      <c r="L23" s="9">
        <v>0</v>
      </c>
      <c r="M23" s="3">
        <f t="shared" si="4"/>
        <v>0</v>
      </c>
      <c r="N23" s="19">
        <v>0</v>
      </c>
      <c r="O23" s="156">
        <v>0</v>
      </c>
      <c r="P23" s="19">
        <v>0</v>
      </c>
      <c r="Q23" s="156">
        <v>0</v>
      </c>
      <c r="R23" s="155">
        <f t="shared" si="5"/>
        <v>0</v>
      </c>
      <c r="S23" s="156">
        <v>0</v>
      </c>
      <c r="T23" s="156">
        <v>0</v>
      </c>
      <c r="U23" s="156">
        <v>0</v>
      </c>
      <c r="V23" s="3">
        <f t="shared" si="6"/>
        <v>0</v>
      </c>
      <c r="W23" s="19">
        <v>0</v>
      </c>
      <c r="X23" s="19">
        <v>0</v>
      </c>
      <c r="Y23" s="3">
        <f t="shared" si="7"/>
        <v>0</v>
      </c>
      <c r="Z23" s="19">
        <v>0</v>
      </c>
      <c r="AA23" s="19">
        <v>0</v>
      </c>
      <c r="AB23" s="3">
        <v>0</v>
      </c>
      <c r="AC23" s="9">
        <f t="shared" si="8"/>
        <v>0</v>
      </c>
      <c r="AD23" s="3">
        <v>0</v>
      </c>
      <c r="AE23" s="3">
        <f t="shared" si="9"/>
        <v>0</v>
      </c>
      <c r="AF23" s="19"/>
      <c r="AG23" s="3">
        <v>0</v>
      </c>
      <c r="AH23" s="9">
        <v>0</v>
      </c>
      <c r="AI23" s="9">
        <v>0</v>
      </c>
      <c r="AJ23" s="9">
        <f t="shared" si="10"/>
        <v>0</v>
      </c>
      <c r="AK23" s="3">
        <v>0</v>
      </c>
      <c r="AL23" s="9">
        <v>0</v>
      </c>
      <c r="AM23" s="143"/>
      <c r="AN23" s="143"/>
      <c r="AO23" s="143"/>
      <c r="AP23" s="143"/>
      <c r="AQ23" s="66">
        <f t="shared" si="11"/>
        <v>0</v>
      </c>
      <c r="AR23" s="66">
        <f t="shared" si="37"/>
        <v>0</v>
      </c>
      <c r="AS23" s="66">
        <f t="shared" si="12"/>
        <v>0</v>
      </c>
      <c r="AT23" s="66">
        <f t="shared" si="13"/>
        <v>0</v>
      </c>
      <c r="AU23" s="66">
        <f t="shared" si="14"/>
        <v>0</v>
      </c>
      <c r="AV23" s="66">
        <f t="shared" si="15"/>
        <v>0</v>
      </c>
      <c r="AW23" s="66">
        <f t="shared" si="16"/>
        <v>0</v>
      </c>
      <c r="AX23" s="66">
        <f t="shared" si="39"/>
        <v>0</v>
      </c>
      <c r="AY23" s="66">
        <f t="shared" si="17"/>
        <v>0</v>
      </c>
      <c r="AZ23" s="66">
        <f t="shared" si="18"/>
        <v>0</v>
      </c>
      <c r="BA23" s="66">
        <f t="shared" si="19"/>
        <v>0</v>
      </c>
      <c r="BB23" s="66">
        <f t="shared" si="20"/>
        <v>0</v>
      </c>
      <c r="BC23" s="66">
        <f t="shared" si="21"/>
        <v>0</v>
      </c>
      <c r="BD23" s="66">
        <f t="shared" si="22"/>
        <v>0</v>
      </c>
      <c r="BE23" s="66">
        <f t="shared" si="23"/>
        <v>0</v>
      </c>
      <c r="BF23" s="66">
        <f t="shared" si="24"/>
        <v>0</v>
      </c>
      <c r="BG23" s="66">
        <f t="shared" si="25"/>
        <v>0</v>
      </c>
      <c r="BH23" s="66">
        <f t="shared" si="26"/>
        <v>0</v>
      </c>
      <c r="BI23" s="66">
        <f t="shared" si="27"/>
        <v>0</v>
      </c>
      <c r="BJ23" s="66">
        <f t="shared" si="28"/>
        <v>0</v>
      </c>
    </row>
    <row r="24" spans="1:62" ht="69" customHeight="1">
      <c r="A24" s="141" t="s">
        <v>12</v>
      </c>
      <c r="B24" s="142" t="s">
        <v>72</v>
      </c>
      <c r="C24" s="19">
        <v>0</v>
      </c>
      <c r="D24" s="208"/>
      <c r="E24" s="22">
        <f t="shared" si="2"/>
        <v>0</v>
      </c>
      <c r="F24" s="8">
        <v>0</v>
      </c>
      <c r="G24" s="8">
        <v>0</v>
      </c>
      <c r="H24" s="19">
        <v>0</v>
      </c>
      <c r="I24" s="2">
        <f t="shared" si="3"/>
        <v>0</v>
      </c>
      <c r="J24" s="9">
        <v>0</v>
      </c>
      <c r="K24" s="3">
        <v>0</v>
      </c>
      <c r="L24" s="9">
        <v>0</v>
      </c>
      <c r="M24" s="3">
        <f t="shared" si="4"/>
        <v>0</v>
      </c>
      <c r="N24" s="19">
        <v>0</v>
      </c>
      <c r="O24" s="156">
        <v>0</v>
      </c>
      <c r="P24" s="19">
        <v>0</v>
      </c>
      <c r="Q24" s="156">
        <v>0</v>
      </c>
      <c r="R24" s="155">
        <f t="shared" si="5"/>
        <v>0</v>
      </c>
      <c r="S24" s="156">
        <v>0</v>
      </c>
      <c r="T24" s="156">
        <v>0</v>
      </c>
      <c r="U24" s="156">
        <v>0</v>
      </c>
      <c r="V24" s="3">
        <f t="shared" si="6"/>
        <v>0</v>
      </c>
      <c r="W24" s="19">
        <v>0</v>
      </c>
      <c r="X24" s="19">
        <v>0</v>
      </c>
      <c r="Y24" s="3">
        <f t="shared" si="7"/>
        <v>0</v>
      </c>
      <c r="Z24" s="19">
        <v>0</v>
      </c>
      <c r="AA24" s="19">
        <v>0</v>
      </c>
      <c r="AB24" s="3">
        <v>0</v>
      </c>
      <c r="AC24" s="9">
        <f t="shared" si="8"/>
        <v>0</v>
      </c>
      <c r="AD24" s="3">
        <v>0</v>
      </c>
      <c r="AE24" s="3">
        <f t="shared" si="9"/>
        <v>0</v>
      </c>
      <c r="AF24" s="19"/>
      <c r="AG24" s="3">
        <v>0</v>
      </c>
      <c r="AH24" s="9">
        <v>0</v>
      </c>
      <c r="AI24" s="9">
        <v>0</v>
      </c>
      <c r="AJ24" s="9">
        <f t="shared" si="10"/>
        <v>0</v>
      </c>
      <c r="AK24" s="3">
        <v>0</v>
      </c>
      <c r="AL24" s="9">
        <v>0</v>
      </c>
      <c r="AM24" s="143"/>
      <c r="AN24" s="143"/>
      <c r="AO24" s="143"/>
      <c r="AP24" s="143"/>
      <c r="AQ24" s="66">
        <f t="shared" si="11"/>
        <v>0</v>
      </c>
      <c r="AR24" s="66">
        <f t="shared" si="37"/>
        <v>0</v>
      </c>
      <c r="AS24" s="66">
        <f t="shared" si="12"/>
        <v>0</v>
      </c>
      <c r="AT24" s="66">
        <f t="shared" si="13"/>
        <v>0</v>
      </c>
      <c r="AU24" s="66">
        <f t="shared" si="14"/>
        <v>0</v>
      </c>
      <c r="AV24" s="66">
        <f t="shared" si="15"/>
        <v>0</v>
      </c>
      <c r="AW24" s="66">
        <f t="shared" si="16"/>
        <v>0</v>
      </c>
      <c r="AX24" s="66">
        <f t="shared" si="39"/>
        <v>0</v>
      </c>
      <c r="AY24" s="66">
        <f t="shared" si="17"/>
        <v>0</v>
      </c>
      <c r="AZ24" s="66">
        <f t="shared" si="18"/>
        <v>0</v>
      </c>
      <c r="BA24" s="66">
        <f t="shared" si="19"/>
        <v>0</v>
      </c>
      <c r="BB24" s="66">
        <f t="shared" si="20"/>
        <v>0</v>
      </c>
      <c r="BC24" s="66">
        <f t="shared" si="21"/>
        <v>0</v>
      </c>
      <c r="BD24" s="66">
        <f t="shared" si="22"/>
        <v>0</v>
      </c>
      <c r="BE24" s="66">
        <f t="shared" si="23"/>
        <v>0</v>
      </c>
      <c r="BF24" s="66">
        <f t="shared" si="24"/>
        <v>0</v>
      </c>
      <c r="BG24" s="66">
        <f t="shared" si="25"/>
        <v>0</v>
      </c>
      <c r="BH24" s="66">
        <f t="shared" si="26"/>
        <v>0</v>
      </c>
      <c r="BI24" s="66">
        <f t="shared" si="27"/>
        <v>0</v>
      </c>
      <c r="BJ24" s="66">
        <f t="shared" si="28"/>
        <v>0</v>
      </c>
    </row>
    <row r="25" spans="1:62" ht="71.25" customHeight="1">
      <c r="A25" s="141" t="s">
        <v>13</v>
      </c>
      <c r="B25" s="142" t="s">
        <v>73</v>
      </c>
      <c r="C25" s="19">
        <v>0</v>
      </c>
      <c r="D25" s="208"/>
      <c r="E25" s="22">
        <f t="shared" si="2"/>
        <v>0</v>
      </c>
      <c r="F25" s="8">
        <v>0</v>
      </c>
      <c r="G25" s="8">
        <v>0</v>
      </c>
      <c r="H25" s="19">
        <v>0</v>
      </c>
      <c r="I25" s="2">
        <f t="shared" si="3"/>
        <v>0</v>
      </c>
      <c r="J25" s="9">
        <v>0</v>
      </c>
      <c r="K25" s="3">
        <v>0</v>
      </c>
      <c r="L25" s="9">
        <v>0</v>
      </c>
      <c r="M25" s="3">
        <f t="shared" si="4"/>
        <v>0</v>
      </c>
      <c r="N25" s="19">
        <v>0</v>
      </c>
      <c r="O25" s="156">
        <v>0</v>
      </c>
      <c r="P25" s="19">
        <v>0</v>
      </c>
      <c r="Q25" s="156">
        <v>0</v>
      </c>
      <c r="R25" s="155">
        <f t="shared" si="5"/>
        <v>0</v>
      </c>
      <c r="S25" s="156">
        <v>0</v>
      </c>
      <c r="T25" s="156">
        <v>0</v>
      </c>
      <c r="U25" s="156">
        <v>0</v>
      </c>
      <c r="V25" s="3">
        <f t="shared" si="6"/>
        <v>0</v>
      </c>
      <c r="W25" s="19">
        <v>0</v>
      </c>
      <c r="X25" s="19">
        <v>0</v>
      </c>
      <c r="Y25" s="3">
        <f t="shared" si="7"/>
        <v>0</v>
      </c>
      <c r="Z25" s="19">
        <v>0</v>
      </c>
      <c r="AA25" s="19">
        <v>0</v>
      </c>
      <c r="AB25" s="3">
        <v>0</v>
      </c>
      <c r="AC25" s="9">
        <f t="shared" si="8"/>
        <v>0</v>
      </c>
      <c r="AD25" s="3">
        <v>0</v>
      </c>
      <c r="AE25" s="3">
        <f t="shared" si="9"/>
        <v>0</v>
      </c>
      <c r="AF25" s="19"/>
      <c r="AG25" s="3">
        <v>0</v>
      </c>
      <c r="AH25" s="9">
        <v>0</v>
      </c>
      <c r="AI25" s="9">
        <v>0</v>
      </c>
      <c r="AJ25" s="9">
        <f t="shared" si="10"/>
        <v>0</v>
      </c>
      <c r="AK25" s="3">
        <v>0</v>
      </c>
      <c r="AL25" s="9">
        <v>0</v>
      </c>
      <c r="AM25" s="143"/>
      <c r="AN25" s="143"/>
      <c r="AO25" s="143"/>
      <c r="AP25" s="143"/>
      <c r="AQ25" s="66">
        <f t="shared" si="11"/>
        <v>0</v>
      </c>
      <c r="AR25" s="66">
        <f t="shared" si="37"/>
        <v>0</v>
      </c>
      <c r="AS25" s="66">
        <f t="shared" si="12"/>
        <v>0</v>
      </c>
      <c r="AT25" s="66">
        <f t="shared" si="13"/>
        <v>0</v>
      </c>
      <c r="AU25" s="66">
        <f t="shared" si="14"/>
        <v>0</v>
      </c>
      <c r="AV25" s="66">
        <f t="shared" si="15"/>
        <v>0</v>
      </c>
      <c r="AW25" s="66">
        <f t="shared" si="16"/>
        <v>0</v>
      </c>
      <c r="AX25" s="66">
        <f t="shared" si="39"/>
        <v>0</v>
      </c>
      <c r="AY25" s="66">
        <f t="shared" si="17"/>
        <v>0</v>
      </c>
      <c r="AZ25" s="66">
        <f t="shared" si="18"/>
        <v>0</v>
      </c>
      <c r="BA25" s="66">
        <f t="shared" si="19"/>
        <v>0</v>
      </c>
      <c r="BB25" s="66">
        <f t="shared" si="20"/>
        <v>0</v>
      </c>
      <c r="BC25" s="66">
        <f t="shared" si="21"/>
        <v>0</v>
      </c>
      <c r="BD25" s="66">
        <f t="shared" si="22"/>
        <v>0</v>
      </c>
      <c r="BE25" s="66">
        <f t="shared" si="23"/>
        <v>0</v>
      </c>
      <c r="BF25" s="66">
        <f t="shared" si="24"/>
        <v>0</v>
      </c>
      <c r="BG25" s="66">
        <f t="shared" si="25"/>
        <v>0</v>
      </c>
      <c r="BH25" s="66">
        <f t="shared" si="26"/>
        <v>0</v>
      </c>
      <c r="BI25" s="66">
        <f t="shared" si="27"/>
        <v>0</v>
      </c>
      <c r="BJ25" s="66">
        <f t="shared" si="28"/>
        <v>0</v>
      </c>
    </row>
    <row r="26" spans="1:62" ht="71.25" customHeight="1">
      <c r="A26" s="141" t="s">
        <v>48</v>
      </c>
      <c r="B26" s="142" t="s">
        <v>74</v>
      </c>
      <c r="C26" s="19">
        <v>0</v>
      </c>
      <c r="D26" s="208"/>
      <c r="E26" s="22">
        <f t="shared" si="2"/>
        <v>0</v>
      </c>
      <c r="F26" s="8">
        <v>0</v>
      </c>
      <c r="G26" s="8">
        <v>0</v>
      </c>
      <c r="H26" s="19">
        <v>0</v>
      </c>
      <c r="I26" s="2">
        <f t="shared" si="3"/>
        <v>0</v>
      </c>
      <c r="J26" s="9">
        <v>0</v>
      </c>
      <c r="K26" s="3">
        <v>0</v>
      </c>
      <c r="L26" s="9">
        <v>0</v>
      </c>
      <c r="M26" s="3">
        <f t="shared" si="4"/>
        <v>0</v>
      </c>
      <c r="N26" s="19">
        <v>0</v>
      </c>
      <c r="O26" s="156">
        <v>0</v>
      </c>
      <c r="P26" s="19">
        <v>0</v>
      </c>
      <c r="Q26" s="156">
        <v>0</v>
      </c>
      <c r="R26" s="155">
        <f t="shared" si="5"/>
        <v>0</v>
      </c>
      <c r="S26" s="156">
        <v>0</v>
      </c>
      <c r="T26" s="156">
        <v>0</v>
      </c>
      <c r="U26" s="156">
        <v>0</v>
      </c>
      <c r="V26" s="3">
        <f t="shared" si="6"/>
        <v>0</v>
      </c>
      <c r="W26" s="19">
        <v>0</v>
      </c>
      <c r="X26" s="19">
        <v>0</v>
      </c>
      <c r="Y26" s="3">
        <f t="shared" si="7"/>
        <v>0</v>
      </c>
      <c r="Z26" s="19">
        <v>0</v>
      </c>
      <c r="AA26" s="19">
        <v>0</v>
      </c>
      <c r="AB26" s="3">
        <v>0</v>
      </c>
      <c r="AC26" s="9">
        <f t="shared" si="8"/>
        <v>0</v>
      </c>
      <c r="AD26" s="3">
        <v>0</v>
      </c>
      <c r="AE26" s="3">
        <f t="shared" si="9"/>
        <v>0</v>
      </c>
      <c r="AF26" s="19"/>
      <c r="AG26" s="3">
        <v>0</v>
      </c>
      <c r="AH26" s="9">
        <v>0</v>
      </c>
      <c r="AI26" s="9">
        <v>0</v>
      </c>
      <c r="AJ26" s="9">
        <f t="shared" si="10"/>
        <v>0</v>
      </c>
      <c r="AK26" s="3">
        <v>0</v>
      </c>
      <c r="AL26" s="9">
        <v>0</v>
      </c>
      <c r="AM26" s="143"/>
      <c r="AN26" s="143"/>
      <c r="AO26" s="143"/>
      <c r="AP26" s="143"/>
      <c r="AQ26" s="66">
        <f t="shared" si="11"/>
        <v>0</v>
      </c>
      <c r="AR26" s="66">
        <f t="shared" si="37"/>
        <v>0</v>
      </c>
      <c r="AS26" s="66">
        <f t="shared" si="12"/>
        <v>0</v>
      </c>
      <c r="AT26" s="66">
        <f t="shared" si="13"/>
        <v>0</v>
      </c>
      <c r="AU26" s="66">
        <f t="shared" si="14"/>
        <v>0</v>
      </c>
      <c r="AV26" s="66">
        <f t="shared" si="15"/>
        <v>0</v>
      </c>
      <c r="AW26" s="66">
        <f t="shared" si="16"/>
        <v>0</v>
      </c>
      <c r="AX26" s="66">
        <f t="shared" si="39"/>
        <v>0</v>
      </c>
      <c r="AY26" s="66">
        <f t="shared" si="17"/>
        <v>0</v>
      </c>
      <c r="AZ26" s="66">
        <f t="shared" si="18"/>
        <v>0</v>
      </c>
      <c r="BA26" s="66">
        <f t="shared" si="19"/>
        <v>0</v>
      </c>
      <c r="BB26" s="66">
        <f t="shared" si="20"/>
        <v>0</v>
      </c>
      <c r="BC26" s="66">
        <f t="shared" si="21"/>
        <v>0</v>
      </c>
      <c r="BD26" s="66">
        <f t="shared" si="22"/>
        <v>0</v>
      </c>
      <c r="BE26" s="66">
        <f t="shared" si="23"/>
        <v>0</v>
      </c>
      <c r="BF26" s="66">
        <f t="shared" si="24"/>
        <v>0</v>
      </c>
      <c r="BG26" s="66">
        <f t="shared" si="25"/>
        <v>0</v>
      </c>
      <c r="BH26" s="66">
        <f t="shared" si="26"/>
        <v>0</v>
      </c>
      <c r="BI26" s="66">
        <f t="shared" si="27"/>
        <v>0</v>
      </c>
      <c r="BJ26" s="66">
        <f t="shared" si="28"/>
        <v>0</v>
      </c>
    </row>
    <row r="27" spans="1:62" ht="74.25" customHeight="1">
      <c r="A27" s="141">
        <v>7</v>
      </c>
      <c r="B27" s="140" t="s">
        <v>75</v>
      </c>
      <c r="C27" s="19">
        <f>C28+C29+C30+C31+C32</f>
        <v>0</v>
      </c>
      <c r="D27" s="209">
        <v>0</v>
      </c>
      <c r="E27" s="19">
        <f t="shared" ref="E27:AP27" si="40">E28+E29+E30+E31+E32</f>
        <v>0</v>
      </c>
      <c r="F27" s="19">
        <f t="shared" si="40"/>
        <v>0</v>
      </c>
      <c r="G27" s="19">
        <f t="shared" si="40"/>
        <v>0</v>
      </c>
      <c r="H27" s="19">
        <f t="shared" si="40"/>
        <v>0</v>
      </c>
      <c r="I27" s="2">
        <f t="shared" si="3"/>
        <v>0</v>
      </c>
      <c r="J27" s="19">
        <f t="shared" si="40"/>
        <v>0</v>
      </c>
      <c r="K27" s="19">
        <f t="shared" si="40"/>
        <v>0</v>
      </c>
      <c r="L27" s="19">
        <f t="shared" si="40"/>
        <v>0</v>
      </c>
      <c r="M27" s="3">
        <f t="shared" si="4"/>
        <v>0</v>
      </c>
      <c r="N27" s="19">
        <f t="shared" si="40"/>
        <v>0</v>
      </c>
      <c r="O27" s="19">
        <f t="shared" si="40"/>
        <v>0</v>
      </c>
      <c r="P27" s="19">
        <f t="shared" si="40"/>
        <v>0</v>
      </c>
      <c r="Q27" s="19">
        <f t="shared" si="40"/>
        <v>0</v>
      </c>
      <c r="R27" s="155">
        <f t="shared" si="5"/>
        <v>0</v>
      </c>
      <c r="S27" s="19">
        <f t="shared" si="40"/>
        <v>0</v>
      </c>
      <c r="T27" s="19">
        <f t="shared" si="40"/>
        <v>0</v>
      </c>
      <c r="U27" s="19">
        <f t="shared" si="40"/>
        <v>0</v>
      </c>
      <c r="V27" s="3">
        <f t="shared" si="6"/>
        <v>0</v>
      </c>
      <c r="W27" s="19">
        <f t="shared" si="40"/>
        <v>0</v>
      </c>
      <c r="X27" s="19">
        <f t="shared" si="40"/>
        <v>0</v>
      </c>
      <c r="Y27" s="3">
        <f t="shared" si="7"/>
        <v>0</v>
      </c>
      <c r="Z27" s="19">
        <f t="shared" si="40"/>
        <v>0</v>
      </c>
      <c r="AA27" s="19">
        <f t="shared" si="40"/>
        <v>0</v>
      </c>
      <c r="AB27" s="19">
        <f t="shared" si="40"/>
        <v>0</v>
      </c>
      <c r="AC27" s="9">
        <f t="shared" si="8"/>
        <v>0</v>
      </c>
      <c r="AD27" s="19">
        <f t="shared" si="40"/>
        <v>0</v>
      </c>
      <c r="AE27" s="3">
        <f t="shared" si="9"/>
        <v>0</v>
      </c>
      <c r="AF27" s="19">
        <f t="shared" si="40"/>
        <v>0</v>
      </c>
      <c r="AG27" s="19">
        <f t="shared" si="40"/>
        <v>0</v>
      </c>
      <c r="AH27" s="19">
        <f t="shared" si="40"/>
        <v>0</v>
      </c>
      <c r="AI27" s="19">
        <f t="shared" si="40"/>
        <v>0</v>
      </c>
      <c r="AJ27" s="9">
        <f t="shared" si="10"/>
        <v>0</v>
      </c>
      <c r="AK27" s="19">
        <f t="shared" si="40"/>
        <v>0</v>
      </c>
      <c r="AL27" s="19">
        <f t="shared" si="40"/>
        <v>0</v>
      </c>
      <c r="AM27" s="19">
        <f t="shared" si="40"/>
        <v>0</v>
      </c>
      <c r="AN27" s="19">
        <f t="shared" si="40"/>
        <v>0</v>
      </c>
      <c r="AO27" s="19">
        <f t="shared" si="40"/>
        <v>0</v>
      </c>
      <c r="AP27" s="19">
        <f t="shared" si="40"/>
        <v>0</v>
      </c>
      <c r="AQ27" s="232">
        <f t="shared" ref="AQ27:BJ27" si="41">SUM(AQ28:AQ32)</f>
        <v>0</v>
      </c>
      <c r="AR27" s="232">
        <f t="shared" si="41"/>
        <v>0</v>
      </c>
      <c r="AS27" s="232">
        <f t="shared" si="41"/>
        <v>0</v>
      </c>
      <c r="AT27" s="232">
        <f t="shared" si="41"/>
        <v>0</v>
      </c>
      <c r="AU27" s="232">
        <f t="shared" si="41"/>
        <v>0</v>
      </c>
      <c r="AV27" s="66">
        <f t="shared" si="15"/>
        <v>0</v>
      </c>
      <c r="AW27" s="232">
        <f t="shared" si="41"/>
        <v>0</v>
      </c>
      <c r="AX27" s="232">
        <f t="shared" si="41"/>
        <v>0</v>
      </c>
      <c r="AY27" s="232">
        <f t="shared" si="41"/>
        <v>0</v>
      </c>
      <c r="AZ27" s="232">
        <f t="shared" si="41"/>
        <v>0</v>
      </c>
      <c r="BA27" s="232">
        <f t="shared" si="41"/>
        <v>0</v>
      </c>
      <c r="BB27" s="232">
        <f t="shared" si="41"/>
        <v>0</v>
      </c>
      <c r="BC27" s="232">
        <f t="shared" si="41"/>
        <v>0</v>
      </c>
      <c r="BD27" s="232">
        <f t="shared" si="41"/>
        <v>0</v>
      </c>
      <c r="BE27" s="232">
        <f t="shared" si="41"/>
        <v>0</v>
      </c>
      <c r="BF27" s="232">
        <f t="shared" si="41"/>
        <v>0</v>
      </c>
      <c r="BG27" s="232">
        <f t="shared" si="41"/>
        <v>0</v>
      </c>
      <c r="BH27" s="232">
        <f t="shared" si="41"/>
        <v>0</v>
      </c>
      <c r="BI27" s="232">
        <f t="shared" si="41"/>
        <v>0</v>
      </c>
      <c r="BJ27" s="232">
        <f t="shared" si="41"/>
        <v>0</v>
      </c>
    </row>
    <row r="28" spans="1:62" ht="37.5" customHeight="1">
      <c r="A28" s="144" t="s">
        <v>14</v>
      </c>
      <c r="B28" s="142" t="s">
        <v>76</v>
      </c>
      <c r="C28" s="19">
        <v>0</v>
      </c>
      <c r="D28" s="207">
        <v>0</v>
      </c>
      <c r="E28" s="22">
        <f t="shared" si="2"/>
        <v>0</v>
      </c>
      <c r="F28" s="8">
        <v>0</v>
      </c>
      <c r="G28" s="8">
        <v>0</v>
      </c>
      <c r="H28" s="19">
        <v>0</v>
      </c>
      <c r="I28" s="2">
        <f t="shared" si="3"/>
        <v>0</v>
      </c>
      <c r="J28" s="9">
        <v>0</v>
      </c>
      <c r="K28" s="3">
        <v>0</v>
      </c>
      <c r="L28" s="9">
        <v>0</v>
      </c>
      <c r="M28" s="3">
        <f t="shared" si="4"/>
        <v>0</v>
      </c>
      <c r="N28" s="9">
        <v>0</v>
      </c>
      <c r="O28" s="156">
        <v>0</v>
      </c>
      <c r="P28" s="19">
        <v>0</v>
      </c>
      <c r="Q28" s="156">
        <v>0</v>
      </c>
      <c r="R28" s="155">
        <f t="shared" si="5"/>
        <v>0</v>
      </c>
      <c r="S28" s="156">
        <v>0</v>
      </c>
      <c r="T28" s="156">
        <v>0</v>
      </c>
      <c r="U28" s="156">
        <v>0</v>
      </c>
      <c r="V28" s="3">
        <f t="shared" si="6"/>
        <v>0</v>
      </c>
      <c r="W28" s="19">
        <v>0</v>
      </c>
      <c r="X28" s="19">
        <v>0</v>
      </c>
      <c r="Y28" s="3">
        <f t="shared" si="7"/>
        <v>0</v>
      </c>
      <c r="Z28" s="19">
        <v>0</v>
      </c>
      <c r="AA28" s="19">
        <v>0</v>
      </c>
      <c r="AB28" s="3">
        <v>0</v>
      </c>
      <c r="AC28" s="9">
        <f t="shared" si="8"/>
        <v>0</v>
      </c>
      <c r="AD28" s="3">
        <v>0</v>
      </c>
      <c r="AE28" s="3">
        <f t="shared" si="9"/>
        <v>0</v>
      </c>
      <c r="AF28" s="9"/>
      <c r="AG28" s="3">
        <v>0</v>
      </c>
      <c r="AH28" s="9">
        <v>0</v>
      </c>
      <c r="AI28" s="9">
        <v>0</v>
      </c>
      <c r="AJ28" s="9">
        <f t="shared" si="10"/>
        <v>0</v>
      </c>
      <c r="AK28" s="3">
        <v>0</v>
      </c>
      <c r="AL28" s="9">
        <v>0</v>
      </c>
      <c r="AM28" s="9"/>
      <c r="AN28" s="9"/>
      <c r="AO28" s="9"/>
      <c r="AP28" s="9"/>
      <c r="AQ28" s="66">
        <f t="shared" si="11"/>
        <v>0</v>
      </c>
      <c r="AR28" s="66">
        <f t="shared" si="37"/>
        <v>0</v>
      </c>
      <c r="AS28" s="66">
        <f t="shared" si="12"/>
        <v>0</v>
      </c>
      <c r="AT28" s="66">
        <f t="shared" si="13"/>
        <v>0</v>
      </c>
      <c r="AU28" s="66">
        <f t="shared" si="14"/>
        <v>0</v>
      </c>
      <c r="AV28" s="66">
        <f t="shared" si="15"/>
        <v>0</v>
      </c>
      <c r="AW28" s="66">
        <f t="shared" si="16"/>
        <v>0</v>
      </c>
      <c r="AX28" s="66">
        <f t="shared" ref="AX28:AX46" si="42">N28+O28+P28+Q28</f>
        <v>0</v>
      </c>
      <c r="AY28" s="66">
        <f t="shared" si="17"/>
        <v>0</v>
      </c>
      <c r="AZ28" s="66">
        <f t="shared" si="18"/>
        <v>0</v>
      </c>
      <c r="BA28" s="66">
        <f t="shared" si="19"/>
        <v>0</v>
      </c>
      <c r="BB28" s="66">
        <f t="shared" si="20"/>
        <v>0</v>
      </c>
      <c r="BC28" s="66">
        <f t="shared" si="21"/>
        <v>0</v>
      </c>
      <c r="BD28" s="66">
        <f t="shared" si="22"/>
        <v>0</v>
      </c>
      <c r="BE28" s="66">
        <f t="shared" si="23"/>
        <v>0</v>
      </c>
      <c r="BF28" s="66">
        <f t="shared" si="24"/>
        <v>0</v>
      </c>
      <c r="BG28" s="66">
        <f t="shared" si="25"/>
        <v>0</v>
      </c>
      <c r="BH28" s="66">
        <f t="shared" si="26"/>
        <v>0</v>
      </c>
      <c r="BI28" s="66">
        <f t="shared" si="27"/>
        <v>0</v>
      </c>
      <c r="BJ28" s="66">
        <f t="shared" si="28"/>
        <v>0</v>
      </c>
    </row>
    <row r="29" spans="1:62">
      <c r="A29" s="144" t="s">
        <v>15</v>
      </c>
      <c r="B29" s="142" t="s">
        <v>77</v>
      </c>
      <c r="C29" s="19">
        <v>0</v>
      </c>
      <c r="D29" s="207">
        <v>0</v>
      </c>
      <c r="E29" s="22">
        <f t="shared" si="2"/>
        <v>0</v>
      </c>
      <c r="F29" s="8">
        <v>0</v>
      </c>
      <c r="G29" s="8">
        <v>0</v>
      </c>
      <c r="H29" s="19">
        <v>0</v>
      </c>
      <c r="I29" s="2">
        <f t="shared" si="3"/>
        <v>0</v>
      </c>
      <c r="J29" s="9">
        <v>0</v>
      </c>
      <c r="K29" s="3">
        <v>0</v>
      </c>
      <c r="L29" s="9">
        <v>0</v>
      </c>
      <c r="M29" s="3">
        <f t="shared" si="4"/>
        <v>0</v>
      </c>
      <c r="N29" s="9">
        <v>0</v>
      </c>
      <c r="O29" s="156">
        <v>0</v>
      </c>
      <c r="P29" s="19">
        <v>0</v>
      </c>
      <c r="Q29" s="156">
        <v>0</v>
      </c>
      <c r="R29" s="155">
        <f t="shared" si="5"/>
        <v>0</v>
      </c>
      <c r="S29" s="156">
        <v>0</v>
      </c>
      <c r="T29" s="156">
        <v>0</v>
      </c>
      <c r="U29" s="156">
        <v>0</v>
      </c>
      <c r="V29" s="3">
        <f t="shared" si="6"/>
        <v>0</v>
      </c>
      <c r="W29" s="19">
        <v>0</v>
      </c>
      <c r="X29" s="19">
        <v>0</v>
      </c>
      <c r="Y29" s="3">
        <f t="shared" si="7"/>
        <v>0</v>
      </c>
      <c r="Z29" s="19">
        <v>0</v>
      </c>
      <c r="AA29" s="19">
        <v>0</v>
      </c>
      <c r="AB29" s="3">
        <v>0</v>
      </c>
      <c r="AC29" s="9">
        <f t="shared" si="8"/>
        <v>0</v>
      </c>
      <c r="AD29" s="3">
        <v>0</v>
      </c>
      <c r="AE29" s="3">
        <f t="shared" si="9"/>
        <v>0</v>
      </c>
      <c r="AF29" s="9"/>
      <c r="AG29" s="3">
        <v>0</v>
      </c>
      <c r="AH29" s="9">
        <v>0</v>
      </c>
      <c r="AI29" s="9">
        <v>0</v>
      </c>
      <c r="AJ29" s="9">
        <f t="shared" si="10"/>
        <v>0</v>
      </c>
      <c r="AK29" s="3">
        <v>0</v>
      </c>
      <c r="AL29" s="9">
        <v>0</v>
      </c>
      <c r="AM29" s="9"/>
      <c r="AN29" s="9"/>
      <c r="AO29" s="9"/>
      <c r="AP29" s="9"/>
      <c r="AQ29" s="66">
        <f t="shared" si="11"/>
        <v>0</v>
      </c>
      <c r="AR29" s="66">
        <f t="shared" si="37"/>
        <v>0</v>
      </c>
      <c r="AS29" s="66">
        <f t="shared" si="12"/>
        <v>0</v>
      </c>
      <c r="AT29" s="66">
        <f t="shared" si="13"/>
        <v>0</v>
      </c>
      <c r="AU29" s="66">
        <f t="shared" si="14"/>
        <v>0</v>
      </c>
      <c r="AV29" s="66">
        <f t="shared" si="15"/>
        <v>0</v>
      </c>
      <c r="AW29" s="66">
        <f t="shared" si="16"/>
        <v>0</v>
      </c>
      <c r="AX29" s="66">
        <f t="shared" si="42"/>
        <v>0</v>
      </c>
      <c r="AY29" s="66">
        <f t="shared" si="17"/>
        <v>0</v>
      </c>
      <c r="AZ29" s="66">
        <f t="shared" si="18"/>
        <v>0</v>
      </c>
      <c r="BA29" s="66">
        <f t="shared" si="19"/>
        <v>0</v>
      </c>
      <c r="BB29" s="66">
        <f t="shared" si="20"/>
        <v>0</v>
      </c>
      <c r="BC29" s="66">
        <f t="shared" si="21"/>
        <v>0</v>
      </c>
      <c r="BD29" s="66">
        <f t="shared" si="22"/>
        <v>0</v>
      </c>
      <c r="BE29" s="66">
        <f t="shared" si="23"/>
        <v>0</v>
      </c>
      <c r="BF29" s="66">
        <f t="shared" si="24"/>
        <v>0</v>
      </c>
      <c r="BG29" s="66">
        <f t="shared" si="25"/>
        <v>0</v>
      </c>
      <c r="BH29" s="66">
        <f t="shared" si="26"/>
        <v>0</v>
      </c>
      <c r="BI29" s="66">
        <f t="shared" si="27"/>
        <v>0</v>
      </c>
      <c r="BJ29" s="66">
        <f t="shared" si="28"/>
        <v>0</v>
      </c>
    </row>
    <row r="30" spans="1:62" ht="36">
      <c r="A30" s="144" t="s">
        <v>49</v>
      </c>
      <c r="B30" s="142" t="s">
        <v>78</v>
      </c>
      <c r="C30" s="19">
        <v>0</v>
      </c>
      <c r="D30" s="207">
        <v>0</v>
      </c>
      <c r="E30" s="22">
        <f t="shared" si="2"/>
        <v>0</v>
      </c>
      <c r="F30" s="8">
        <v>0</v>
      </c>
      <c r="G30" s="8">
        <v>0</v>
      </c>
      <c r="H30" s="19">
        <v>0</v>
      </c>
      <c r="I30" s="2">
        <f t="shared" si="3"/>
        <v>0</v>
      </c>
      <c r="J30" s="9">
        <v>0</v>
      </c>
      <c r="K30" s="3">
        <v>0</v>
      </c>
      <c r="L30" s="9">
        <v>0</v>
      </c>
      <c r="M30" s="3">
        <f t="shared" si="4"/>
        <v>0</v>
      </c>
      <c r="N30" s="9">
        <v>0</v>
      </c>
      <c r="O30" s="156">
        <v>0</v>
      </c>
      <c r="P30" s="19">
        <v>0</v>
      </c>
      <c r="Q30" s="156">
        <v>0</v>
      </c>
      <c r="R30" s="155">
        <f t="shared" si="5"/>
        <v>0</v>
      </c>
      <c r="S30" s="156">
        <v>0</v>
      </c>
      <c r="T30" s="156">
        <v>0</v>
      </c>
      <c r="U30" s="156">
        <v>0</v>
      </c>
      <c r="V30" s="3">
        <f t="shared" si="6"/>
        <v>0</v>
      </c>
      <c r="W30" s="19">
        <v>0</v>
      </c>
      <c r="X30" s="19">
        <v>0</v>
      </c>
      <c r="Y30" s="3">
        <f t="shared" si="7"/>
        <v>0</v>
      </c>
      <c r="Z30" s="19">
        <v>0</v>
      </c>
      <c r="AA30" s="19">
        <v>0</v>
      </c>
      <c r="AB30" s="3">
        <v>0</v>
      </c>
      <c r="AC30" s="9">
        <f t="shared" si="8"/>
        <v>0</v>
      </c>
      <c r="AD30" s="3">
        <v>0</v>
      </c>
      <c r="AE30" s="3">
        <f t="shared" si="9"/>
        <v>0</v>
      </c>
      <c r="AF30" s="9"/>
      <c r="AG30" s="3">
        <v>0</v>
      </c>
      <c r="AH30" s="9">
        <v>0</v>
      </c>
      <c r="AI30" s="9">
        <v>0</v>
      </c>
      <c r="AJ30" s="9">
        <f t="shared" si="10"/>
        <v>0</v>
      </c>
      <c r="AK30" s="3">
        <v>0</v>
      </c>
      <c r="AL30" s="9">
        <v>0</v>
      </c>
      <c r="AM30" s="9"/>
      <c r="AN30" s="9"/>
      <c r="AO30" s="9"/>
      <c r="AP30" s="9"/>
      <c r="AQ30" s="66">
        <f t="shared" si="11"/>
        <v>0</v>
      </c>
      <c r="AR30" s="66">
        <f t="shared" si="37"/>
        <v>0</v>
      </c>
      <c r="AS30" s="66">
        <f t="shared" si="12"/>
        <v>0</v>
      </c>
      <c r="AT30" s="66">
        <f t="shared" si="13"/>
        <v>0</v>
      </c>
      <c r="AU30" s="66">
        <f t="shared" si="14"/>
        <v>0</v>
      </c>
      <c r="AV30" s="66">
        <f t="shared" si="15"/>
        <v>0</v>
      </c>
      <c r="AW30" s="66">
        <f t="shared" si="16"/>
        <v>0</v>
      </c>
      <c r="AX30" s="66">
        <f t="shared" si="42"/>
        <v>0</v>
      </c>
      <c r="AY30" s="66">
        <f t="shared" si="17"/>
        <v>0</v>
      </c>
      <c r="AZ30" s="66">
        <f t="shared" si="18"/>
        <v>0</v>
      </c>
      <c r="BA30" s="66">
        <f t="shared" si="19"/>
        <v>0</v>
      </c>
      <c r="BB30" s="66">
        <f t="shared" si="20"/>
        <v>0</v>
      </c>
      <c r="BC30" s="66">
        <f t="shared" si="21"/>
        <v>0</v>
      </c>
      <c r="BD30" s="66">
        <f t="shared" si="22"/>
        <v>0</v>
      </c>
      <c r="BE30" s="66">
        <f t="shared" si="23"/>
        <v>0</v>
      </c>
      <c r="BF30" s="66">
        <f t="shared" si="24"/>
        <v>0</v>
      </c>
      <c r="BG30" s="66">
        <f t="shared" si="25"/>
        <v>0</v>
      </c>
      <c r="BH30" s="66">
        <f t="shared" si="26"/>
        <v>0</v>
      </c>
      <c r="BI30" s="66">
        <f t="shared" si="27"/>
        <v>0</v>
      </c>
      <c r="BJ30" s="66">
        <f t="shared" si="28"/>
        <v>0</v>
      </c>
    </row>
    <row r="31" spans="1:62" ht="36">
      <c r="A31" s="144" t="s">
        <v>50</v>
      </c>
      <c r="B31" s="142" t="s">
        <v>79</v>
      </c>
      <c r="C31" s="19">
        <v>0</v>
      </c>
      <c r="D31" s="207">
        <v>0</v>
      </c>
      <c r="E31" s="22">
        <f t="shared" si="2"/>
        <v>0</v>
      </c>
      <c r="F31" s="8">
        <v>0</v>
      </c>
      <c r="G31" s="8">
        <v>0</v>
      </c>
      <c r="H31" s="19">
        <v>0</v>
      </c>
      <c r="I31" s="2">
        <f t="shared" si="3"/>
        <v>0</v>
      </c>
      <c r="J31" s="9">
        <v>0</v>
      </c>
      <c r="K31" s="3">
        <v>0</v>
      </c>
      <c r="L31" s="9">
        <v>0</v>
      </c>
      <c r="M31" s="3">
        <f t="shared" si="4"/>
        <v>0</v>
      </c>
      <c r="N31" s="9">
        <v>0</v>
      </c>
      <c r="O31" s="156">
        <v>0</v>
      </c>
      <c r="P31" s="19">
        <v>0</v>
      </c>
      <c r="Q31" s="156">
        <v>0</v>
      </c>
      <c r="R31" s="155">
        <f t="shared" si="5"/>
        <v>0</v>
      </c>
      <c r="S31" s="156">
        <v>0</v>
      </c>
      <c r="T31" s="156">
        <v>0</v>
      </c>
      <c r="U31" s="156">
        <v>0</v>
      </c>
      <c r="V31" s="3">
        <f t="shared" si="6"/>
        <v>0</v>
      </c>
      <c r="W31" s="19">
        <v>0</v>
      </c>
      <c r="X31" s="19">
        <v>0</v>
      </c>
      <c r="Y31" s="3">
        <f t="shared" si="7"/>
        <v>0</v>
      </c>
      <c r="Z31" s="19">
        <v>0</v>
      </c>
      <c r="AA31" s="19">
        <v>0</v>
      </c>
      <c r="AB31" s="3">
        <v>0</v>
      </c>
      <c r="AC31" s="9">
        <f t="shared" si="8"/>
        <v>0</v>
      </c>
      <c r="AD31" s="3">
        <v>0</v>
      </c>
      <c r="AE31" s="3">
        <f t="shared" si="9"/>
        <v>0</v>
      </c>
      <c r="AF31" s="9"/>
      <c r="AG31" s="3">
        <v>0</v>
      </c>
      <c r="AH31" s="9">
        <v>0</v>
      </c>
      <c r="AI31" s="9">
        <v>0</v>
      </c>
      <c r="AJ31" s="9">
        <f t="shared" si="10"/>
        <v>0</v>
      </c>
      <c r="AK31" s="3">
        <v>0</v>
      </c>
      <c r="AL31" s="9">
        <v>0</v>
      </c>
      <c r="AM31" s="9"/>
      <c r="AN31" s="9"/>
      <c r="AO31" s="9"/>
      <c r="AP31" s="9"/>
      <c r="AQ31" s="66">
        <f t="shared" si="11"/>
        <v>0</v>
      </c>
      <c r="AR31" s="66">
        <f t="shared" si="37"/>
        <v>0</v>
      </c>
      <c r="AS31" s="66">
        <f t="shared" si="12"/>
        <v>0</v>
      </c>
      <c r="AT31" s="66">
        <f t="shared" si="13"/>
        <v>0</v>
      </c>
      <c r="AU31" s="66">
        <f t="shared" si="14"/>
        <v>0</v>
      </c>
      <c r="AV31" s="66">
        <f t="shared" si="15"/>
        <v>0</v>
      </c>
      <c r="AW31" s="66">
        <f t="shared" si="16"/>
        <v>0</v>
      </c>
      <c r="AX31" s="66">
        <f t="shared" si="42"/>
        <v>0</v>
      </c>
      <c r="AY31" s="66">
        <f t="shared" si="17"/>
        <v>0</v>
      </c>
      <c r="AZ31" s="66">
        <f t="shared" si="18"/>
        <v>0</v>
      </c>
      <c r="BA31" s="66">
        <f t="shared" si="19"/>
        <v>0</v>
      </c>
      <c r="BB31" s="66">
        <f t="shared" si="20"/>
        <v>0</v>
      </c>
      <c r="BC31" s="66">
        <f t="shared" si="21"/>
        <v>0</v>
      </c>
      <c r="BD31" s="66">
        <f t="shared" si="22"/>
        <v>0</v>
      </c>
      <c r="BE31" s="66">
        <f t="shared" si="23"/>
        <v>0</v>
      </c>
      <c r="BF31" s="66">
        <f t="shared" si="24"/>
        <v>0</v>
      </c>
      <c r="BG31" s="66">
        <f t="shared" si="25"/>
        <v>0</v>
      </c>
      <c r="BH31" s="66">
        <f t="shared" si="26"/>
        <v>0</v>
      </c>
      <c r="BI31" s="66">
        <f t="shared" si="27"/>
        <v>0</v>
      </c>
      <c r="BJ31" s="66">
        <f t="shared" si="28"/>
        <v>0</v>
      </c>
    </row>
    <row r="32" spans="1:62" ht="25.5" customHeight="1">
      <c r="A32" s="144" t="s">
        <v>51</v>
      </c>
      <c r="B32" s="142" t="s">
        <v>3</v>
      </c>
      <c r="C32" s="19">
        <v>0</v>
      </c>
      <c r="D32" s="207">
        <v>0</v>
      </c>
      <c r="E32" s="22">
        <f t="shared" si="2"/>
        <v>0</v>
      </c>
      <c r="F32" s="8">
        <v>0</v>
      </c>
      <c r="G32" s="8">
        <v>0</v>
      </c>
      <c r="H32" s="19">
        <v>0</v>
      </c>
      <c r="I32" s="2">
        <f t="shared" si="3"/>
        <v>0</v>
      </c>
      <c r="J32" s="9">
        <v>0</v>
      </c>
      <c r="K32" s="3">
        <v>0</v>
      </c>
      <c r="L32" s="9">
        <v>0</v>
      </c>
      <c r="M32" s="3">
        <f t="shared" si="4"/>
        <v>0</v>
      </c>
      <c r="N32" s="9">
        <v>0</v>
      </c>
      <c r="O32" s="156">
        <v>0</v>
      </c>
      <c r="P32" s="19">
        <v>0</v>
      </c>
      <c r="Q32" s="156">
        <v>0</v>
      </c>
      <c r="R32" s="155">
        <f t="shared" si="5"/>
        <v>0</v>
      </c>
      <c r="S32" s="156">
        <v>0</v>
      </c>
      <c r="T32" s="156">
        <v>0</v>
      </c>
      <c r="U32" s="156">
        <v>0</v>
      </c>
      <c r="V32" s="3">
        <f t="shared" si="6"/>
        <v>0</v>
      </c>
      <c r="W32" s="19">
        <v>0</v>
      </c>
      <c r="X32" s="19">
        <v>0</v>
      </c>
      <c r="Y32" s="3">
        <f t="shared" si="7"/>
        <v>0</v>
      </c>
      <c r="Z32" s="19">
        <v>0</v>
      </c>
      <c r="AA32" s="19">
        <v>0</v>
      </c>
      <c r="AB32" s="3">
        <v>0</v>
      </c>
      <c r="AC32" s="9">
        <f t="shared" si="8"/>
        <v>0</v>
      </c>
      <c r="AD32" s="3">
        <v>0</v>
      </c>
      <c r="AE32" s="3">
        <f t="shared" si="9"/>
        <v>0</v>
      </c>
      <c r="AF32" s="9"/>
      <c r="AG32" s="3">
        <v>0</v>
      </c>
      <c r="AH32" s="9">
        <v>0</v>
      </c>
      <c r="AI32" s="9">
        <v>0</v>
      </c>
      <c r="AJ32" s="9">
        <f t="shared" si="10"/>
        <v>0</v>
      </c>
      <c r="AK32" s="3">
        <v>0</v>
      </c>
      <c r="AL32" s="9">
        <v>0</v>
      </c>
      <c r="AM32" s="9"/>
      <c r="AN32" s="9"/>
      <c r="AO32" s="9"/>
      <c r="AP32" s="9"/>
      <c r="AQ32" s="66">
        <f t="shared" si="11"/>
        <v>0</v>
      </c>
      <c r="AR32" s="66">
        <f t="shared" si="37"/>
        <v>0</v>
      </c>
      <c r="AS32" s="66">
        <f t="shared" si="12"/>
        <v>0</v>
      </c>
      <c r="AT32" s="66">
        <f t="shared" si="13"/>
        <v>0</v>
      </c>
      <c r="AU32" s="66">
        <f t="shared" si="14"/>
        <v>0</v>
      </c>
      <c r="AV32" s="66">
        <f t="shared" si="15"/>
        <v>0</v>
      </c>
      <c r="AW32" s="66">
        <f t="shared" si="16"/>
        <v>0</v>
      </c>
      <c r="AX32" s="66">
        <f t="shared" si="42"/>
        <v>0</v>
      </c>
      <c r="AY32" s="66">
        <f t="shared" si="17"/>
        <v>0</v>
      </c>
      <c r="AZ32" s="66">
        <f t="shared" si="18"/>
        <v>0</v>
      </c>
      <c r="BA32" s="66">
        <f t="shared" si="19"/>
        <v>0</v>
      </c>
      <c r="BB32" s="66">
        <f t="shared" si="20"/>
        <v>0</v>
      </c>
      <c r="BC32" s="66">
        <f t="shared" si="21"/>
        <v>0</v>
      </c>
      <c r="BD32" s="66">
        <f t="shared" si="22"/>
        <v>0</v>
      </c>
      <c r="BE32" s="66">
        <f t="shared" si="23"/>
        <v>0</v>
      </c>
      <c r="BF32" s="66">
        <f t="shared" si="24"/>
        <v>0</v>
      </c>
      <c r="BG32" s="66">
        <f t="shared" si="25"/>
        <v>0</v>
      </c>
      <c r="BH32" s="66">
        <f t="shared" si="26"/>
        <v>0</v>
      </c>
      <c r="BI32" s="66">
        <f t="shared" si="27"/>
        <v>0</v>
      </c>
      <c r="BJ32" s="66">
        <f t="shared" si="28"/>
        <v>0</v>
      </c>
    </row>
    <row r="33" spans="1:62" ht="90">
      <c r="A33" s="144" t="s">
        <v>81</v>
      </c>
      <c r="B33" s="140" t="s">
        <v>92</v>
      </c>
      <c r="C33" s="19">
        <v>0</v>
      </c>
      <c r="D33" s="207">
        <v>0</v>
      </c>
      <c r="E33" s="22">
        <f t="shared" si="2"/>
        <v>0</v>
      </c>
      <c r="F33" s="8">
        <v>0</v>
      </c>
      <c r="G33" s="8">
        <v>0</v>
      </c>
      <c r="H33" s="19">
        <v>0</v>
      </c>
      <c r="I33" s="2">
        <f t="shared" si="3"/>
        <v>0</v>
      </c>
      <c r="J33" s="9">
        <v>0</v>
      </c>
      <c r="K33" s="3">
        <v>0</v>
      </c>
      <c r="L33" s="9">
        <v>0</v>
      </c>
      <c r="M33" s="3">
        <f t="shared" si="4"/>
        <v>0</v>
      </c>
      <c r="N33" s="9">
        <v>0</v>
      </c>
      <c r="O33" s="156">
        <v>0</v>
      </c>
      <c r="P33" s="19">
        <v>0</v>
      </c>
      <c r="Q33" s="156">
        <v>0</v>
      </c>
      <c r="R33" s="155">
        <f t="shared" si="5"/>
        <v>0</v>
      </c>
      <c r="S33" s="156">
        <v>0</v>
      </c>
      <c r="T33" s="156">
        <v>0</v>
      </c>
      <c r="U33" s="156">
        <v>0</v>
      </c>
      <c r="V33" s="3">
        <f t="shared" si="6"/>
        <v>0</v>
      </c>
      <c r="W33" s="19">
        <v>0</v>
      </c>
      <c r="X33" s="19">
        <v>0</v>
      </c>
      <c r="Y33" s="3">
        <f t="shared" si="7"/>
        <v>0</v>
      </c>
      <c r="Z33" s="19">
        <v>0</v>
      </c>
      <c r="AA33" s="19">
        <v>0</v>
      </c>
      <c r="AB33" s="3">
        <v>0</v>
      </c>
      <c r="AC33" s="9">
        <f t="shared" si="8"/>
        <v>0</v>
      </c>
      <c r="AD33" s="3">
        <v>0</v>
      </c>
      <c r="AE33" s="3">
        <f t="shared" si="9"/>
        <v>0</v>
      </c>
      <c r="AF33" s="9"/>
      <c r="AG33" s="3">
        <v>0</v>
      </c>
      <c r="AH33" s="9">
        <v>0</v>
      </c>
      <c r="AI33" s="9">
        <v>0</v>
      </c>
      <c r="AJ33" s="9">
        <f t="shared" si="10"/>
        <v>0</v>
      </c>
      <c r="AK33" s="3">
        <v>0</v>
      </c>
      <c r="AL33" s="9">
        <v>0</v>
      </c>
      <c r="AM33" s="9"/>
      <c r="AN33" s="9"/>
      <c r="AO33" s="9"/>
      <c r="AP33" s="9"/>
      <c r="AQ33" s="66">
        <f t="shared" si="11"/>
        <v>0</v>
      </c>
      <c r="AR33" s="66">
        <f t="shared" si="37"/>
        <v>0</v>
      </c>
      <c r="AS33" s="66">
        <f t="shared" si="12"/>
        <v>0</v>
      </c>
      <c r="AT33" s="66">
        <f t="shared" si="13"/>
        <v>0</v>
      </c>
      <c r="AU33" s="66">
        <f t="shared" si="14"/>
        <v>0</v>
      </c>
      <c r="AV33" s="66">
        <f t="shared" si="15"/>
        <v>0</v>
      </c>
      <c r="AW33" s="66">
        <f t="shared" si="16"/>
        <v>0</v>
      </c>
      <c r="AX33" s="66">
        <f t="shared" si="42"/>
        <v>0</v>
      </c>
      <c r="AY33" s="66">
        <f t="shared" si="17"/>
        <v>0</v>
      </c>
      <c r="AZ33" s="66">
        <f t="shared" si="18"/>
        <v>0</v>
      </c>
      <c r="BA33" s="66">
        <f t="shared" si="19"/>
        <v>0</v>
      </c>
      <c r="BB33" s="66">
        <f t="shared" si="20"/>
        <v>0</v>
      </c>
      <c r="BC33" s="66">
        <f t="shared" si="21"/>
        <v>0</v>
      </c>
      <c r="BD33" s="66">
        <f t="shared" si="22"/>
        <v>0</v>
      </c>
      <c r="BE33" s="66">
        <f t="shared" si="23"/>
        <v>0</v>
      </c>
      <c r="BF33" s="66">
        <f t="shared" si="24"/>
        <v>0</v>
      </c>
      <c r="BG33" s="66">
        <f t="shared" si="25"/>
        <v>0</v>
      </c>
      <c r="BH33" s="66">
        <f t="shared" si="26"/>
        <v>0</v>
      </c>
      <c r="BI33" s="66">
        <f t="shared" si="27"/>
        <v>0</v>
      </c>
      <c r="BJ33" s="66">
        <f t="shared" si="28"/>
        <v>0</v>
      </c>
    </row>
    <row r="34" spans="1:62" ht="72" customHeight="1">
      <c r="A34" s="144" t="s">
        <v>82</v>
      </c>
      <c r="B34" s="140" t="s">
        <v>62</v>
      </c>
      <c r="C34" s="19">
        <v>0</v>
      </c>
      <c r="D34" s="207">
        <v>0</v>
      </c>
      <c r="E34" s="22">
        <f t="shared" si="2"/>
        <v>0</v>
      </c>
      <c r="F34" s="8">
        <v>0</v>
      </c>
      <c r="G34" s="8">
        <v>0</v>
      </c>
      <c r="H34" s="19">
        <v>0</v>
      </c>
      <c r="I34" s="2">
        <f t="shared" si="3"/>
        <v>0</v>
      </c>
      <c r="J34" s="9">
        <v>0</v>
      </c>
      <c r="K34" s="3">
        <v>0</v>
      </c>
      <c r="L34" s="9">
        <v>0</v>
      </c>
      <c r="M34" s="3">
        <f t="shared" si="4"/>
        <v>0</v>
      </c>
      <c r="N34" s="9">
        <v>0</v>
      </c>
      <c r="O34" s="156">
        <v>0</v>
      </c>
      <c r="P34" s="19">
        <v>0</v>
      </c>
      <c r="Q34" s="156">
        <v>0</v>
      </c>
      <c r="R34" s="155">
        <f t="shared" si="5"/>
        <v>0</v>
      </c>
      <c r="S34" s="156">
        <v>0</v>
      </c>
      <c r="T34" s="156">
        <v>0</v>
      </c>
      <c r="U34" s="156">
        <v>0</v>
      </c>
      <c r="V34" s="3">
        <f t="shared" si="6"/>
        <v>0</v>
      </c>
      <c r="W34" s="19">
        <v>0</v>
      </c>
      <c r="X34" s="19">
        <v>0</v>
      </c>
      <c r="Y34" s="3">
        <f t="shared" si="7"/>
        <v>0</v>
      </c>
      <c r="Z34" s="19">
        <v>0</v>
      </c>
      <c r="AA34" s="19">
        <v>0</v>
      </c>
      <c r="AB34" s="3">
        <v>0</v>
      </c>
      <c r="AC34" s="9">
        <f t="shared" si="8"/>
        <v>0</v>
      </c>
      <c r="AD34" s="3">
        <v>0</v>
      </c>
      <c r="AE34" s="3">
        <f t="shared" si="9"/>
        <v>0</v>
      </c>
      <c r="AF34" s="9"/>
      <c r="AG34" s="3">
        <v>0</v>
      </c>
      <c r="AH34" s="9">
        <v>0</v>
      </c>
      <c r="AI34" s="9">
        <v>0</v>
      </c>
      <c r="AJ34" s="9">
        <f t="shared" si="10"/>
        <v>0</v>
      </c>
      <c r="AK34" s="3">
        <v>0</v>
      </c>
      <c r="AL34" s="9">
        <v>0</v>
      </c>
      <c r="AM34" s="9"/>
      <c r="AN34" s="9"/>
      <c r="AO34" s="9"/>
      <c r="AP34" s="9"/>
      <c r="AQ34" s="66">
        <f t="shared" si="11"/>
        <v>0</v>
      </c>
      <c r="AR34" s="66">
        <f t="shared" si="37"/>
        <v>0</v>
      </c>
      <c r="AS34" s="66">
        <f t="shared" si="12"/>
        <v>0</v>
      </c>
      <c r="AT34" s="66">
        <f t="shared" si="13"/>
        <v>0</v>
      </c>
      <c r="AU34" s="66">
        <f t="shared" si="14"/>
        <v>0</v>
      </c>
      <c r="AV34" s="66">
        <f t="shared" si="15"/>
        <v>0</v>
      </c>
      <c r="AW34" s="66">
        <f t="shared" si="16"/>
        <v>0</v>
      </c>
      <c r="AX34" s="66">
        <f t="shared" si="42"/>
        <v>0</v>
      </c>
      <c r="AY34" s="66">
        <f t="shared" si="17"/>
        <v>0</v>
      </c>
      <c r="AZ34" s="66">
        <f t="shared" si="18"/>
        <v>0</v>
      </c>
      <c r="BA34" s="66">
        <f t="shared" si="19"/>
        <v>0</v>
      </c>
      <c r="BB34" s="66">
        <f t="shared" si="20"/>
        <v>0</v>
      </c>
      <c r="BC34" s="66">
        <f t="shared" si="21"/>
        <v>0</v>
      </c>
      <c r="BD34" s="66">
        <f t="shared" si="22"/>
        <v>0</v>
      </c>
      <c r="BE34" s="66">
        <f t="shared" si="23"/>
        <v>0</v>
      </c>
      <c r="BF34" s="66">
        <f t="shared" si="24"/>
        <v>0</v>
      </c>
      <c r="BG34" s="66">
        <f t="shared" si="25"/>
        <v>0</v>
      </c>
      <c r="BH34" s="66">
        <f t="shared" si="26"/>
        <v>0</v>
      </c>
      <c r="BI34" s="66">
        <f t="shared" si="27"/>
        <v>0</v>
      </c>
      <c r="BJ34" s="66">
        <f t="shared" si="28"/>
        <v>0</v>
      </c>
    </row>
    <row r="35" spans="1:62" ht="90.75" customHeight="1">
      <c r="A35" s="144" t="s">
        <v>83</v>
      </c>
      <c r="B35" s="140" t="s">
        <v>63</v>
      </c>
      <c r="C35" s="19">
        <v>0</v>
      </c>
      <c r="D35" s="207">
        <v>0</v>
      </c>
      <c r="E35" s="22">
        <f t="shared" si="2"/>
        <v>0</v>
      </c>
      <c r="F35" s="8">
        <v>0</v>
      </c>
      <c r="G35" s="8">
        <v>0</v>
      </c>
      <c r="H35" s="19">
        <v>0</v>
      </c>
      <c r="I35" s="2">
        <f t="shared" si="3"/>
        <v>0</v>
      </c>
      <c r="J35" s="9">
        <v>0</v>
      </c>
      <c r="K35" s="3">
        <v>0</v>
      </c>
      <c r="L35" s="9">
        <v>0</v>
      </c>
      <c r="M35" s="3">
        <f t="shared" si="4"/>
        <v>0</v>
      </c>
      <c r="N35" s="9">
        <v>0</v>
      </c>
      <c r="O35" s="156">
        <v>0</v>
      </c>
      <c r="P35" s="19">
        <v>0</v>
      </c>
      <c r="Q35" s="156">
        <v>0</v>
      </c>
      <c r="R35" s="155">
        <f t="shared" si="5"/>
        <v>0</v>
      </c>
      <c r="S35" s="156">
        <v>0</v>
      </c>
      <c r="T35" s="156">
        <v>0</v>
      </c>
      <c r="U35" s="156">
        <v>0</v>
      </c>
      <c r="V35" s="3">
        <f t="shared" si="6"/>
        <v>0</v>
      </c>
      <c r="W35" s="19">
        <v>0</v>
      </c>
      <c r="X35" s="19">
        <v>0</v>
      </c>
      <c r="Y35" s="3">
        <f t="shared" si="7"/>
        <v>0</v>
      </c>
      <c r="Z35" s="19">
        <v>0</v>
      </c>
      <c r="AA35" s="19">
        <v>0</v>
      </c>
      <c r="AB35" s="3">
        <v>0</v>
      </c>
      <c r="AC35" s="9">
        <f t="shared" si="8"/>
        <v>0</v>
      </c>
      <c r="AD35" s="3">
        <v>0</v>
      </c>
      <c r="AE35" s="3">
        <f t="shared" si="9"/>
        <v>0</v>
      </c>
      <c r="AF35" s="9"/>
      <c r="AG35" s="3">
        <v>0</v>
      </c>
      <c r="AH35" s="9">
        <v>0</v>
      </c>
      <c r="AI35" s="9">
        <v>0</v>
      </c>
      <c r="AJ35" s="9">
        <f t="shared" si="10"/>
        <v>0</v>
      </c>
      <c r="AK35" s="3">
        <v>0</v>
      </c>
      <c r="AL35" s="9">
        <v>0</v>
      </c>
      <c r="AM35" s="9"/>
      <c r="AN35" s="9"/>
      <c r="AO35" s="9"/>
      <c r="AP35" s="9"/>
      <c r="AQ35" s="66">
        <f t="shared" si="11"/>
        <v>0</v>
      </c>
      <c r="AR35" s="66">
        <f t="shared" si="37"/>
        <v>0</v>
      </c>
      <c r="AS35" s="66">
        <f t="shared" si="12"/>
        <v>0</v>
      </c>
      <c r="AT35" s="66">
        <f t="shared" si="13"/>
        <v>0</v>
      </c>
      <c r="AU35" s="66">
        <f t="shared" si="14"/>
        <v>0</v>
      </c>
      <c r="AV35" s="66">
        <f t="shared" si="15"/>
        <v>0</v>
      </c>
      <c r="AW35" s="66">
        <f t="shared" si="16"/>
        <v>0</v>
      </c>
      <c r="AX35" s="66">
        <f t="shared" si="42"/>
        <v>0</v>
      </c>
      <c r="AY35" s="66">
        <f t="shared" si="17"/>
        <v>0</v>
      </c>
      <c r="AZ35" s="66">
        <f t="shared" si="18"/>
        <v>0</v>
      </c>
      <c r="BA35" s="66">
        <f t="shared" si="19"/>
        <v>0</v>
      </c>
      <c r="BB35" s="66">
        <f t="shared" si="20"/>
        <v>0</v>
      </c>
      <c r="BC35" s="66">
        <f t="shared" si="21"/>
        <v>0</v>
      </c>
      <c r="BD35" s="66">
        <f t="shared" si="22"/>
        <v>0</v>
      </c>
      <c r="BE35" s="66">
        <f t="shared" si="23"/>
        <v>0</v>
      </c>
      <c r="BF35" s="66">
        <f t="shared" si="24"/>
        <v>0</v>
      </c>
      <c r="BG35" s="66">
        <f t="shared" si="25"/>
        <v>0</v>
      </c>
      <c r="BH35" s="66">
        <f t="shared" si="26"/>
        <v>0</v>
      </c>
      <c r="BI35" s="66">
        <f t="shared" si="27"/>
        <v>0</v>
      </c>
      <c r="BJ35" s="66">
        <f t="shared" si="28"/>
        <v>0</v>
      </c>
    </row>
    <row r="36" spans="1:62" s="147" customFormat="1" ht="90">
      <c r="A36" s="145" t="s">
        <v>84</v>
      </c>
      <c r="B36" s="146" t="s">
        <v>64</v>
      </c>
      <c r="C36" s="19">
        <v>0</v>
      </c>
      <c r="D36" s="207">
        <v>0</v>
      </c>
      <c r="E36" s="22">
        <f t="shared" si="2"/>
        <v>0</v>
      </c>
      <c r="F36" s="8">
        <v>0</v>
      </c>
      <c r="G36" s="8">
        <v>0</v>
      </c>
      <c r="H36" s="19">
        <v>0</v>
      </c>
      <c r="I36" s="2">
        <f t="shared" si="3"/>
        <v>0</v>
      </c>
      <c r="J36" s="9">
        <v>0</v>
      </c>
      <c r="K36" s="3">
        <v>0</v>
      </c>
      <c r="L36" s="9">
        <v>0</v>
      </c>
      <c r="M36" s="3">
        <f t="shared" si="4"/>
        <v>0</v>
      </c>
      <c r="N36" s="9">
        <v>0</v>
      </c>
      <c r="O36" s="156">
        <v>0</v>
      </c>
      <c r="P36" s="19">
        <v>0</v>
      </c>
      <c r="Q36" s="156">
        <v>0</v>
      </c>
      <c r="R36" s="155">
        <f t="shared" si="5"/>
        <v>0</v>
      </c>
      <c r="S36" s="156">
        <v>0</v>
      </c>
      <c r="T36" s="156">
        <v>0</v>
      </c>
      <c r="U36" s="156">
        <v>0</v>
      </c>
      <c r="V36" s="3">
        <f t="shared" si="6"/>
        <v>0</v>
      </c>
      <c r="W36" s="19">
        <v>0</v>
      </c>
      <c r="X36" s="19">
        <v>0</v>
      </c>
      <c r="Y36" s="3">
        <f t="shared" si="7"/>
        <v>0</v>
      </c>
      <c r="Z36" s="19">
        <v>0</v>
      </c>
      <c r="AA36" s="19">
        <v>0</v>
      </c>
      <c r="AB36" s="3">
        <v>0</v>
      </c>
      <c r="AC36" s="9">
        <f t="shared" si="8"/>
        <v>0</v>
      </c>
      <c r="AD36" s="3">
        <v>0</v>
      </c>
      <c r="AE36" s="3">
        <f t="shared" si="9"/>
        <v>0</v>
      </c>
      <c r="AF36" s="9"/>
      <c r="AG36" s="3">
        <v>0</v>
      </c>
      <c r="AH36" s="9">
        <v>0</v>
      </c>
      <c r="AI36" s="9">
        <v>0</v>
      </c>
      <c r="AJ36" s="9">
        <f t="shared" si="10"/>
        <v>0</v>
      </c>
      <c r="AK36" s="3">
        <v>0</v>
      </c>
      <c r="AL36" s="9">
        <v>0</v>
      </c>
      <c r="AM36" s="9"/>
      <c r="AN36" s="9"/>
      <c r="AO36" s="9"/>
      <c r="AP36" s="9"/>
      <c r="AQ36" s="66">
        <f t="shared" si="11"/>
        <v>0</v>
      </c>
      <c r="AR36" s="66">
        <f t="shared" si="37"/>
        <v>0</v>
      </c>
      <c r="AS36" s="66">
        <f t="shared" si="12"/>
        <v>0</v>
      </c>
      <c r="AT36" s="66">
        <f t="shared" si="13"/>
        <v>0</v>
      </c>
      <c r="AU36" s="66">
        <f t="shared" si="14"/>
        <v>0</v>
      </c>
      <c r="AV36" s="66">
        <f t="shared" si="15"/>
        <v>0</v>
      </c>
      <c r="AW36" s="66">
        <f t="shared" si="16"/>
        <v>0</v>
      </c>
      <c r="AX36" s="66">
        <f t="shared" si="42"/>
        <v>0</v>
      </c>
      <c r="AY36" s="66">
        <f t="shared" si="17"/>
        <v>0</v>
      </c>
      <c r="AZ36" s="66">
        <f t="shared" si="18"/>
        <v>0</v>
      </c>
      <c r="BA36" s="66">
        <f t="shared" si="19"/>
        <v>0</v>
      </c>
      <c r="BB36" s="66">
        <f t="shared" si="20"/>
        <v>0</v>
      </c>
      <c r="BC36" s="66">
        <f t="shared" si="21"/>
        <v>0</v>
      </c>
      <c r="BD36" s="66">
        <f t="shared" si="22"/>
        <v>0</v>
      </c>
      <c r="BE36" s="66">
        <f t="shared" si="23"/>
        <v>0</v>
      </c>
      <c r="BF36" s="66">
        <f t="shared" si="24"/>
        <v>0</v>
      </c>
      <c r="BG36" s="66">
        <f t="shared" si="25"/>
        <v>0</v>
      </c>
      <c r="BH36" s="66">
        <f t="shared" si="26"/>
        <v>0</v>
      </c>
      <c r="BI36" s="66">
        <f t="shared" si="27"/>
        <v>0</v>
      </c>
      <c r="BJ36" s="66">
        <f t="shared" si="28"/>
        <v>0</v>
      </c>
    </row>
    <row r="37" spans="1:62" ht="72">
      <c r="A37" s="144" t="s">
        <v>93</v>
      </c>
      <c r="B37" s="140" t="s">
        <v>65</v>
      </c>
      <c r="C37" s="19">
        <v>0</v>
      </c>
      <c r="D37" s="207">
        <v>0</v>
      </c>
      <c r="E37" s="22">
        <f t="shared" si="2"/>
        <v>0</v>
      </c>
      <c r="F37" s="8">
        <v>0</v>
      </c>
      <c r="G37" s="8">
        <v>0</v>
      </c>
      <c r="H37" s="19">
        <v>0</v>
      </c>
      <c r="I37" s="2">
        <f t="shared" si="3"/>
        <v>0</v>
      </c>
      <c r="J37" s="9">
        <v>0</v>
      </c>
      <c r="K37" s="3">
        <v>0</v>
      </c>
      <c r="L37" s="9">
        <v>0</v>
      </c>
      <c r="M37" s="3">
        <f t="shared" si="4"/>
        <v>0</v>
      </c>
      <c r="N37" s="9">
        <v>0</v>
      </c>
      <c r="O37" s="156">
        <v>0</v>
      </c>
      <c r="P37" s="19">
        <v>0</v>
      </c>
      <c r="Q37" s="156">
        <v>0</v>
      </c>
      <c r="R37" s="155">
        <f t="shared" si="5"/>
        <v>0</v>
      </c>
      <c r="S37" s="156">
        <v>0</v>
      </c>
      <c r="T37" s="156">
        <v>0</v>
      </c>
      <c r="U37" s="156">
        <v>0</v>
      </c>
      <c r="V37" s="3">
        <f t="shared" si="6"/>
        <v>0</v>
      </c>
      <c r="W37" s="19">
        <v>0</v>
      </c>
      <c r="X37" s="19">
        <v>0</v>
      </c>
      <c r="Y37" s="3">
        <f t="shared" si="7"/>
        <v>0</v>
      </c>
      <c r="Z37" s="19">
        <v>0</v>
      </c>
      <c r="AA37" s="19">
        <v>0</v>
      </c>
      <c r="AB37" s="3">
        <v>0</v>
      </c>
      <c r="AC37" s="9">
        <f t="shared" si="8"/>
        <v>0</v>
      </c>
      <c r="AD37" s="3">
        <v>0</v>
      </c>
      <c r="AE37" s="3">
        <f t="shared" si="9"/>
        <v>0</v>
      </c>
      <c r="AF37" s="9"/>
      <c r="AG37" s="3">
        <v>0</v>
      </c>
      <c r="AH37" s="9">
        <v>0</v>
      </c>
      <c r="AI37" s="9">
        <v>0</v>
      </c>
      <c r="AJ37" s="9">
        <f t="shared" si="10"/>
        <v>0</v>
      </c>
      <c r="AK37" s="3">
        <v>0</v>
      </c>
      <c r="AL37" s="9">
        <v>0</v>
      </c>
      <c r="AM37" s="9"/>
      <c r="AN37" s="9"/>
      <c r="AO37" s="9"/>
      <c r="AP37" s="9"/>
      <c r="AQ37" s="66">
        <f t="shared" si="11"/>
        <v>0</v>
      </c>
      <c r="AR37" s="66">
        <f t="shared" si="37"/>
        <v>0</v>
      </c>
      <c r="AS37" s="66">
        <f t="shared" si="12"/>
        <v>0</v>
      </c>
      <c r="AT37" s="66">
        <f t="shared" si="13"/>
        <v>0</v>
      </c>
      <c r="AU37" s="66">
        <f t="shared" si="14"/>
        <v>0</v>
      </c>
      <c r="AV37" s="66">
        <f t="shared" si="15"/>
        <v>0</v>
      </c>
      <c r="AW37" s="66">
        <f t="shared" si="16"/>
        <v>0</v>
      </c>
      <c r="AX37" s="66">
        <f t="shared" si="42"/>
        <v>0</v>
      </c>
      <c r="AY37" s="66">
        <f t="shared" si="17"/>
        <v>0</v>
      </c>
      <c r="AZ37" s="66">
        <f t="shared" si="18"/>
        <v>0</v>
      </c>
      <c r="BA37" s="66">
        <f t="shared" si="19"/>
        <v>0</v>
      </c>
      <c r="BB37" s="66">
        <f t="shared" si="20"/>
        <v>0</v>
      </c>
      <c r="BC37" s="66">
        <f t="shared" si="21"/>
        <v>0</v>
      </c>
      <c r="BD37" s="66">
        <f t="shared" si="22"/>
        <v>0</v>
      </c>
      <c r="BE37" s="66">
        <f t="shared" si="23"/>
        <v>0</v>
      </c>
      <c r="BF37" s="66">
        <f t="shared" si="24"/>
        <v>0</v>
      </c>
      <c r="BG37" s="66">
        <f t="shared" si="25"/>
        <v>0</v>
      </c>
      <c r="BH37" s="66">
        <f t="shared" si="26"/>
        <v>0</v>
      </c>
      <c r="BI37" s="66">
        <f t="shared" si="27"/>
        <v>0</v>
      </c>
      <c r="BJ37" s="66">
        <f t="shared" si="28"/>
        <v>0</v>
      </c>
    </row>
    <row r="38" spans="1:62" ht="35.25" customHeight="1">
      <c r="A38" s="67" t="s">
        <v>151</v>
      </c>
      <c r="B38" s="68" t="s">
        <v>152</v>
      </c>
      <c r="C38" s="22">
        <v>1</v>
      </c>
      <c r="D38" s="207">
        <v>0</v>
      </c>
      <c r="E38" s="22">
        <f t="shared" si="2"/>
        <v>1</v>
      </c>
      <c r="F38" s="8">
        <v>0</v>
      </c>
      <c r="G38" s="8">
        <v>0</v>
      </c>
      <c r="H38" s="19">
        <v>0</v>
      </c>
      <c r="I38" s="2">
        <f t="shared" si="3"/>
        <v>0</v>
      </c>
      <c r="J38" s="9">
        <v>0</v>
      </c>
      <c r="K38" s="3">
        <v>0</v>
      </c>
      <c r="L38" s="9">
        <v>0</v>
      </c>
      <c r="M38" s="3">
        <f t="shared" si="4"/>
        <v>1</v>
      </c>
      <c r="N38" s="9">
        <v>1</v>
      </c>
      <c r="O38" s="156">
        <v>0</v>
      </c>
      <c r="P38" s="19">
        <v>0</v>
      </c>
      <c r="Q38" s="156">
        <v>0</v>
      </c>
      <c r="R38" s="155">
        <f t="shared" si="5"/>
        <v>0</v>
      </c>
      <c r="S38" s="156">
        <v>0</v>
      </c>
      <c r="T38" s="156">
        <v>0</v>
      </c>
      <c r="U38" s="156">
        <v>0</v>
      </c>
      <c r="V38" s="3">
        <f t="shared" si="6"/>
        <v>1</v>
      </c>
      <c r="W38" s="19">
        <v>0</v>
      </c>
      <c r="X38" s="19">
        <v>0</v>
      </c>
      <c r="Y38" s="3">
        <f t="shared" si="7"/>
        <v>0</v>
      </c>
      <c r="Z38" s="19">
        <v>0</v>
      </c>
      <c r="AA38" s="19">
        <v>0</v>
      </c>
      <c r="AB38" s="3">
        <v>0</v>
      </c>
      <c r="AC38" s="9">
        <f t="shared" si="8"/>
        <v>0</v>
      </c>
      <c r="AD38" s="3">
        <v>0</v>
      </c>
      <c r="AE38" s="3">
        <f t="shared" si="9"/>
        <v>0</v>
      </c>
      <c r="AF38" s="9"/>
      <c r="AG38" s="3">
        <v>0</v>
      </c>
      <c r="AH38" s="9">
        <v>0</v>
      </c>
      <c r="AI38" s="9">
        <v>0</v>
      </c>
      <c r="AJ38" s="9">
        <f t="shared" si="10"/>
        <v>0</v>
      </c>
      <c r="AK38" s="3">
        <v>0</v>
      </c>
      <c r="AL38" s="9">
        <v>0</v>
      </c>
      <c r="AM38" s="9"/>
      <c r="AN38" s="9"/>
      <c r="AO38" s="9"/>
      <c r="AP38" s="9"/>
      <c r="AQ38" s="66">
        <f t="shared" si="11"/>
        <v>1</v>
      </c>
      <c r="AR38" s="66">
        <f t="shared" si="37"/>
        <v>1</v>
      </c>
      <c r="AS38" s="66">
        <f t="shared" si="12"/>
        <v>0</v>
      </c>
      <c r="AT38" s="66">
        <f t="shared" si="13"/>
        <v>0</v>
      </c>
      <c r="AU38" s="66">
        <f>D38+E38+I38</f>
        <v>1</v>
      </c>
      <c r="AV38" s="66">
        <f t="shared" si="15"/>
        <v>1</v>
      </c>
      <c r="AW38" s="66">
        <f t="shared" si="16"/>
        <v>1</v>
      </c>
      <c r="AX38" s="66">
        <f t="shared" si="42"/>
        <v>1</v>
      </c>
      <c r="AY38" s="66">
        <f t="shared" si="17"/>
        <v>0</v>
      </c>
      <c r="AZ38" s="66">
        <f t="shared" si="18"/>
        <v>0</v>
      </c>
      <c r="BA38" s="66">
        <f t="shared" si="19"/>
        <v>1</v>
      </c>
      <c r="BB38" s="66">
        <f t="shared" si="20"/>
        <v>1</v>
      </c>
      <c r="BC38" s="66">
        <f t="shared" si="21"/>
        <v>0</v>
      </c>
      <c r="BD38" s="66">
        <f t="shared" si="22"/>
        <v>0</v>
      </c>
      <c r="BE38" s="66">
        <f t="shared" si="23"/>
        <v>0</v>
      </c>
      <c r="BF38" s="66">
        <f t="shared" si="24"/>
        <v>0</v>
      </c>
      <c r="BG38" s="66">
        <f t="shared" si="25"/>
        <v>0</v>
      </c>
      <c r="BH38" s="66">
        <f t="shared" si="26"/>
        <v>0</v>
      </c>
      <c r="BI38" s="66">
        <f t="shared" si="27"/>
        <v>0</v>
      </c>
      <c r="BJ38" s="66">
        <f t="shared" si="28"/>
        <v>0</v>
      </c>
    </row>
    <row r="39" spans="1:62" ht="60.75" customHeight="1">
      <c r="A39" s="10" t="s">
        <v>98</v>
      </c>
      <c r="B39" s="84" t="s">
        <v>136</v>
      </c>
      <c r="C39" s="22">
        <v>1</v>
      </c>
      <c r="D39" s="207">
        <v>0</v>
      </c>
      <c r="E39" s="22">
        <f t="shared" si="2"/>
        <v>1</v>
      </c>
      <c r="F39" s="8">
        <v>0</v>
      </c>
      <c r="G39" s="8">
        <v>0</v>
      </c>
      <c r="H39" s="19">
        <v>0</v>
      </c>
      <c r="I39" s="2">
        <f t="shared" si="3"/>
        <v>0</v>
      </c>
      <c r="J39" s="9">
        <v>0</v>
      </c>
      <c r="K39" s="3">
        <v>0</v>
      </c>
      <c r="L39" s="9">
        <v>0</v>
      </c>
      <c r="M39" s="3">
        <f t="shared" si="4"/>
        <v>1</v>
      </c>
      <c r="N39" s="9">
        <v>1</v>
      </c>
      <c r="O39" s="156">
        <v>0</v>
      </c>
      <c r="P39" s="19">
        <v>0</v>
      </c>
      <c r="Q39" s="156">
        <v>0</v>
      </c>
      <c r="R39" s="155">
        <f t="shared" si="5"/>
        <v>0</v>
      </c>
      <c r="S39" s="156">
        <v>0</v>
      </c>
      <c r="T39" s="156">
        <v>0</v>
      </c>
      <c r="U39" s="156">
        <v>0</v>
      </c>
      <c r="V39" s="3">
        <f t="shared" si="6"/>
        <v>1</v>
      </c>
      <c r="W39" s="19">
        <v>0</v>
      </c>
      <c r="X39" s="19">
        <v>0</v>
      </c>
      <c r="Y39" s="3">
        <f t="shared" si="7"/>
        <v>0</v>
      </c>
      <c r="Z39" s="19">
        <v>0</v>
      </c>
      <c r="AA39" s="19">
        <v>0</v>
      </c>
      <c r="AB39" s="3">
        <v>0</v>
      </c>
      <c r="AC39" s="9">
        <f t="shared" si="8"/>
        <v>0</v>
      </c>
      <c r="AD39" s="3">
        <v>0</v>
      </c>
      <c r="AE39" s="3">
        <f t="shared" si="9"/>
        <v>0</v>
      </c>
      <c r="AF39" s="9"/>
      <c r="AG39" s="3">
        <v>0</v>
      </c>
      <c r="AH39" s="9">
        <v>0</v>
      </c>
      <c r="AI39" s="9">
        <v>0</v>
      </c>
      <c r="AJ39" s="9">
        <f t="shared" si="10"/>
        <v>0</v>
      </c>
      <c r="AK39" s="3">
        <v>0</v>
      </c>
      <c r="AL39" s="9">
        <v>0</v>
      </c>
      <c r="AM39" s="9"/>
      <c r="AN39" s="9"/>
      <c r="AO39" s="9"/>
      <c r="AP39" s="9"/>
      <c r="AQ39" s="66">
        <f t="shared" si="11"/>
        <v>1</v>
      </c>
      <c r="AR39" s="66">
        <f t="shared" si="37"/>
        <v>1</v>
      </c>
      <c r="AS39" s="66">
        <f t="shared" si="12"/>
        <v>0</v>
      </c>
      <c r="AT39" s="66">
        <f t="shared" si="13"/>
        <v>0</v>
      </c>
      <c r="AU39" s="66">
        <f t="shared" si="14"/>
        <v>1</v>
      </c>
      <c r="AV39" s="66">
        <f t="shared" si="15"/>
        <v>1</v>
      </c>
      <c r="AW39" s="66">
        <f t="shared" si="16"/>
        <v>1</v>
      </c>
      <c r="AX39" s="66">
        <f t="shared" si="42"/>
        <v>1</v>
      </c>
      <c r="AY39" s="66">
        <f t="shared" si="17"/>
        <v>0</v>
      </c>
      <c r="AZ39" s="66">
        <f t="shared" si="18"/>
        <v>0</v>
      </c>
      <c r="BA39" s="66">
        <f t="shared" si="19"/>
        <v>1</v>
      </c>
      <c r="BB39" s="66">
        <f t="shared" si="20"/>
        <v>1</v>
      </c>
      <c r="BC39" s="66">
        <f t="shared" si="21"/>
        <v>0</v>
      </c>
      <c r="BD39" s="66">
        <f t="shared" si="22"/>
        <v>0</v>
      </c>
      <c r="BE39" s="66">
        <f t="shared" si="23"/>
        <v>0</v>
      </c>
      <c r="BF39" s="66">
        <f t="shared" si="24"/>
        <v>0</v>
      </c>
      <c r="BG39" s="66">
        <f t="shared" si="25"/>
        <v>0</v>
      </c>
      <c r="BH39" s="66">
        <f t="shared" si="26"/>
        <v>0</v>
      </c>
      <c r="BI39" s="66">
        <f t="shared" si="27"/>
        <v>0</v>
      </c>
      <c r="BJ39" s="66">
        <f t="shared" si="28"/>
        <v>0</v>
      </c>
    </row>
    <row r="40" spans="1:62" ht="51.75" customHeight="1">
      <c r="A40" s="10" t="s">
        <v>99</v>
      </c>
      <c r="B40" s="69" t="s">
        <v>135</v>
      </c>
      <c r="C40" s="30">
        <v>2</v>
      </c>
      <c r="D40" s="207">
        <v>0</v>
      </c>
      <c r="E40" s="22">
        <f t="shared" si="2"/>
        <v>2</v>
      </c>
      <c r="F40" s="8">
        <v>0</v>
      </c>
      <c r="G40" s="8">
        <v>0</v>
      </c>
      <c r="H40" s="19">
        <v>0</v>
      </c>
      <c r="I40" s="2">
        <f t="shared" si="3"/>
        <v>0</v>
      </c>
      <c r="J40" s="9">
        <v>0</v>
      </c>
      <c r="K40" s="3">
        <v>0</v>
      </c>
      <c r="L40" s="9">
        <v>0</v>
      </c>
      <c r="M40" s="3">
        <f t="shared" si="4"/>
        <v>2</v>
      </c>
      <c r="N40" s="9">
        <v>2</v>
      </c>
      <c r="O40" s="156">
        <v>0</v>
      </c>
      <c r="P40" s="19">
        <v>0</v>
      </c>
      <c r="Q40" s="156">
        <v>0</v>
      </c>
      <c r="R40" s="155">
        <f t="shared" si="5"/>
        <v>0</v>
      </c>
      <c r="S40" s="156">
        <v>0</v>
      </c>
      <c r="T40" s="156">
        <v>0</v>
      </c>
      <c r="U40" s="156">
        <v>0</v>
      </c>
      <c r="V40" s="3">
        <f t="shared" si="6"/>
        <v>2</v>
      </c>
      <c r="W40" s="19">
        <v>0</v>
      </c>
      <c r="X40" s="19">
        <v>0</v>
      </c>
      <c r="Y40" s="3">
        <f t="shared" si="7"/>
        <v>0</v>
      </c>
      <c r="Z40" s="19">
        <v>0</v>
      </c>
      <c r="AA40" s="19">
        <v>1</v>
      </c>
      <c r="AB40" s="3">
        <v>0</v>
      </c>
      <c r="AC40" s="9">
        <f t="shared" si="8"/>
        <v>1</v>
      </c>
      <c r="AD40" s="3">
        <v>0</v>
      </c>
      <c r="AE40" s="3">
        <f t="shared" si="9"/>
        <v>1</v>
      </c>
      <c r="AF40" s="9"/>
      <c r="AG40" s="3">
        <v>0</v>
      </c>
      <c r="AH40" s="9">
        <v>0</v>
      </c>
      <c r="AI40" s="9">
        <v>0</v>
      </c>
      <c r="AJ40" s="9">
        <f t="shared" si="10"/>
        <v>0</v>
      </c>
      <c r="AK40" s="3">
        <v>0</v>
      </c>
      <c r="AL40" s="9">
        <v>0</v>
      </c>
      <c r="AM40" s="9"/>
      <c r="AN40" s="9"/>
      <c r="AO40" s="9"/>
      <c r="AP40" s="9"/>
      <c r="AQ40" s="66">
        <f t="shared" si="11"/>
        <v>2</v>
      </c>
      <c r="AR40" s="66">
        <f t="shared" si="37"/>
        <v>2</v>
      </c>
      <c r="AS40" s="66">
        <f t="shared" si="12"/>
        <v>0</v>
      </c>
      <c r="AT40" s="66">
        <f t="shared" si="13"/>
        <v>0</v>
      </c>
      <c r="AU40" s="66">
        <f t="shared" si="14"/>
        <v>2</v>
      </c>
      <c r="AV40" s="66">
        <f t="shared" si="15"/>
        <v>2</v>
      </c>
      <c r="AW40" s="66">
        <f t="shared" si="16"/>
        <v>2</v>
      </c>
      <c r="AX40" s="66">
        <f t="shared" si="42"/>
        <v>2</v>
      </c>
      <c r="AY40" s="66">
        <f t="shared" si="17"/>
        <v>0</v>
      </c>
      <c r="AZ40" s="66">
        <f t="shared" si="18"/>
        <v>0</v>
      </c>
      <c r="BA40" s="66">
        <f t="shared" si="19"/>
        <v>2</v>
      </c>
      <c r="BB40" s="66">
        <f t="shared" si="20"/>
        <v>2</v>
      </c>
      <c r="BC40" s="66">
        <f t="shared" si="21"/>
        <v>1</v>
      </c>
      <c r="BD40" s="66">
        <f t="shared" si="22"/>
        <v>1</v>
      </c>
      <c r="BE40" s="66">
        <f t="shared" si="23"/>
        <v>1</v>
      </c>
      <c r="BF40" s="66">
        <f t="shared" si="24"/>
        <v>1</v>
      </c>
      <c r="BG40" s="66">
        <f t="shared" si="25"/>
        <v>0</v>
      </c>
      <c r="BH40" s="66">
        <f t="shared" si="26"/>
        <v>0</v>
      </c>
      <c r="BI40" s="66">
        <f t="shared" si="27"/>
        <v>0</v>
      </c>
      <c r="BJ40" s="66">
        <f t="shared" si="28"/>
        <v>0</v>
      </c>
    </row>
    <row r="41" spans="1:62" ht="51.75" customHeight="1">
      <c r="A41" s="10" t="s">
        <v>185</v>
      </c>
      <c r="B41" s="71" t="s">
        <v>186</v>
      </c>
      <c r="C41" s="30">
        <v>0</v>
      </c>
      <c r="D41" s="207"/>
      <c r="E41" s="22">
        <f t="shared" si="2"/>
        <v>0</v>
      </c>
      <c r="F41" s="8">
        <v>0</v>
      </c>
      <c r="G41" s="8">
        <v>0</v>
      </c>
      <c r="H41" s="19">
        <v>0</v>
      </c>
      <c r="I41" s="2">
        <f t="shared" si="3"/>
        <v>0</v>
      </c>
      <c r="J41" s="9">
        <v>0</v>
      </c>
      <c r="K41" s="3">
        <v>0</v>
      </c>
      <c r="L41" s="9">
        <v>0</v>
      </c>
      <c r="M41" s="3">
        <f t="shared" si="4"/>
        <v>0</v>
      </c>
      <c r="N41" s="9">
        <v>0</v>
      </c>
      <c r="O41" s="156">
        <v>0</v>
      </c>
      <c r="P41" s="19">
        <v>0</v>
      </c>
      <c r="Q41" s="156">
        <v>0</v>
      </c>
      <c r="R41" s="155">
        <f t="shared" si="5"/>
        <v>0</v>
      </c>
      <c r="S41" s="156">
        <v>0</v>
      </c>
      <c r="T41" s="156">
        <v>0</v>
      </c>
      <c r="U41" s="156">
        <v>0</v>
      </c>
      <c r="V41" s="3">
        <f t="shared" si="6"/>
        <v>0</v>
      </c>
      <c r="W41" s="19">
        <v>0</v>
      </c>
      <c r="X41" s="19">
        <v>0</v>
      </c>
      <c r="Y41" s="3">
        <f t="shared" si="7"/>
        <v>0</v>
      </c>
      <c r="Z41" s="19">
        <v>0</v>
      </c>
      <c r="AA41" s="19">
        <v>0</v>
      </c>
      <c r="AB41" s="3">
        <v>0</v>
      </c>
      <c r="AC41" s="9">
        <f t="shared" si="8"/>
        <v>0</v>
      </c>
      <c r="AD41" s="3">
        <v>0</v>
      </c>
      <c r="AE41" s="3">
        <f t="shared" si="9"/>
        <v>0</v>
      </c>
      <c r="AF41" s="9"/>
      <c r="AG41" s="3">
        <v>0</v>
      </c>
      <c r="AH41" s="9">
        <v>0</v>
      </c>
      <c r="AI41" s="9">
        <v>0</v>
      </c>
      <c r="AJ41" s="9">
        <f t="shared" si="10"/>
        <v>0</v>
      </c>
      <c r="AK41" s="3">
        <v>0</v>
      </c>
      <c r="AL41" s="9">
        <v>0</v>
      </c>
      <c r="AM41" s="9"/>
      <c r="AN41" s="9"/>
      <c r="AO41" s="9"/>
      <c r="AP41" s="9"/>
      <c r="AQ41" s="66">
        <f t="shared" si="11"/>
        <v>0</v>
      </c>
      <c r="AR41" s="66">
        <f t="shared" si="37"/>
        <v>0</v>
      </c>
      <c r="AS41" s="66">
        <f t="shared" si="12"/>
        <v>0</v>
      </c>
      <c r="AT41" s="66">
        <f t="shared" si="13"/>
        <v>0</v>
      </c>
      <c r="AU41" s="66">
        <f t="shared" si="14"/>
        <v>0</v>
      </c>
      <c r="AV41" s="66">
        <f t="shared" si="15"/>
        <v>0</v>
      </c>
      <c r="AW41" s="66">
        <f t="shared" si="16"/>
        <v>0</v>
      </c>
      <c r="AX41" s="66">
        <f t="shared" si="42"/>
        <v>0</v>
      </c>
      <c r="AY41" s="66">
        <f t="shared" si="17"/>
        <v>0</v>
      </c>
      <c r="AZ41" s="66">
        <f t="shared" si="18"/>
        <v>0</v>
      </c>
      <c r="BA41" s="66">
        <f t="shared" si="19"/>
        <v>0</v>
      </c>
      <c r="BB41" s="66">
        <f t="shared" si="20"/>
        <v>0</v>
      </c>
      <c r="BC41" s="66">
        <f t="shared" si="21"/>
        <v>0</v>
      </c>
      <c r="BD41" s="66">
        <f t="shared" si="22"/>
        <v>0</v>
      </c>
      <c r="BE41" s="66">
        <f t="shared" si="23"/>
        <v>0</v>
      </c>
      <c r="BF41" s="66">
        <f t="shared" si="24"/>
        <v>0</v>
      </c>
      <c r="BG41" s="66">
        <f t="shared" si="25"/>
        <v>0</v>
      </c>
      <c r="BH41" s="66">
        <f t="shared" si="26"/>
        <v>0</v>
      </c>
      <c r="BI41" s="66">
        <f t="shared" si="27"/>
        <v>0</v>
      </c>
      <c r="BJ41" s="66">
        <f t="shared" si="28"/>
        <v>0</v>
      </c>
    </row>
    <row r="42" spans="1:62" ht="51.75" customHeight="1">
      <c r="A42" s="10" t="s">
        <v>163</v>
      </c>
      <c r="B42" s="70" t="s">
        <v>164</v>
      </c>
      <c r="C42" s="30">
        <v>0</v>
      </c>
      <c r="D42" s="207"/>
      <c r="E42" s="22">
        <f t="shared" si="2"/>
        <v>0</v>
      </c>
      <c r="F42" s="8">
        <v>0</v>
      </c>
      <c r="G42" s="8">
        <v>0</v>
      </c>
      <c r="H42" s="19">
        <v>0</v>
      </c>
      <c r="I42" s="2">
        <f t="shared" si="3"/>
        <v>0</v>
      </c>
      <c r="J42" s="9">
        <v>0</v>
      </c>
      <c r="K42" s="3">
        <v>0</v>
      </c>
      <c r="L42" s="9">
        <v>0</v>
      </c>
      <c r="M42" s="3">
        <f t="shared" si="4"/>
        <v>0</v>
      </c>
      <c r="N42" s="9">
        <v>0</v>
      </c>
      <c r="O42" s="156">
        <v>0</v>
      </c>
      <c r="P42" s="19">
        <v>0</v>
      </c>
      <c r="Q42" s="156">
        <v>0</v>
      </c>
      <c r="R42" s="155">
        <f t="shared" si="5"/>
        <v>0</v>
      </c>
      <c r="S42" s="156">
        <v>0</v>
      </c>
      <c r="T42" s="156">
        <v>0</v>
      </c>
      <c r="U42" s="156">
        <v>0</v>
      </c>
      <c r="V42" s="3">
        <f t="shared" si="6"/>
        <v>0</v>
      </c>
      <c r="W42" s="19">
        <v>0</v>
      </c>
      <c r="X42" s="19">
        <v>0</v>
      </c>
      <c r="Y42" s="3">
        <f t="shared" si="7"/>
        <v>0</v>
      </c>
      <c r="Z42" s="19">
        <v>0</v>
      </c>
      <c r="AA42" s="19">
        <v>0</v>
      </c>
      <c r="AB42" s="3">
        <v>0</v>
      </c>
      <c r="AC42" s="9">
        <f t="shared" si="8"/>
        <v>0</v>
      </c>
      <c r="AD42" s="3">
        <v>0</v>
      </c>
      <c r="AE42" s="3">
        <f t="shared" si="9"/>
        <v>0</v>
      </c>
      <c r="AF42" s="9"/>
      <c r="AG42" s="3">
        <v>0</v>
      </c>
      <c r="AH42" s="9">
        <v>0</v>
      </c>
      <c r="AI42" s="9">
        <v>0</v>
      </c>
      <c r="AJ42" s="9">
        <f t="shared" si="10"/>
        <v>0</v>
      </c>
      <c r="AK42" s="3">
        <v>0</v>
      </c>
      <c r="AL42" s="9">
        <v>0</v>
      </c>
      <c r="AM42" s="9"/>
      <c r="AN42" s="9"/>
      <c r="AO42" s="9"/>
      <c r="AP42" s="9"/>
      <c r="AQ42" s="66">
        <f>C42</f>
        <v>0</v>
      </c>
      <c r="AR42" s="66">
        <f t="shared" si="37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15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59.25" customHeight="1">
      <c r="A43" s="10" t="s">
        <v>100</v>
      </c>
      <c r="B43" s="71" t="s">
        <v>137</v>
      </c>
      <c r="C43" s="22">
        <v>0</v>
      </c>
      <c r="D43" s="207">
        <v>0</v>
      </c>
      <c r="E43" s="22">
        <f t="shared" si="2"/>
        <v>0</v>
      </c>
      <c r="F43" s="8">
        <v>0</v>
      </c>
      <c r="G43" s="8">
        <v>0</v>
      </c>
      <c r="H43" s="19">
        <v>0</v>
      </c>
      <c r="I43" s="2">
        <f t="shared" si="3"/>
        <v>0</v>
      </c>
      <c r="J43" s="9">
        <v>0</v>
      </c>
      <c r="K43" s="3">
        <v>0</v>
      </c>
      <c r="L43" s="9">
        <v>0</v>
      </c>
      <c r="M43" s="3">
        <f t="shared" si="4"/>
        <v>0</v>
      </c>
      <c r="N43" s="9">
        <v>0</v>
      </c>
      <c r="O43" s="156">
        <v>0</v>
      </c>
      <c r="P43" s="19">
        <v>0</v>
      </c>
      <c r="Q43" s="156">
        <v>0</v>
      </c>
      <c r="R43" s="155">
        <f t="shared" si="5"/>
        <v>0</v>
      </c>
      <c r="S43" s="156">
        <v>0</v>
      </c>
      <c r="T43" s="156">
        <v>0</v>
      </c>
      <c r="U43" s="156">
        <v>0</v>
      </c>
      <c r="V43" s="3">
        <f t="shared" si="6"/>
        <v>0</v>
      </c>
      <c r="W43" s="19">
        <v>0</v>
      </c>
      <c r="X43" s="19">
        <v>0</v>
      </c>
      <c r="Y43" s="3">
        <f t="shared" si="7"/>
        <v>0</v>
      </c>
      <c r="Z43" s="19">
        <v>0</v>
      </c>
      <c r="AA43" s="19">
        <v>0</v>
      </c>
      <c r="AB43" s="3">
        <v>0</v>
      </c>
      <c r="AC43" s="9">
        <f t="shared" si="8"/>
        <v>0</v>
      </c>
      <c r="AD43" s="3">
        <v>0</v>
      </c>
      <c r="AE43" s="3">
        <f t="shared" si="9"/>
        <v>0</v>
      </c>
      <c r="AF43" s="9"/>
      <c r="AG43" s="3">
        <v>0</v>
      </c>
      <c r="AH43" s="9">
        <v>0</v>
      </c>
      <c r="AI43" s="9">
        <v>0</v>
      </c>
      <c r="AJ43" s="9">
        <f t="shared" si="10"/>
        <v>0</v>
      </c>
      <c r="AK43" s="3">
        <v>0</v>
      </c>
      <c r="AL43" s="9">
        <v>0</v>
      </c>
      <c r="AM43" s="9"/>
      <c r="AN43" s="9"/>
      <c r="AO43" s="9"/>
      <c r="AP43" s="9"/>
      <c r="AQ43" s="66">
        <f>C43</f>
        <v>0</v>
      </c>
      <c r="AR43" s="66">
        <f t="shared" si="37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15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59.25" customHeight="1">
      <c r="A44" s="10" t="s">
        <v>101</v>
      </c>
      <c r="B44" s="85" t="s">
        <v>138</v>
      </c>
      <c r="C44" s="22">
        <v>0</v>
      </c>
      <c r="D44" s="207"/>
      <c r="E44" s="22">
        <f t="shared" si="2"/>
        <v>0</v>
      </c>
      <c r="F44" s="8">
        <v>0</v>
      </c>
      <c r="G44" s="8">
        <v>0</v>
      </c>
      <c r="H44" s="19">
        <v>0</v>
      </c>
      <c r="I44" s="2">
        <f t="shared" si="3"/>
        <v>0</v>
      </c>
      <c r="J44" s="9">
        <v>0</v>
      </c>
      <c r="K44" s="3">
        <v>0</v>
      </c>
      <c r="L44" s="9">
        <v>0</v>
      </c>
      <c r="M44" s="3">
        <f t="shared" si="4"/>
        <v>0</v>
      </c>
      <c r="N44" s="9">
        <v>0</v>
      </c>
      <c r="O44" s="156">
        <v>0</v>
      </c>
      <c r="P44" s="19">
        <v>0</v>
      </c>
      <c r="Q44" s="156">
        <v>0</v>
      </c>
      <c r="R44" s="155">
        <f t="shared" si="5"/>
        <v>0</v>
      </c>
      <c r="S44" s="156">
        <v>0</v>
      </c>
      <c r="T44" s="156">
        <v>0</v>
      </c>
      <c r="U44" s="156">
        <v>0</v>
      </c>
      <c r="V44" s="3">
        <f t="shared" si="6"/>
        <v>0</v>
      </c>
      <c r="W44" s="19">
        <v>0</v>
      </c>
      <c r="X44" s="19">
        <v>0</v>
      </c>
      <c r="Y44" s="3">
        <f t="shared" si="7"/>
        <v>0</v>
      </c>
      <c r="Z44" s="19">
        <v>0</v>
      </c>
      <c r="AA44" s="19">
        <v>0</v>
      </c>
      <c r="AB44" s="3">
        <v>0</v>
      </c>
      <c r="AC44" s="9">
        <f t="shared" si="8"/>
        <v>0</v>
      </c>
      <c r="AD44" s="3">
        <v>0</v>
      </c>
      <c r="AE44" s="3">
        <f t="shared" si="9"/>
        <v>0</v>
      </c>
      <c r="AF44" s="9"/>
      <c r="AG44" s="3">
        <v>0</v>
      </c>
      <c r="AH44" s="9">
        <v>0</v>
      </c>
      <c r="AI44" s="9">
        <v>0</v>
      </c>
      <c r="AJ44" s="9">
        <f t="shared" si="10"/>
        <v>0</v>
      </c>
      <c r="AK44" s="3">
        <v>0</v>
      </c>
      <c r="AL44" s="9">
        <v>0</v>
      </c>
      <c r="AM44" s="9"/>
      <c r="AN44" s="9"/>
      <c r="AO44" s="9"/>
      <c r="AP44" s="9"/>
      <c r="AQ44" s="66">
        <f t="shared" ref="AQ44:AQ45" si="43">C44</f>
        <v>0</v>
      </c>
      <c r="AR44" s="66">
        <f t="shared" si="37"/>
        <v>0</v>
      </c>
      <c r="AS44" s="66">
        <f t="shared" ref="AS44:AS45" si="44">H44</f>
        <v>0</v>
      </c>
      <c r="AT44" s="66">
        <f t="shared" ref="AT44:AT45" si="45">I44+J44+K44</f>
        <v>0</v>
      </c>
      <c r="AU44" s="66">
        <f t="shared" ref="AU44:AU45" si="46">D44+E44+I44</f>
        <v>0</v>
      </c>
      <c r="AV44" s="66">
        <f t="shared" si="15"/>
        <v>0</v>
      </c>
      <c r="AW44" s="66">
        <f t="shared" ref="AW44:AW45" si="47">M44</f>
        <v>0</v>
      </c>
      <c r="AX44" s="66">
        <f t="shared" ref="AX44:AX45" si="48">N44+O44+P44+Q44</f>
        <v>0</v>
      </c>
      <c r="AY44" s="66">
        <f t="shared" ref="AY44:AY45" si="49">R44</f>
        <v>0</v>
      </c>
      <c r="AZ44" s="66">
        <f t="shared" ref="AZ44:AZ45" si="50">S44+T44+U44</f>
        <v>0</v>
      </c>
      <c r="BA44" s="66">
        <f t="shared" ref="BA44:BA45" si="51">V44</f>
        <v>0</v>
      </c>
      <c r="BB44" s="66">
        <f t="shared" ref="BB44:BB45" si="52">M44+R44</f>
        <v>0</v>
      </c>
      <c r="BC44" s="66">
        <f t="shared" ref="BC44:BC45" si="53">AC44</f>
        <v>0</v>
      </c>
      <c r="BD44" s="66">
        <f t="shared" ref="BD44:BD45" si="54">AA44+AB44</f>
        <v>0</v>
      </c>
      <c r="BE44" s="66">
        <f t="shared" ref="BE44:BE45" si="55">AC44</f>
        <v>0</v>
      </c>
      <c r="BF44" s="66">
        <f t="shared" ref="BF44:BF45" si="56">AD44+AE44</f>
        <v>0</v>
      </c>
      <c r="BG44" s="66">
        <f t="shared" ref="BG44:BG45" si="57">AJ44</f>
        <v>0</v>
      </c>
      <c r="BH44" s="66">
        <f t="shared" ref="BH44:BH45" si="58">AH44+AI44</f>
        <v>0</v>
      </c>
      <c r="BI44" s="66">
        <f t="shared" ref="BI44:BI45" si="59">AJ44</f>
        <v>0</v>
      </c>
      <c r="BJ44" s="66">
        <f t="shared" ref="BJ44:BJ45" si="60">AK44+AL44</f>
        <v>0</v>
      </c>
    </row>
    <row r="45" spans="1:62" ht="59.25" customHeight="1">
      <c r="A45" s="10" t="s">
        <v>167</v>
      </c>
      <c r="B45" s="72" t="s">
        <v>168</v>
      </c>
      <c r="C45" s="22">
        <v>0</v>
      </c>
      <c r="D45" s="207"/>
      <c r="E45" s="22">
        <f t="shared" si="2"/>
        <v>0</v>
      </c>
      <c r="F45" s="8">
        <v>0</v>
      </c>
      <c r="G45" s="8">
        <v>0</v>
      </c>
      <c r="H45" s="19">
        <v>0</v>
      </c>
      <c r="I45" s="2">
        <f t="shared" si="3"/>
        <v>0</v>
      </c>
      <c r="J45" s="9">
        <v>0</v>
      </c>
      <c r="K45" s="3">
        <v>0</v>
      </c>
      <c r="L45" s="9">
        <v>0</v>
      </c>
      <c r="M45" s="3">
        <f t="shared" si="4"/>
        <v>0</v>
      </c>
      <c r="N45" s="9">
        <v>0</v>
      </c>
      <c r="O45" s="156">
        <v>0</v>
      </c>
      <c r="P45" s="19">
        <v>0</v>
      </c>
      <c r="Q45" s="156">
        <v>0</v>
      </c>
      <c r="R45" s="155">
        <f t="shared" si="5"/>
        <v>0</v>
      </c>
      <c r="S45" s="156">
        <v>0</v>
      </c>
      <c r="T45" s="156">
        <v>0</v>
      </c>
      <c r="U45" s="156">
        <v>0</v>
      </c>
      <c r="V45" s="3">
        <f t="shared" si="6"/>
        <v>0</v>
      </c>
      <c r="W45" s="19">
        <v>0</v>
      </c>
      <c r="X45" s="19">
        <v>0</v>
      </c>
      <c r="Y45" s="3">
        <f t="shared" si="7"/>
        <v>0</v>
      </c>
      <c r="Z45" s="19">
        <v>0</v>
      </c>
      <c r="AA45" s="19">
        <v>0</v>
      </c>
      <c r="AB45" s="3">
        <v>0</v>
      </c>
      <c r="AC45" s="9">
        <f t="shared" si="8"/>
        <v>0</v>
      </c>
      <c r="AD45" s="3">
        <v>0</v>
      </c>
      <c r="AE45" s="3">
        <f t="shared" si="9"/>
        <v>0</v>
      </c>
      <c r="AF45" s="9"/>
      <c r="AG45" s="3">
        <v>0</v>
      </c>
      <c r="AH45" s="9">
        <v>0</v>
      </c>
      <c r="AI45" s="9">
        <v>0</v>
      </c>
      <c r="AJ45" s="9">
        <f t="shared" si="10"/>
        <v>0</v>
      </c>
      <c r="AK45" s="3">
        <v>0</v>
      </c>
      <c r="AL45" s="9">
        <v>0</v>
      </c>
      <c r="AM45" s="9"/>
      <c r="AN45" s="9"/>
      <c r="AO45" s="9"/>
      <c r="AP45" s="9"/>
      <c r="AQ45" s="66">
        <f t="shared" si="43"/>
        <v>0</v>
      </c>
      <c r="AR45" s="66">
        <f t="shared" si="37"/>
        <v>0</v>
      </c>
      <c r="AS45" s="66">
        <f t="shared" si="44"/>
        <v>0</v>
      </c>
      <c r="AT45" s="66">
        <f t="shared" si="45"/>
        <v>0</v>
      </c>
      <c r="AU45" s="66">
        <f t="shared" si="46"/>
        <v>0</v>
      </c>
      <c r="AV45" s="66">
        <f t="shared" si="15"/>
        <v>0</v>
      </c>
      <c r="AW45" s="66">
        <f t="shared" si="47"/>
        <v>0</v>
      </c>
      <c r="AX45" s="66">
        <f t="shared" si="48"/>
        <v>0</v>
      </c>
      <c r="AY45" s="66">
        <f t="shared" si="49"/>
        <v>0</v>
      </c>
      <c r="AZ45" s="66">
        <f t="shared" si="50"/>
        <v>0</v>
      </c>
      <c r="BA45" s="66">
        <f t="shared" si="51"/>
        <v>0</v>
      </c>
      <c r="BB45" s="66">
        <f t="shared" si="52"/>
        <v>0</v>
      </c>
      <c r="BC45" s="66">
        <f t="shared" si="53"/>
        <v>0</v>
      </c>
      <c r="BD45" s="66">
        <f t="shared" si="54"/>
        <v>0</v>
      </c>
      <c r="BE45" s="66">
        <f t="shared" si="55"/>
        <v>0</v>
      </c>
      <c r="BF45" s="66">
        <f t="shared" si="56"/>
        <v>0</v>
      </c>
      <c r="BG45" s="66">
        <f t="shared" si="57"/>
        <v>0</v>
      </c>
      <c r="BH45" s="66">
        <f t="shared" si="58"/>
        <v>0</v>
      </c>
      <c r="BI45" s="66">
        <f t="shared" si="59"/>
        <v>0</v>
      </c>
      <c r="BJ45" s="66">
        <f t="shared" si="60"/>
        <v>0</v>
      </c>
    </row>
    <row r="46" spans="1:62" ht="80.25" customHeight="1">
      <c r="A46" s="144" t="s">
        <v>52</v>
      </c>
      <c r="B46" s="140" t="s">
        <v>155</v>
      </c>
      <c r="C46" s="22">
        <v>3</v>
      </c>
      <c r="D46" s="207">
        <v>1</v>
      </c>
      <c r="E46" s="22">
        <f t="shared" si="2"/>
        <v>2</v>
      </c>
      <c r="F46" s="8">
        <v>0</v>
      </c>
      <c r="G46" s="8">
        <v>0</v>
      </c>
      <c r="H46" s="19">
        <v>0</v>
      </c>
      <c r="I46" s="2">
        <f t="shared" si="3"/>
        <v>0</v>
      </c>
      <c r="J46" s="9">
        <v>0</v>
      </c>
      <c r="K46" s="3">
        <v>0</v>
      </c>
      <c r="L46" s="9">
        <v>0</v>
      </c>
      <c r="M46" s="3">
        <f t="shared" si="4"/>
        <v>0</v>
      </c>
      <c r="N46" s="9">
        <v>0</v>
      </c>
      <c r="O46" s="156">
        <v>0</v>
      </c>
      <c r="P46" s="19">
        <v>0</v>
      </c>
      <c r="Q46" s="156">
        <v>0</v>
      </c>
      <c r="R46" s="155">
        <f t="shared" si="5"/>
        <v>0</v>
      </c>
      <c r="S46" s="156">
        <v>0</v>
      </c>
      <c r="T46" s="156">
        <v>0</v>
      </c>
      <c r="U46" s="156">
        <v>0</v>
      </c>
      <c r="V46" s="3">
        <f t="shared" si="6"/>
        <v>0</v>
      </c>
      <c r="W46" s="19">
        <v>0</v>
      </c>
      <c r="X46" s="19">
        <v>0</v>
      </c>
      <c r="Y46" s="3">
        <f t="shared" si="7"/>
        <v>3</v>
      </c>
      <c r="Z46" s="19">
        <v>1</v>
      </c>
      <c r="AA46" s="19">
        <v>0</v>
      </c>
      <c r="AB46" s="3">
        <v>0</v>
      </c>
      <c r="AC46" s="9">
        <f t="shared" si="8"/>
        <v>0</v>
      </c>
      <c r="AD46" s="3">
        <v>0</v>
      </c>
      <c r="AE46" s="3">
        <f t="shared" si="9"/>
        <v>0</v>
      </c>
      <c r="AF46" s="9"/>
      <c r="AG46" s="3">
        <v>0</v>
      </c>
      <c r="AH46" s="9">
        <v>0</v>
      </c>
      <c r="AI46" s="9">
        <v>0</v>
      </c>
      <c r="AJ46" s="9">
        <f t="shared" si="10"/>
        <v>0</v>
      </c>
      <c r="AK46" s="3">
        <v>0</v>
      </c>
      <c r="AL46" s="9">
        <v>0</v>
      </c>
      <c r="AM46" s="9"/>
      <c r="AN46" s="9"/>
      <c r="AO46" s="9"/>
      <c r="AP46" s="9"/>
      <c r="AQ46" s="66">
        <f t="shared" si="11"/>
        <v>3</v>
      </c>
      <c r="AR46" s="66">
        <f t="shared" si="37"/>
        <v>3</v>
      </c>
      <c r="AS46" s="66">
        <f t="shared" si="12"/>
        <v>0</v>
      </c>
      <c r="AT46" s="66">
        <f t="shared" si="13"/>
        <v>0</v>
      </c>
      <c r="AU46" s="66">
        <f t="shared" si="14"/>
        <v>3</v>
      </c>
      <c r="AV46" s="66">
        <f t="shared" si="15"/>
        <v>3</v>
      </c>
      <c r="AW46" s="66">
        <f t="shared" si="16"/>
        <v>0</v>
      </c>
      <c r="AX46" s="66">
        <f t="shared" si="42"/>
        <v>0</v>
      </c>
      <c r="AY46" s="66">
        <f t="shared" si="17"/>
        <v>0</v>
      </c>
      <c r="AZ46" s="66">
        <f t="shared" si="18"/>
        <v>0</v>
      </c>
      <c r="BA46" s="66">
        <f t="shared" si="19"/>
        <v>0</v>
      </c>
      <c r="BB46" s="66">
        <f t="shared" si="20"/>
        <v>0</v>
      </c>
      <c r="BC46" s="66">
        <f t="shared" si="21"/>
        <v>0</v>
      </c>
      <c r="BD46" s="66">
        <f t="shared" si="22"/>
        <v>0</v>
      </c>
      <c r="BE46" s="66">
        <f t="shared" si="23"/>
        <v>0</v>
      </c>
      <c r="BF46" s="66">
        <f t="shared" si="24"/>
        <v>0</v>
      </c>
      <c r="BG46" s="66">
        <f t="shared" si="25"/>
        <v>0</v>
      </c>
      <c r="BH46" s="66">
        <f t="shared" si="26"/>
        <v>0</v>
      </c>
      <c r="BI46" s="66">
        <f t="shared" si="27"/>
        <v>0</v>
      </c>
      <c r="BJ46" s="66">
        <f t="shared" si="28"/>
        <v>0</v>
      </c>
    </row>
    <row r="47" spans="1:62" s="148" customFormat="1" ht="37.5" customHeight="1">
      <c r="A47" s="144"/>
      <c r="B47" s="140" t="s">
        <v>16</v>
      </c>
      <c r="C47" s="1">
        <f>C8+C11+C14+C17+C18+C19+C20+C21+C22+C23+C24+C25+C26+C27+C28+C29+C30+C31+C32+C33+C34+C35+C36+C37+C38+C39+C40+C41+C42+C43+C44+C45+C46</f>
        <v>343</v>
      </c>
      <c r="D47" s="236">
        <f t="shared" ref="D47:G47" si="61">D8+D11+D14+D17+D18+D19+D20+D21+D22+D23+D24+D25+D26+D27+D28+D29+D30+D31+D32+D33+D34+D35+D36+D37+D38+D39+D40+D41+D42+D43+D44+D45+D46</f>
        <v>42</v>
      </c>
      <c r="E47" s="236">
        <f t="shared" si="61"/>
        <v>301</v>
      </c>
      <c r="F47" s="236">
        <f t="shared" si="61"/>
        <v>0</v>
      </c>
      <c r="G47" s="236">
        <f t="shared" si="61"/>
        <v>0</v>
      </c>
      <c r="H47" s="204">
        <f t="shared" ref="H47:AP47" si="62">H8+H11+H14+H17+H18+H19+H20+H21+H22+H23+H24+H25+H26+H27+H28+H29+H30+H31+H32+H33+H34+H35+H36+H37+H38+H39+H40+H41+H42+H43+H44+H45+H46</f>
        <v>270</v>
      </c>
      <c r="I47" s="204">
        <f t="shared" si="62"/>
        <v>250</v>
      </c>
      <c r="J47" s="204">
        <f t="shared" si="62"/>
        <v>11</v>
      </c>
      <c r="K47" s="204">
        <f t="shared" si="62"/>
        <v>9</v>
      </c>
      <c r="L47" s="204">
        <f t="shared" si="62"/>
        <v>13</v>
      </c>
      <c r="M47" s="204">
        <f t="shared" si="62"/>
        <v>98</v>
      </c>
      <c r="N47" s="204">
        <f t="shared" si="62"/>
        <v>50</v>
      </c>
      <c r="O47" s="204">
        <f t="shared" si="62"/>
        <v>15</v>
      </c>
      <c r="P47" s="204">
        <f t="shared" si="62"/>
        <v>33</v>
      </c>
      <c r="Q47" s="204">
        <f t="shared" si="62"/>
        <v>0</v>
      </c>
      <c r="R47" s="204">
        <f t="shared" si="62"/>
        <v>44</v>
      </c>
      <c r="S47" s="204">
        <f t="shared" si="62"/>
        <v>0</v>
      </c>
      <c r="T47" s="204">
        <f t="shared" si="62"/>
        <v>21</v>
      </c>
      <c r="U47" s="204">
        <f t="shared" si="62"/>
        <v>23</v>
      </c>
      <c r="V47" s="204">
        <f t="shared" si="62"/>
        <v>142</v>
      </c>
      <c r="W47" s="204">
        <f t="shared" si="62"/>
        <v>1</v>
      </c>
      <c r="X47" s="204">
        <f t="shared" si="62"/>
        <v>4</v>
      </c>
      <c r="Y47" s="204">
        <f t="shared" si="62"/>
        <v>437</v>
      </c>
      <c r="Z47" s="204">
        <f t="shared" si="62"/>
        <v>32</v>
      </c>
      <c r="AA47" s="204">
        <f t="shared" si="62"/>
        <v>42</v>
      </c>
      <c r="AB47" s="204">
        <f t="shared" si="62"/>
        <v>9</v>
      </c>
      <c r="AC47" s="204">
        <f t="shared" si="62"/>
        <v>51</v>
      </c>
      <c r="AD47" s="204">
        <f t="shared" si="62"/>
        <v>8</v>
      </c>
      <c r="AE47" s="204">
        <f t="shared" si="62"/>
        <v>43</v>
      </c>
      <c r="AF47" s="204">
        <f t="shared" si="62"/>
        <v>0</v>
      </c>
      <c r="AG47" s="204">
        <f t="shared" si="62"/>
        <v>23</v>
      </c>
      <c r="AH47" s="204">
        <f t="shared" si="62"/>
        <v>9</v>
      </c>
      <c r="AI47" s="204">
        <f t="shared" si="62"/>
        <v>1</v>
      </c>
      <c r="AJ47" s="204">
        <f t="shared" si="62"/>
        <v>10</v>
      </c>
      <c r="AK47" s="204">
        <f t="shared" si="62"/>
        <v>0</v>
      </c>
      <c r="AL47" s="204">
        <f t="shared" si="62"/>
        <v>10</v>
      </c>
      <c r="AM47" s="204">
        <f t="shared" si="62"/>
        <v>0</v>
      </c>
      <c r="AN47" s="204">
        <f t="shared" si="62"/>
        <v>0</v>
      </c>
      <c r="AO47" s="204">
        <f t="shared" si="62"/>
        <v>0</v>
      </c>
      <c r="AP47" s="204">
        <f t="shared" si="62"/>
        <v>0</v>
      </c>
      <c r="AQ47" s="232">
        <f t="shared" ref="AQ47:BJ47" si="63">AQ8+AQ11+AQ14+AQ17+AQ18+AQ19+AQ27+AQ33+AQ34+AQ35+AQ36+AQ37+AQ42+AQ43+AQ38+AQ39+AQ40+AQ41+AQ44+AQ45+AQ46</f>
        <v>343</v>
      </c>
      <c r="AR47" s="66">
        <f t="shared" si="37"/>
        <v>343</v>
      </c>
      <c r="AS47" s="232">
        <f t="shared" si="63"/>
        <v>270</v>
      </c>
      <c r="AT47" s="232">
        <f t="shared" si="63"/>
        <v>270</v>
      </c>
      <c r="AU47" s="232">
        <f>AU8+AU11+AU14+AU17+AU18+AU19+AU27+AU33+AU34+AU35+AU36+AU37+AU42+AU43+AU38+AU39+AU40+AU41+AU44+AU45+AU46</f>
        <v>593</v>
      </c>
      <c r="AV47" s="232">
        <f>AV8+AV11+AV14+AV17+AV18+AV19+AV27+AV33+AV34+AV35+AV36+AV37+AV42+AV43+AV38+AV39+AV40+AV41+AV44+AV45+AV46</f>
        <v>593</v>
      </c>
      <c r="AW47" s="232">
        <f t="shared" si="63"/>
        <v>98</v>
      </c>
      <c r="AX47" s="232">
        <f t="shared" si="63"/>
        <v>98</v>
      </c>
      <c r="AY47" s="232">
        <f t="shared" si="63"/>
        <v>44</v>
      </c>
      <c r="AZ47" s="232">
        <f t="shared" si="63"/>
        <v>44</v>
      </c>
      <c r="BA47" s="232">
        <f t="shared" si="63"/>
        <v>138</v>
      </c>
      <c r="BB47" s="232">
        <f t="shared" si="63"/>
        <v>138</v>
      </c>
      <c r="BC47" s="232">
        <f t="shared" si="63"/>
        <v>51</v>
      </c>
      <c r="BD47" s="232">
        <f t="shared" si="63"/>
        <v>51</v>
      </c>
      <c r="BE47" s="232">
        <f t="shared" si="63"/>
        <v>51</v>
      </c>
      <c r="BF47" s="232">
        <f t="shared" si="63"/>
        <v>51</v>
      </c>
      <c r="BG47" s="232">
        <f t="shared" si="63"/>
        <v>10</v>
      </c>
      <c r="BH47" s="232">
        <f t="shared" si="63"/>
        <v>10</v>
      </c>
      <c r="BI47" s="232">
        <f t="shared" si="63"/>
        <v>10</v>
      </c>
      <c r="BJ47" s="232">
        <f t="shared" si="63"/>
        <v>10</v>
      </c>
    </row>
    <row r="48" spans="1:62" ht="27.75" customHeight="1">
      <c r="A48" s="149"/>
      <c r="B48" s="150"/>
      <c r="C48" s="150" t="s">
        <v>102</v>
      </c>
      <c r="D48" s="150" t="s">
        <v>103</v>
      </c>
      <c r="E48" s="150" t="s">
        <v>47</v>
      </c>
      <c r="F48" s="150" t="s">
        <v>104</v>
      </c>
      <c r="G48" s="150" t="s">
        <v>105</v>
      </c>
      <c r="H48" s="150" t="s">
        <v>106</v>
      </c>
      <c r="I48" s="150" t="s">
        <v>107</v>
      </c>
      <c r="J48" s="150" t="s">
        <v>52</v>
      </c>
      <c r="K48" s="150" t="s">
        <v>81</v>
      </c>
      <c r="L48" s="150" t="s">
        <v>82</v>
      </c>
      <c r="M48" s="150" t="s">
        <v>83</v>
      </c>
      <c r="N48" s="150" t="s">
        <v>84</v>
      </c>
      <c r="O48" s="150" t="s">
        <v>93</v>
      </c>
      <c r="P48" s="150" t="s">
        <v>108</v>
      </c>
      <c r="Q48" s="150" t="s">
        <v>109</v>
      </c>
      <c r="R48" s="150" t="s">
        <v>110</v>
      </c>
      <c r="S48" s="150" t="s">
        <v>111</v>
      </c>
      <c r="T48" s="150" t="s">
        <v>112</v>
      </c>
      <c r="U48" s="150" t="s">
        <v>113</v>
      </c>
      <c r="V48" s="150" t="s">
        <v>114</v>
      </c>
      <c r="W48" s="150" t="s">
        <v>115</v>
      </c>
      <c r="X48" s="150" t="s">
        <v>116</v>
      </c>
      <c r="Y48" s="150" t="s">
        <v>117</v>
      </c>
      <c r="Z48" s="150" t="s">
        <v>118</v>
      </c>
      <c r="AA48" s="150" t="s">
        <v>119</v>
      </c>
      <c r="AB48" s="150" t="s">
        <v>120</v>
      </c>
      <c r="AC48" s="150" t="s">
        <v>121</v>
      </c>
      <c r="AD48" s="150" t="s">
        <v>122</v>
      </c>
      <c r="AE48" s="150" t="s">
        <v>123</v>
      </c>
      <c r="AF48" s="150" t="s">
        <v>124</v>
      </c>
      <c r="AG48" s="151">
        <v>31</v>
      </c>
      <c r="AH48" s="150" t="s">
        <v>126</v>
      </c>
      <c r="AI48" s="150" t="s">
        <v>127</v>
      </c>
      <c r="AJ48" s="150" t="s">
        <v>128</v>
      </c>
      <c r="AK48" s="150" t="s">
        <v>129</v>
      </c>
      <c r="AL48" s="150" t="s">
        <v>130</v>
      </c>
      <c r="AM48" s="150" t="s">
        <v>131</v>
      </c>
      <c r="AN48" s="150" t="s">
        <v>132</v>
      </c>
      <c r="AO48" s="150" t="s">
        <v>133</v>
      </c>
      <c r="AP48" s="150" t="s">
        <v>134</v>
      </c>
    </row>
    <row r="49" ht="26.25" customHeight="1"/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73" customWidth="1"/>
    <col min="2" max="2" width="55.28515625" style="73" customWidth="1"/>
    <col min="3" max="3" width="7.140625" style="73" customWidth="1"/>
    <col min="4" max="4" width="8.7109375" style="73" customWidth="1"/>
    <col min="5" max="5" width="7.5703125" style="73" customWidth="1"/>
    <col min="6" max="6" width="7.42578125" style="73" customWidth="1"/>
    <col min="7" max="7" width="8" style="73" customWidth="1"/>
    <col min="8" max="8" width="7.140625" style="73" customWidth="1"/>
    <col min="9" max="9" width="8.42578125" style="73" customWidth="1"/>
    <col min="10" max="10" width="7.85546875" style="73" customWidth="1"/>
    <col min="11" max="11" width="8.28515625" style="73" customWidth="1"/>
    <col min="12" max="12" width="8.140625" style="73" customWidth="1"/>
    <col min="13" max="13" width="9.5703125" style="73" customWidth="1"/>
    <col min="14" max="14" width="7.85546875" style="73" customWidth="1"/>
    <col min="15" max="15" width="7.42578125" style="73" customWidth="1"/>
    <col min="16" max="17" width="6.85546875" style="73" customWidth="1"/>
    <col min="18" max="18" width="7" style="73" customWidth="1"/>
    <col min="19" max="19" width="9.28515625" style="73" customWidth="1"/>
    <col min="20" max="20" width="7.5703125" style="73" customWidth="1"/>
    <col min="21" max="21" width="7" style="73" customWidth="1"/>
    <col min="22" max="22" width="7.85546875" style="73" customWidth="1"/>
    <col min="23" max="23" width="7" style="73" customWidth="1"/>
    <col min="24" max="24" width="8.42578125" style="73" customWidth="1"/>
    <col min="25" max="26" width="8" style="73" customWidth="1"/>
    <col min="27" max="27" width="6.140625" style="73" customWidth="1"/>
    <col min="28" max="28" width="6.85546875" style="73" customWidth="1"/>
    <col min="29" max="29" width="5.5703125" style="73" customWidth="1"/>
    <col min="30" max="30" width="7.28515625" style="73" customWidth="1"/>
    <col min="31" max="31" width="8" style="73" customWidth="1"/>
    <col min="32" max="32" width="8.28515625" style="73" customWidth="1"/>
    <col min="33" max="33" width="7.28515625" style="73" customWidth="1"/>
    <col min="34" max="34" width="7.5703125" style="73" customWidth="1"/>
    <col min="35" max="36" width="6.7109375" style="73" customWidth="1"/>
    <col min="37" max="37" width="8.42578125" style="73" customWidth="1"/>
    <col min="38" max="38" width="7.28515625" style="73" customWidth="1"/>
    <col min="39" max="39" width="9.42578125" style="73" customWidth="1"/>
    <col min="40" max="40" width="8.5703125" style="73" customWidth="1"/>
    <col min="41" max="41" width="8.28515625" style="73" customWidth="1"/>
    <col min="42" max="42" width="7" style="73" customWidth="1"/>
    <col min="43" max="46" width="0" style="73" hidden="1" customWidth="1"/>
    <col min="47" max="48" width="10" style="73" hidden="1" customWidth="1"/>
    <col min="49" max="62" width="0" style="73" hidden="1" customWidth="1"/>
    <col min="63" max="16384" width="9.140625" style="73"/>
  </cols>
  <sheetData>
    <row r="1" spans="1:62" ht="72.75" customHeight="1">
      <c r="A1" s="283" t="s">
        <v>221</v>
      </c>
      <c r="B1" s="284"/>
      <c r="C1" s="285" t="s">
        <v>2</v>
      </c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5"/>
      <c r="AH1" s="285"/>
      <c r="AI1" s="285"/>
      <c r="AJ1" s="285"/>
      <c r="AK1" s="285"/>
      <c r="AL1" s="285"/>
      <c r="AM1" s="306" t="s">
        <v>223</v>
      </c>
      <c r="AN1" s="306"/>
      <c r="AO1" s="306"/>
      <c r="AP1" s="307"/>
    </row>
    <row r="2" spans="1:62" ht="20.25" customHeight="1">
      <c r="A2" s="275" t="s">
        <v>156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  <c r="AJ2" s="276"/>
      <c r="AK2" s="276"/>
      <c r="AL2" s="276"/>
      <c r="AM2" s="276"/>
      <c r="AN2" s="276"/>
      <c r="AO2" s="276"/>
      <c r="AP2" s="287"/>
    </row>
    <row r="3" spans="1:62" ht="16.5" customHeight="1">
      <c r="A3" s="277" t="s">
        <v>157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278"/>
      <c r="AG3" s="278"/>
      <c r="AH3" s="278"/>
      <c r="AI3" s="278"/>
      <c r="AJ3" s="278"/>
      <c r="AK3" s="278"/>
      <c r="AL3" s="278"/>
      <c r="AM3" s="278"/>
      <c r="AN3" s="278"/>
      <c r="AO3" s="278"/>
      <c r="AP3" s="279"/>
    </row>
    <row r="4" spans="1:62" ht="66.75" customHeight="1">
      <c r="A4" s="271" t="s">
        <v>148</v>
      </c>
      <c r="B4" s="272"/>
      <c r="C4" s="277" t="s">
        <v>17</v>
      </c>
      <c r="D4" s="278"/>
      <c r="E4" s="278"/>
      <c r="F4" s="278"/>
      <c r="G4" s="279"/>
      <c r="H4" s="277" t="s">
        <v>87</v>
      </c>
      <c r="I4" s="278"/>
      <c r="J4" s="278"/>
      <c r="K4" s="279"/>
      <c r="L4" s="280" t="s">
        <v>22</v>
      </c>
      <c r="M4" s="277" t="s">
        <v>1</v>
      </c>
      <c r="N4" s="278"/>
      <c r="O4" s="278"/>
      <c r="P4" s="278"/>
      <c r="Q4" s="278"/>
      <c r="R4" s="278"/>
      <c r="S4" s="278"/>
      <c r="T4" s="278"/>
      <c r="U4" s="278"/>
      <c r="V4" s="279"/>
      <c r="W4" s="280" t="s">
        <v>31</v>
      </c>
      <c r="X4" s="280" t="s">
        <v>32</v>
      </c>
      <c r="Y4" s="280" t="s">
        <v>42</v>
      </c>
      <c r="Z4" s="280" t="s">
        <v>86</v>
      </c>
      <c r="AA4" s="277" t="s">
        <v>40</v>
      </c>
      <c r="AB4" s="278"/>
      <c r="AC4" s="278"/>
      <c r="AD4" s="278"/>
      <c r="AE4" s="279"/>
      <c r="AF4" s="280" t="s">
        <v>94</v>
      </c>
      <c r="AG4" s="280" t="s">
        <v>0</v>
      </c>
      <c r="AH4" s="277" t="s">
        <v>39</v>
      </c>
      <c r="AI4" s="278"/>
      <c r="AJ4" s="278"/>
      <c r="AK4" s="278"/>
      <c r="AL4" s="279"/>
      <c r="AM4" s="280" t="s">
        <v>89</v>
      </c>
      <c r="AN4" s="280" t="s">
        <v>90</v>
      </c>
      <c r="AO4" s="280" t="s">
        <v>91</v>
      </c>
      <c r="AP4" s="280" t="s">
        <v>95</v>
      </c>
    </row>
    <row r="5" spans="1:62">
      <c r="A5" s="273"/>
      <c r="B5" s="274"/>
      <c r="C5" s="280" t="s">
        <v>16</v>
      </c>
      <c r="D5" s="280" t="s">
        <v>18</v>
      </c>
      <c r="E5" s="280" t="s">
        <v>19</v>
      </c>
      <c r="F5" s="280" t="s">
        <v>20</v>
      </c>
      <c r="G5" s="280" t="s">
        <v>21</v>
      </c>
      <c r="H5" s="280" t="s">
        <v>16</v>
      </c>
      <c r="I5" s="280" t="s">
        <v>19</v>
      </c>
      <c r="J5" s="280" t="s">
        <v>20</v>
      </c>
      <c r="K5" s="280" t="s">
        <v>21</v>
      </c>
      <c r="L5" s="281"/>
      <c r="M5" s="318" t="s">
        <v>43</v>
      </c>
      <c r="N5" s="280" t="s">
        <v>23</v>
      </c>
      <c r="O5" s="280" t="s">
        <v>24</v>
      </c>
      <c r="P5" s="280" t="s">
        <v>25</v>
      </c>
      <c r="Q5" s="280" t="s">
        <v>88</v>
      </c>
      <c r="R5" s="277" t="s">
        <v>29</v>
      </c>
      <c r="S5" s="278"/>
      <c r="T5" s="278"/>
      <c r="U5" s="279"/>
      <c r="V5" s="280" t="s">
        <v>30</v>
      </c>
      <c r="W5" s="281"/>
      <c r="X5" s="281"/>
      <c r="Y5" s="281"/>
      <c r="Z5" s="281"/>
      <c r="AA5" s="280" t="s">
        <v>33</v>
      </c>
      <c r="AB5" s="280" t="s">
        <v>34</v>
      </c>
      <c r="AC5" s="280" t="s">
        <v>16</v>
      </c>
      <c r="AD5" s="280" t="s">
        <v>37</v>
      </c>
      <c r="AE5" s="280" t="s">
        <v>38</v>
      </c>
      <c r="AF5" s="281"/>
      <c r="AG5" s="281"/>
      <c r="AH5" s="280" t="s">
        <v>33</v>
      </c>
      <c r="AI5" s="280" t="s">
        <v>34</v>
      </c>
      <c r="AJ5" s="280" t="s">
        <v>16</v>
      </c>
      <c r="AK5" s="280" t="s">
        <v>35</v>
      </c>
      <c r="AL5" s="280" t="s">
        <v>36</v>
      </c>
      <c r="AM5" s="281"/>
      <c r="AN5" s="281"/>
      <c r="AO5" s="281"/>
      <c r="AP5" s="281"/>
    </row>
    <row r="6" spans="1:62" ht="169.5" customHeight="1">
      <c r="A6" s="275"/>
      <c r="B6" s="276"/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319"/>
      <c r="N6" s="282"/>
      <c r="O6" s="282"/>
      <c r="P6" s="282"/>
      <c r="Q6" s="282"/>
      <c r="R6" s="74" t="s">
        <v>26</v>
      </c>
      <c r="S6" s="74" t="s">
        <v>41</v>
      </c>
      <c r="T6" s="74" t="s">
        <v>27</v>
      </c>
      <c r="U6" s="74" t="s">
        <v>28</v>
      </c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  <c r="AH6" s="282"/>
      <c r="AI6" s="282"/>
      <c r="AJ6" s="282"/>
      <c r="AK6" s="282"/>
      <c r="AL6" s="282"/>
      <c r="AM6" s="282"/>
      <c r="AN6" s="282"/>
      <c r="AO6" s="282"/>
      <c r="AP6" s="282"/>
    </row>
    <row r="7" spans="1:62" ht="25.5" customHeight="1">
      <c r="A7" s="75"/>
      <c r="B7" s="76" t="s">
        <v>80</v>
      </c>
      <c r="C7" s="77">
        <v>1</v>
      </c>
      <c r="D7" s="78">
        <v>2</v>
      </c>
      <c r="E7" s="78">
        <v>3</v>
      </c>
      <c r="F7" s="78">
        <v>4</v>
      </c>
      <c r="G7" s="77">
        <v>5</v>
      </c>
      <c r="H7" s="77">
        <v>6</v>
      </c>
      <c r="I7" s="130">
        <v>7</v>
      </c>
      <c r="J7" s="77">
        <v>8</v>
      </c>
      <c r="K7" s="77">
        <v>9</v>
      </c>
      <c r="L7" s="78">
        <v>10</v>
      </c>
      <c r="M7" s="78">
        <v>11</v>
      </c>
      <c r="N7" s="78">
        <v>12</v>
      </c>
      <c r="O7" s="78">
        <v>13</v>
      </c>
      <c r="P7" s="78">
        <v>14</v>
      </c>
      <c r="Q7" s="77">
        <v>15</v>
      </c>
      <c r="R7" s="78">
        <v>16</v>
      </c>
      <c r="S7" s="78">
        <v>17</v>
      </c>
      <c r="T7" s="78">
        <v>18</v>
      </c>
      <c r="U7" s="78">
        <v>19</v>
      </c>
      <c r="V7" s="78">
        <v>20</v>
      </c>
      <c r="W7" s="78">
        <v>21</v>
      </c>
      <c r="X7" s="78">
        <v>22</v>
      </c>
      <c r="Y7" s="78">
        <v>23</v>
      </c>
      <c r="Z7" s="78">
        <v>24</v>
      </c>
      <c r="AA7" s="78">
        <v>25</v>
      </c>
      <c r="AB7" s="78">
        <v>26</v>
      </c>
      <c r="AC7" s="78">
        <v>27</v>
      </c>
      <c r="AD7" s="77">
        <v>28</v>
      </c>
      <c r="AE7" s="78">
        <v>29</v>
      </c>
      <c r="AF7" s="78">
        <v>30</v>
      </c>
      <c r="AG7" s="78">
        <v>31</v>
      </c>
      <c r="AH7" s="78">
        <v>32</v>
      </c>
      <c r="AI7" s="78">
        <v>33</v>
      </c>
      <c r="AJ7" s="78">
        <v>34</v>
      </c>
      <c r="AK7" s="78">
        <v>35</v>
      </c>
      <c r="AL7" s="78">
        <v>36</v>
      </c>
      <c r="AM7" s="78">
        <v>37</v>
      </c>
      <c r="AN7" s="78">
        <v>38</v>
      </c>
      <c r="AO7" s="78">
        <v>39</v>
      </c>
      <c r="AP7" s="77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63.75" customHeight="1">
      <c r="A8" s="80">
        <v>1</v>
      </c>
      <c r="B8" s="131" t="s">
        <v>53</v>
      </c>
      <c r="C8" s="77">
        <f>C9+C10</f>
        <v>107</v>
      </c>
      <c r="D8" s="77">
        <f t="shared" ref="D8:AP8" si="0">D9+D10</f>
        <v>0</v>
      </c>
      <c r="E8" s="77">
        <f t="shared" si="0"/>
        <v>104</v>
      </c>
      <c r="F8" s="77">
        <f t="shared" si="0"/>
        <v>2</v>
      </c>
      <c r="G8" s="77">
        <f t="shared" si="0"/>
        <v>1</v>
      </c>
      <c r="H8" s="77">
        <f t="shared" si="0"/>
        <v>132</v>
      </c>
      <c r="I8" s="77">
        <f t="shared" si="0"/>
        <v>113</v>
      </c>
      <c r="J8" s="77">
        <f t="shared" si="0"/>
        <v>12</v>
      </c>
      <c r="K8" s="77">
        <f t="shared" si="0"/>
        <v>7</v>
      </c>
      <c r="L8" s="77">
        <f t="shared" si="0"/>
        <v>6</v>
      </c>
      <c r="M8" s="77">
        <f t="shared" si="0"/>
        <v>83</v>
      </c>
      <c r="N8" s="77">
        <f t="shared" si="0"/>
        <v>56</v>
      </c>
      <c r="O8" s="77">
        <f t="shared" si="0"/>
        <v>3</v>
      </c>
      <c r="P8" s="77">
        <f t="shared" si="0"/>
        <v>24</v>
      </c>
      <c r="Q8" s="77">
        <f t="shared" si="0"/>
        <v>0</v>
      </c>
      <c r="R8" s="77">
        <f t="shared" si="0"/>
        <v>23</v>
      </c>
      <c r="S8" s="77">
        <f t="shared" si="0"/>
        <v>0</v>
      </c>
      <c r="T8" s="77">
        <f t="shared" si="0"/>
        <v>8</v>
      </c>
      <c r="U8" s="77">
        <f t="shared" si="0"/>
        <v>15</v>
      </c>
      <c r="V8" s="77">
        <f t="shared" si="0"/>
        <v>106</v>
      </c>
      <c r="W8" s="77">
        <f t="shared" si="0"/>
        <v>1</v>
      </c>
      <c r="X8" s="77">
        <f t="shared" si="0"/>
        <v>2</v>
      </c>
      <c r="Y8" s="77">
        <f t="shared" si="0"/>
        <v>104</v>
      </c>
      <c r="Z8" s="77">
        <f t="shared" si="0"/>
        <v>0</v>
      </c>
      <c r="AA8" s="77">
        <f t="shared" si="0"/>
        <v>31</v>
      </c>
      <c r="AB8" s="77">
        <f t="shared" si="0"/>
        <v>11</v>
      </c>
      <c r="AC8" s="77">
        <f t="shared" si="0"/>
        <v>42</v>
      </c>
      <c r="AD8" s="77">
        <f t="shared" si="0"/>
        <v>10</v>
      </c>
      <c r="AE8" s="77">
        <f t="shared" si="0"/>
        <v>32</v>
      </c>
      <c r="AF8" s="77">
        <f t="shared" si="0"/>
        <v>0</v>
      </c>
      <c r="AG8" s="77">
        <f t="shared" si="0"/>
        <v>34</v>
      </c>
      <c r="AH8" s="77">
        <f t="shared" si="0"/>
        <v>2</v>
      </c>
      <c r="AI8" s="77">
        <f t="shared" si="0"/>
        <v>3</v>
      </c>
      <c r="AJ8" s="77">
        <f t="shared" si="0"/>
        <v>5</v>
      </c>
      <c r="AK8" s="77">
        <f t="shared" si="0"/>
        <v>0</v>
      </c>
      <c r="AL8" s="77">
        <f t="shared" si="0"/>
        <v>5</v>
      </c>
      <c r="AM8" s="77">
        <f t="shared" si="0"/>
        <v>0</v>
      </c>
      <c r="AN8" s="77">
        <f t="shared" si="0"/>
        <v>0</v>
      </c>
      <c r="AO8" s="77">
        <f t="shared" si="0"/>
        <v>0</v>
      </c>
      <c r="AP8" s="77">
        <f t="shared" si="0"/>
        <v>0</v>
      </c>
      <c r="AQ8" s="65">
        <f t="shared" ref="AQ8:BJ8" si="1">SUM(AQ9:AQ10)</f>
        <v>107</v>
      </c>
      <c r="AR8" s="65">
        <f t="shared" si="1"/>
        <v>107</v>
      </c>
      <c r="AS8" s="65">
        <f t="shared" si="1"/>
        <v>132</v>
      </c>
      <c r="AT8" s="65">
        <f t="shared" si="1"/>
        <v>132</v>
      </c>
      <c r="AU8" s="65">
        <f>SUM(AU9:AU10)</f>
        <v>217</v>
      </c>
      <c r="AV8" s="65">
        <f>SUM(AV9:AV10)</f>
        <v>217</v>
      </c>
      <c r="AW8" s="65">
        <f t="shared" si="1"/>
        <v>83</v>
      </c>
      <c r="AX8" s="65">
        <f t="shared" si="1"/>
        <v>83</v>
      </c>
      <c r="AY8" s="65">
        <f t="shared" si="1"/>
        <v>23</v>
      </c>
      <c r="AZ8" s="65">
        <f t="shared" si="1"/>
        <v>23</v>
      </c>
      <c r="BA8" s="65">
        <f t="shared" si="1"/>
        <v>106</v>
      </c>
      <c r="BB8" s="65">
        <f t="shared" si="1"/>
        <v>106</v>
      </c>
      <c r="BC8" s="65">
        <f t="shared" si="1"/>
        <v>42</v>
      </c>
      <c r="BD8" s="65">
        <f t="shared" si="1"/>
        <v>42</v>
      </c>
      <c r="BE8" s="65">
        <f t="shared" si="1"/>
        <v>42</v>
      </c>
      <c r="BF8" s="65">
        <f t="shared" si="1"/>
        <v>42</v>
      </c>
      <c r="BG8" s="65">
        <f t="shared" si="1"/>
        <v>5</v>
      </c>
      <c r="BH8" s="65">
        <f t="shared" si="1"/>
        <v>5</v>
      </c>
      <c r="BI8" s="65">
        <f t="shared" si="1"/>
        <v>5</v>
      </c>
      <c r="BJ8" s="65">
        <f t="shared" si="1"/>
        <v>5</v>
      </c>
    </row>
    <row r="9" spans="1:62" ht="38.25">
      <c r="A9" s="81" t="s">
        <v>45</v>
      </c>
      <c r="B9" s="82" t="s">
        <v>54</v>
      </c>
      <c r="C9" s="19">
        <v>90</v>
      </c>
      <c r="D9" s="17">
        <v>0</v>
      </c>
      <c r="E9" s="19">
        <v>87</v>
      </c>
      <c r="F9" s="17">
        <v>2</v>
      </c>
      <c r="G9" s="19">
        <v>1</v>
      </c>
      <c r="H9" s="19">
        <v>113</v>
      </c>
      <c r="I9" s="17">
        <f>H9-J9-K9</f>
        <v>97</v>
      </c>
      <c r="J9" s="19">
        <v>11</v>
      </c>
      <c r="K9" s="19">
        <v>5</v>
      </c>
      <c r="L9" s="17">
        <v>4</v>
      </c>
      <c r="M9" s="17">
        <f>N9+O9+P9+Q9</f>
        <v>76</v>
      </c>
      <c r="N9" s="21">
        <v>52</v>
      </c>
      <c r="O9" s="21">
        <v>3</v>
      </c>
      <c r="P9" s="21">
        <v>21</v>
      </c>
      <c r="Q9" s="21">
        <v>0</v>
      </c>
      <c r="R9" s="17">
        <f>S9+T9+U9</f>
        <v>11</v>
      </c>
      <c r="S9" s="21">
        <v>0</v>
      </c>
      <c r="T9" s="21">
        <v>8</v>
      </c>
      <c r="U9" s="21">
        <v>3</v>
      </c>
      <c r="V9" s="17">
        <f>M9+R9</f>
        <v>87</v>
      </c>
      <c r="W9" s="17">
        <v>1</v>
      </c>
      <c r="X9" s="73">
        <v>1</v>
      </c>
      <c r="Y9" s="17">
        <f>D9+E9+I9-L9-V9-W9</f>
        <v>92</v>
      </c>
      <c r="Z9" s="17">
        <v>0</v>
      </c>
      <c r="AA9" s="17">
        <v>26</v>
      </c>
      <c r="AB9" s="17">
        <v>9</v>
      </c>
      <c r="AC9" s="17">
        <f>AA9+AB9</f>
        <v>35</v>
      </c>
      <c r="AD9" s="17">
        <v>7</v>
      </c>
      <c r="AE9" s="17">
        <f>AA9+AB9-AD9</f>
        <v>28</v>
      </c>
      <c r="AF9" s="17"/>
      <c r="AG9" s="17">
        <v>29</v>
      </c>
      <c r="AH9" s="17">
        <v>2</v>
      </c>
      <c r="AI9" s="17">
        <v>3</v>
      </c>
      <c r="AJ9" s="17">
        <f>AH9+AI9</f>
        <v>5</v>
      </c>
      <c r="AK9" s="17">
        <v>0</v>
      </c>
      <c r="AL9" s="17">
        <v>5</v>
      </c>
      <c r="AM9" s="19"/>
      <c r="AN9" s="19"/>
      <c r="AO9" s="19"/>
      <c r="AP9" s="19"/>
      <c r="AQ9" s="66">
        <f>C9</f>
        <v>90</v>
      </c>
      <c r="AR9" s="66">
        <f>E9+F9+G9+D9</f>
        <v>90</v>
      </c>
      <c r="AS9" s="66">
        <f>H9</f>
        <v>113</v>
      </c>
      <c r="AT9" s="66">
        <f>I9+J9+K9</f>
        <v>113</v>
      </c>
      <c r="AU9" s="66">
        <f>D9+E9+I9</f>
        <v>184</v>
      </c>
      <c r="AV9" s="66">
        <f>L9+V9+W9+Y9</f>
        <v>184</v>
      </c>
      <c r="AW9" s="66">
        <f>M9</f>
        <v>76</v>
      </c>
      <c r="AX9" s="66">
        <f>N9+O9+P9+Q9</f>
        <v>76</v>
      </c>
      <c r="AY9" s="66">
        <f>R9</f>
        <v>11</v>
      </c>
      <c r="AZ9" s="66">
        <f>S9+T9+U9</f>
        <v>11</v>
      </c>
      <c r="BA9" s="66">
        <f>V9</f>
        <v>87</v>
      </c>
      <c r="BB9" s="66">
        <f>M9+R9</f>
        <v>87</v>
      </c>
      <c r="BC9" s="66">
        <f>AC9</f>
        <v>35</v>
      </c>
      <c r="BD9" s="66">
        <f>AA9+AB9</f>
        <v>35</v>
      </c>
      <c r="BE9" s="66">
        <f>AC9</f>
        <v>35</v>
      </c>
      <c r="BF9" s="66">
        <f>AD9+AE9</f>
        <v>35</v>
      </c>
      <c r="BG9" s="66">
        <f>AJ9</f>
        <v>5</v>
      </c>
      <c r="BH9" s="66">
        <f>AH9+AI9</f>
        <v>5</v>
      </c>
      <c r="BI9" s="66">
        <f>AJ9</f>
        <v>5</v>
      </c>
      <c r="BJ9" s="66">
        <f>AK9+AL9</f>
        <v>5</v>
      </c>
    </row>
    <row r="10" spans="1:62" ht="51">
      <c r="A10" s="81" t="s">
        <v>46</v>
      </c>
      <c r="B10" s="82" t="s">
        <v>55</v>
      </c>
      <c r="C10" s="19">
        <v>17</v>
      </c>
      <c r="D10" s="17">
        <v>0</v>
      </c>
      <c r="E10" s="19">
        <v>17</v>
      </c>
      <c r="F10" s="17">
        <v>0</v>
      </c>
      <c r="G10" s="19">
        <v>0</v>
      </c>
      <c r="H10" s="19">
        <v>19</v>
      </c>
      <c r="I10" s="17">
        <f t="shared" ref="I10:I46" si="2">H10-J10-K10</f>
        <v>16</v>
      </c>
      <c r="J10" s="19">
        <v>1</v>
      </c>
      <c r="K10" s="19">
        <v>2</v>
      </c>
      <c r="L10" s="17">
        <v>2</v>
      </c>
      <c r="M10" s="17">
        <f t="shared" ref="M10:M46" si="3">N10+O10+P10+Q10</f>
        <v>7</v>
      </c>
      <c r="N10" s="21">
        <v>4</v>
      </c>
      <c r="O10" s="21">
        <v>0</v>
      </c>
      <c r="P10" s="21">
        <v>3</v>
      </c>
      <c r="Q10" s="21">
        <v>0</v>
      </c>
      <c r="R10" s="17">
        <f t="shared" ref="R10:R46" si="4">S10+T10+U10</f>
        <v>12</v>
      </c>
      <c r="S10" s="21">
        <v>0</v>
      </c>
      <c r="T10" s="21">
        <v>0</v>
      </c>
      <c r="U10" s="21">
        <v>12</v>
      </c>
      <c r="V10" s="17">
        <f t="shared" ref="V10:V46" si="5">M10+R10</f>
        <v>19</v>
      </c>
      <c r="W10" s="17">
        <v>0</v>
      </c>
      <c r="X10" s="73">
        <v>1</v>
      </c>
      <c r="Y10" s="17">
        <f>D10+E10+I10-L10-V10-W10</f>
        <v>12</v>
      </c>
      <c r="Z10" s="18">
        <v>0</v>
      </c>
      <c r="AA10" s="18">
        <v>5</v>
      </c>
      <c r="AB10" s="18">
        <v>2</v>
      </c>
      <c r="AC10" s="17">
        <f t="shared" ref="AC10:AC46" si="6">AA10+AB10</f>
        <v>7</v>
      </c>
      <c r="AD10" s="18">
        <v>3</v>
      </c>
      <c r="AE10" s="17">
        <f t="shared" ref="AE10:AE46" si="7">AA10+AB10-AD10</f>
        <v>4</v>
      </c>
      <c r="AF10" s="17"/>
      <c r="AG10" s="17">
        <v>5</v>
      </c>
      <c r="AH10" s="17">
        <v>0</v>
      </c>
      <c r="AI10" s="17">
        <v>0</v>
      </c>
      <c r="AJ10" s="17">
        <f t="shared" ref="AJ10:AJ46" si="8">AH10+AI10</f>
        <v>0</v>
      </c>
      <c r="AK10" s="17">
        <v>0</v>
      </c>
      <c r="AL10" s="17">
        <v>0</v>
      </c>
      <c r="AM10" s="19"/>
      <c r="AN10" s="19"/>
      <c r="AO10" s="19"/>
      <c r="AP10" s="19"/>
      <c r="AQ10" s="66">
        <f t="shared" ref="AQ10:AQ46" si="9">C10</f>
        <v>17</v>
      </c>
      <c r="AR10" s="66">
        <f>E10+F10+G10+D10</f>
        <v>17</v>
      </c>
      <c r="AS10" s="66">
        <f t="shared" ref="AS10:AS46" si="10">H10</f>
        <v>19</v>
      </c>
      <c r="AT10" s="66">
        <f t="shared" ref="AT10:AT46" si="11">I10+J10+K10</f>
        <v>19</v>
      </c>
      <c r="AU10" s="66">
        <f t="shared" ref="AU10:AU46" si="12">D10+E10+I10</f>
        <v>33</v>
      </c>
      <c r="AV10" s="66">
        <f t="shared" ref="AV10:AV46" si="13">L10+V10+W10+Y10</f>
        <v>33</v>
      </c>
      <c r="AW10" s="66">
        <f t="shared" ref="AW10:AW46" si="14">M10</f>
        <v>7</v>
      </c>
      <c r="AX10" s="66">
        <f>N10+O10+P10+Q10</f>
        <v>7</v>
      </c>
      <c r="AY10" s="66">
        <f t="shared" ref="AY10:AY46" si="15">R10</f>
        <v>12</v>
      </c>
      <c r="AZ10" s="66">
        <f t="shared" ref="AZ10:AZ46" si="16">S10+T10+U10</f>
        <v>12</v>
      </c>
      <c r="BA10" s="66">
        <f t="shared" ref="BA10:BA46" si="17">V10</f>
        <v>19</v>
      </c>
      <c r="BB10" s="66">
        <f t="shared" ref="BB10:BB46" si="18">M10+R10</f>
        <v>19</v>
      </c>
      <c r="BC10" s="66">
        <f t="shared" ref="BC10:BC46" si="19">AC10</f>
        <v>7</v>
      </c>
      <c r="BD10" s="66">
        <f t="shared" ref="BD10:BD46" si="20">AA10+AB10</f>
        <v>7</v>
      </c>
      <c r="BE10" s="66">
        <f t="shared" ref="BE10:BE46" si="21">AC10</f>
        <v>7</v>
      </c>
      <c r="BF10" s="66">
        <f t="shared" ref="BF10:BF46" si="22">AD10+AE10</f>
        <v>7</v>
      </c>
      <c r="BG10" s="66">
        <f t="shared" ref="BG10:BG46" si="23">AJ10</f>
        <v>0</v>
      </c>
      <c r="BH10" s="66">
        <f t="shared" ref="BH10:BH46" si="24">AH10+AI10</f>
        <v>0</v>
      </c>
      <c r="BI10" s="66">
        <f t="shared" ref="BI10:BI46" si="25">AJ10</f>
        <v>0</v>
      </c>
      <c r="BJ10" s="66">
        <f t="shared" ref="BJ10:BJ46" si="26">AK10+AL10</f>
        <v>0</v>
      </c>
    </row>
    <row r="11" spans="1:62" ht="76.5">
      <c r="A11" s="80">
        <v>2</v>
      </c>
      <c r="B11" s="131" t="s">
        <v>56</v>
      </c>
      <c r="C11" s="77">
        <f>C12+C13</f>
        <v>14</v>
      </c>
      <c r="D11" s="77">
        <f t="shared" ref="D11:AP11" si="27">D12+D13</f>
        <v>1</v>
      </c>
      <c r="E11" s="77">
        <f t="shared" si="27"/>
        <v>13</v>
      </c>
      <c r="F11" s="77">
        <f t="shared" si="27"/>
        <v>0</v>
      </c>
      <c r="G11" s="77">
        <f t="shared" si="27"/>
        <v>0</v>
      </c>
      <c r="H11" s="77">
        <f t="shared" si="27"/>
        <v>27</v>
      </c>
      <c r="I11" s="77">
        <f t="shared" si="27"/>
        <v>19</v>
      </c>
      <c r="J11" s="77">
        <f t="shared" si="27"/>
        <v>4</v>
      </c>
      <c r="K11" s="77">
        <f t="shared" si="27"/>
        <v>4</v>
      </c>
      <c r="L11" s="77">
        <f t="shared" si="27"/>
        <v>3</v>
      </c>
      <c r="M11" s="77">
        <f t="shared" si="27"/>
        <v>14</v>
      </c>
      <c r="N11" s="77">
        <f t="shared" si="27"/>
        <v>4</v>
      </c>
      <c r="O11" s="77">
        <f t="shared" si="27"/>
        <v>1</v>
      </c>
      <c r="P11" s="77">
        <f t="shared" si="27"/>
        <v>9</v>
      </c>
      <c r="Q11" s="77">
        <f t="shared" si="27"/>
        <v>0</v>
      </c>
      <c r="R11" s="77">
        <f t="shared" si="27"/>
        <v>2</v>
      </c>
      <c r="S11" s="77">
        <f t="shared" si="27"/>
        <v>0</v>
      </c>
      <c r="T11" s="77">
        <f t="shared" si="27"/>
        <v>1</v>
      </c>
      <c r="U11" s="77">
        <f t="shared" si="27"/>
        <v>1</v>
      </c>
      <c r="V11" s="77">
        <f t="shared" si="27"/>
        <v>16</v>
      </c>
      <c r="W11" s="77">
        <f t="shared" si="27"/>
        <v>0</v>
      </c>
      <c r="X11" s="77">
        <f t="shared" si="27"/>
        <v>4</v>
      </c>
      <c r="Y11" s="77">
        <f t="shared" si="27"/>
        <v>14</v>
      </c>
      <c r="Z11" s="77">
        <f t="shared" si="27"/>
        <v>4</v>
      </c>
      <c r="AA11" s="77">
        <f t="shared" si="27"/>
        <v>6</v>
      </c>
      <c r="AB11" s="77">
        <f t="shared" si="27"/>
        <v>3</v>
      </c>
      <c r="AC11" s="77">
        <f t="shared" si="27"/>
        <v>9</v>
      </c>
      <c r="AD11" s="77">
        <f t="shared" si="27"/>
        <v>1</v>
      </c>
      <c r="AE11" s="77">
        <f t="shared" si="27"/>
        <v>8</v>
      </c>
      <c r="AF11" s="77">
        <f t="shared" si="27"/>
        <v>0</v>
      </c>
      <c r="AG11" s="77">
        <f t="shared" si="27"/>
        <v>9</v>
      </c>
      <c r="AH11" s="77">
        <f t="shared" si="27"/>
        <v>2</v>
      </c>
      <c r="AI11" s="77">
        <f t="shared" si="27"/>
        <v>0</v>
      </c>
      <c r="AJ11" s="77">
        <f t="shared" si="27"/>
        <v>2</v>
      </c>
      <c r="AK11" s="77">
        <f t="shared" si="27"/>
        <v>0</v>
      </c>
      <c r="AL11" s="77">
        <f t="shared" si="27"/>
        <v>2</v>
      </c>
      <c r="AM11" s="77">
        <f t="shared" si="27"/>
        <v>0</v>
      </c>
      <c r="AN11" s="77">
        <f t="shared" si="27"/>
        <v>0</v>
      </c>
      <c r="AO11" s="77">
        <f t="shared" si="27"/>
        <v>0</v>
      </c>
      <c r="AP11" s="77">
        <f t="shared" si="27"/>
        <v>0</v>
      </c>
      <c r="AQ11" s="65">
        <f t="shared" ref="AQ11:BJ11" si="28">SUM(AQ12:AQ13)</f>
        <v>14</v>
      </c>
      <c r="AR11" s="65">
        <f t="shared" si="28"/>
        <v>14</v>
      </c>
      <c r="AS11" s="65">
        <f t="shared" si="28"/>
        <v>27</v>
      </c>
      <c r="AT11" s="65">
        <f t="shared" si="28"/>
        <v>27</v>
      </c>
      <c r="AU11" s="65">
        <f t="shared" si="28"/>
        <v>33</v>
      </c>
      <c r="AV11" s="66">
        <f t="shared" si="13"/>
        <v>33</v>
      </c>
      <c r="AW11" s="65">
        <f t="shared" si="28"/>
        <v>14</v>
      </c>
      <c r="AX11" s="65">
        <f t="shared" si="28"/>
        <v>14</v>
      </c>
      <c r="AY11" s="65">
        <f t="shared" si="28"/>
        <v>2</v>
      </c>
      <c r="AZ11" s="65">
        <f t="shared" si="28"/>
        <v>2</v>
      </c>
      <c r="BA11" s="65">
        <f t="shared" si="28"/>
        <v>16</v>
      </c>
      <c r="BB11" s="65">
        <f t="shared" si="28"/>
        <v>16</v>
      </c>
      <c r="BC11" s="65">
        <f t="shared" si="28"/>
        <v>9</v>
      </c>
      <c r="BD11" s="65">
        <f t="shared" si="28"/>
        <v>9</v>
      </c>
      <c r="BE11" s="65">
        <f t="shared" si="28"/>
        <v>9</v>
      </c>
      <c r="BF11" s="65">
        <f t="shared" si="28"/>
        <v>9</v>
      </c>
      <c r="BG11" s="65">
        <f t="shared" si="28"/>
        <v>2</v>
      </c>
      <c r="BH11" s="65">
        <f t="shared" si="28"/>
        <v>2</v>
      </c>
      <c r="BI11" s="65">
        <f t="shared" si="28"/>
        <v>2</v>
      </c>
      <c r="BJ11" s="65">
        <f t="shared" si="28"/>
        <v>2</v>
      </c>
    </row>
    <row r="12" spans="1:62" ht="51">
      <c r="A12" s="81" t="s">
        <v>4</v>
      </c>
      <c r="B12" s="82" t="s">
        <v>57</v>
      </c>
      <c r="C12" s="19">
        <v>11</v>
      </c>
      <c r="D12" s="17">
        <v>1</v>
      </c>
      <c r="E12" s="19">
        <v>10</v>
      </c>
      <c r="F12" s="17">
        <v>0</v>
      </c>
      <c r="G12" s="19">
        <v>0</v>
      </c>
      <c r="H12" s="19">
        <v>21</v>
      </c>
      <c r="I12" s="17">
        <f t="shared" si="2"/>
        <v>14</v>
      </c>
      <c r="J12" s="19">
        <v>3</v>
      </c>
      <c r="K12" s="19">
        <v>4</v>
      </c>
      <c r="L12" s="17">
        <v>1</v>
      </c>
      <c r="M12" s="17">
        <f t="shared" si="3"/>
        <v>12</v>
      </c>
      <c r="N12" s="21">
        <v>2</v>
      </c>
      <c r="O12" s="21">
        <v>1</v>
      </c>
      <c r="P12" s="21">
        <v>9</v>
      </c>
      <c r="Q12" s="21">
        <v>0</v>
      </c>
      <c r="R12" s="17">
        <f t="shared" si="4"/>
        <v>1</v>
      </c>
      <c r="S12" s="21">
        <v>0</v>
      </c>
      <c r="T12" s="21">
        <v>1</v>
      </c>
      <c r="U12" s="21">
        <v>0</v>
      </c>
      <c r="V12" s="17">
        <f t="shared" si="5"/>
        <v>13</v>
      </c>
      <c r="W12" s="17">
        <v>0</v>
      </c>
      <c r="X12" s="73">
        <v>3</v>
      </c>
      <c r="Y12" s="17">
        <f t="shared" ref="Y12:Y18" si="29">D12+E12+I12-L12-V12-W12</f>
        <v>11</v>
      </c>
      <c r="Z12" s="17">
        <v>3</v>
      </c>
      <c r="AA12" s="17">
        <v>6</v>
      </c>
      <c r="AB12" s="17">
        <v>3</v>
      </c>
      <c r="AC12" s="17">
        <f t="shared" si="6"/>
        <v>9</v>
      </c>
      <c r="AD12" s="17">
        <v>1</v>
      </c>
      <c r="AE12" s="17">
        <f t="shared" si="7"/>
        <v>8</v>
      </c>
      <c r="AF12" s="17"/>
      <c r="AG12" s="17">
        <v>9</v>
      </c>
      <c r="AH12" s="17">
        <v>0</v>
      </c>
      <c r="AI12" s="17">
        <v>0</v>
      </c>
      <c r="AJ12" s="17">
        <f t="shared" si="8"/>
        <v>0</v>
      </c>
      <c r="AK12" s="17">
        <v>0</v>
      </c>
      <c r="AL12" s="17">
        <v>0</v>
      </c>
      <c r="AM12" s="19"/>
      <c r="AN12" s="19"/>
      <c r="AO12" s="19"/>
      <c r="AP12" s="19"/>
      <c r="AQ12" s="66">
        <f t="shared" si="9"/>
        <v>11</v>
      </c>
      <c r="AR12" s="66">
        <f>E12+F12+G12+D12</f>
        <v>11</v>
      </c>
      <c r="AS12" s="66">
        <f t="shared" si="10"/>
        <v>21</v>
      </c>
      <c r="AT12" s="66">
        <f t="shared" si="11"/>
        <v>21</v>
      </c>
      <c r="AU12" s="66">
        <f t="shared" si="12"/>
        <v>25</v>
      </c>
      <c r="AV12" s="66">
        <f t="shared" si="13"/>
        <v>25</v>
      </c>
      <c r="AW12" s="66">
        <f t="shared" si="14"/>
        <v>12</v>
      </c>
      <c r="AX12" s="66">
        <f>N12+O12+P12+Q12</f>
        <v>12</v>
      </c>
      <c r="AY12" s="66">
        <f t="shared" si="15"/>
        <v>1</v>
      </c>
      <c r="AZ12" s="66">
        <f t="shared" si="16"/>
        <v>1</v>
      </c>
      <c r="BA12" s="66">
        <f t="shared" si="17"/>
        <v>13</v>
      </c>
      <c r="BB12" s="66">
        <f t="shared" si="18"/>
        <v>13</v>
      </c>
      <c r="BC12" s="66">
        <f t="shared" si="19"/>
        <v>9</v>
      </c>
      <c r="BD12" s="66">
        <f t="shared" si="20"/>
        <v>9</v>
      </c>
      <c r="BE12" s="66">
        <f t="shared" si="21"/>
        <v>9</v>
      </c>
      <c r="BF12" s="66">
        <f t="shared" si="22"/>
        <v>9</v>
      </c>
      <c r="BG12" s="66">
        <f t="shared" si="23"/>
        <v>0</v>
      </c>
      <c r="BH12" s="66">
        <f t="shared" si="24"/>
        <v>0</v>
      </c>
      <c r="BI12" s="66">
        <f t="shared" si="25"/>
        <v>0</v>
      </c>
      <c r="BJ12" s="66">
        <f t="shared" si="26"/>
        <v>0</v>
      </c>
    </row>
    <row r="13" spans="1:62" ht="51">
      <c r="A13" s="81" t="s">
        <v>5</v>
      </c>
      <c r="B13" s="82" t="s">
        <v>58</v>
      </c>
      <c r="C13" s="19">
        <v>3</v>
      </c>
      <c r="D13" s="17">
        <v>0</v>
      </c>
      <c r="E13" s="19">
        <v>3</v>
      </c>
      <c r="F13" s="17">
        <v>0</v>
      </c>
      <c r="G13" s="19">
        <v>0</v>
      </c>
      <c r="H13" s="19">
        <v>6</v>
      </c>
      <c r="I13" s="17">
        <f t="shared" si="2"/>
        <v>5</v>
      </c>
      <c r="J13" s="19">
        <v>1</v>
      </c>
      <c r="K13" s="19">
        <v>0</v>
      </c>
      <c r="L13" s="17">
        <v>2</v>
      </c>
      <c r="M13" s="17">
        <f t="shared" si="3"/>
        <v>2</v>
      </c>
      <c r="N13" s="21">
        <v>2</v>
      </c>
      <c r="O13" s="21">
        <v>0</v>
      </c>
      <c r="P13" s="21">
        <v>0</v>
      </c>
      <c r="Q13" s="21">
        <v>0</v>
      </c>
      <c r="R13" s="17">
        <f t="shared" si="4"/>
        <v>1</v>
      </c>
      <c r="S13" s="21">
        <v>0</v>
      </c>
      <c r="T13" s="21">
        <v>0</v>
      </c>
      <c r="U13" s="21">
        <v>1</v>
      </c>
      <c r="V13" s="17">
        <f t="shared" si="5"/>
        <v>3</v>
      </c>
      <c r="W13" s="17">
        <v>0</v>
      </c>
      <c r="X13" s="73">
        <v>1</v>
      </c>
      <c r="Y13" s="17">
        <f t="shared" si="29"/>
        <v>3</v>
      </c>
      <c r="Z13" s="17">
        <v>1</v>
      </c>
      <c r="AA13" s="17">
        <v>0</v>
      </c>
      <c r="AB13" s="17">
        <v>0</v>
      </c>
      <c r="AC13" s="17">
        <f t="shared" si="6"/>
        <v>0</v>
      </c>
      <c r="AD13" s="17">
        <v>0</v>
      </c>
      <c r="AE13" s="17">
        <f t="shared" si="7"/>
        <v>0</v>
      </c>
      <c r="AF13" s="17"/>
      <c r="AG13" s="17">
        <v>0</v>
      </c>
      <c r="AH13" s="17">
        <v>2</v>
      </c>
      <c r="AI13" s="17">
        <v>0</v>
      </c>
      <c r="AJ13" s="17">
        <f t="shared" si="8"/>
        <v>2</v>
      </c>
      <c r="AK13" s="17">
        <v>0</v>
      </c>
      <c r="AL13" s="17">
        <v>2</v>
      </c>
      <c r="AM13" s="19"/>
      <c r="AN13" s="19"/>
      <c r="AO13" s="19"/>
      <c r="AP13" s="19"/>
      <c r="AQ13" s="66">
        <f t="shared" si="9"/>
        <v>3</v>
      </c>
      <c r="AR13" s="66">
        <f>E13+F13+G13+D13</f>
        <v>3</v>
      </c>
      <c r="AS13" s="66">
        <f t="shared" si="10"/>
        <v>6</v>
      </c>
      <c r="AT13" s="66">
        <f t="shared" si="11"/>
        <v>6</v>
      </c>
      <c r="AU13" s="66">
        <f t="shared" si="12"/>
        <v>8</v>
      </c>
      <c r="AV13" s="66">
        <f t="shared" si="13"/>
        <v>8</v>
      </c>
      <c r="AW13" s="66">
        <f t="shared" si="14"/>
        <v>2</v>
      </c>
      <c r="AX13" s="66">
        <f>N13+O13+P13+Q13</f>
        <v>2</v>
      </c>
      <c r="AY13" s="66">
        <f t="shared" si="15"/>
        <v>1</v>
      </c>
      <c r="AZ13" s="66">
        <f t="shared" si="16"/>
        <v>1</v>
      </c>
      <c r="BA13" s="66">
        <f t="shared" si="17"/>
        <v>3</v>
      </c>
      <c r="BB13" s="66">
        <f t="shared" si="18"/>
        <v>3</v>
      </c>
      <c r="BC13" s="66">
        <f t="shared" si="19"/>
        <v>0</v>
      </c>
      <c r="BD13" s="66">
        <f t="shared" si="20"/>
        <v>0</v>
      </c>
      <c r="BE13" s="66">
        <f t="shared" si="21"/>
        <v>0</v>
      </c>
      <c r="BF13" s="66">
        <f t="shared" si="22"/>
        <v>0</v>
      </c>
      <c r="BG13" s="66">
        <f t="shared" si="23"/>
        <v>2</v>
      </c>
      <c r="BH13" s="66">
        <f t="shared" si="24"/>
        <v>2</v>
      </c>
      <c r="BI13" s="66">
        <f t="shared" si="25"/>
        <v>2</v>
      </c>
      <c r="BJ13" s="66">
        <f t="shared" si="26"/>
        <v>2</v>
      </c>
    </row>
    <row r="14" spans="1:62" ht="51" customHeight="1">
      <c r="A14" s="81" t="s">
        <v>47</v>
      </c>
      <c r="B14" s="131" t="s">
        <v>59</v>
      </c>
      <c r="C14" s="77">
        <f>C15+C16</f>
        <v>102</v>
      </c>
      <c r="D14" s="77">
        <f t="shared" ref="D14:AP14" si="30">D15+D16</f>
        <v>0</v>
      </c>
      <c r="E14" s="77">
        <f t="shared" si="30"/>
        <v>102</v>
      </c>
      <c r="F14" s="77">
        <f t="shared" si="30"/>
        <v>0</v>
      </c>
      <c r="G14" s="77">
        <f t="shared" si="30"/>
        <v>0</v>
      </c>
      <c r="H14" s="77">
        <f t="shared" si="30"/>
        <v>40</v>
      </c>
      <c r="I14" s="77">
        <f t="shared" si="30"/>
        <v>34</v>
      </c>
      <c r="J14" s="77">
        <f t="shared" si="30"/>
        <v>3</v>
      </c>
      <c r="K14" s="77">
        <f t="shared" si="30"/>
        <v>3</v>
      </c>
      <c r="L14" s="77">
        <f t="shared" si="30"/>
        <v>1</v>
      </c>
      <c r="M14" s="77">
        <f t="shared" si="30"/>
        <v>26</v>
      </c>
      <c r="N14" s="77">
        <f t="shared" si="30"/>
        <v>23</v>
      </c>
      <c r="O14" s="77">
        <f t="shared" si="30"/>
        <v>1</v>
      </c>
      <c r="P14" s="77">
        <f t="shared" si="30"/>
        <v>2</v>
      </c>
      <c r="Q14" s="77">
        <f t="shared" si="30"/>
        <v>0</v>
      </c>
      <c r="R14" s="77">
        <f t="shared" si="30"/>
        <v>5</v>
      </c>
      <c r="S14" s="77">
        <f t="shared" si="30"/>
        <v>0</v>
      </c>
      <c r="T14" s="77">
        <f t="shared" si="30"/>
        <v>3</v>
      </c>
      <c r="U14" s="77">
        <f t="shared" si="30"/>
        <v>2</v>
      </c>
      <c r="V14" s="77">
        <f t="shared" si="30"/>
        <v>31</v>
      </c>
      <c r="W14" s="77">
        <f t="shared" si="30"/>
        <v>0</v>
      </c>
      <c r="X14" s="77">
        <f t="shared" si="30"/>
        <v>0</v>
      </c>
      <c r="Y14" s="77">
        <f t="shared" si="30"/>
        <v>104</v>
      </c>
      <c r="Z14" s="77">
        <f t="shared" si="30"/>
        <v>0</v>
      </c>
      <c r="AA14" s="77">
        <f t="shared" si="30"/>
        <v>2</v>
      </c>
      <c r="AB14" s="77">
        <f t="shared" si="30"/>
        <v>2</v>
      </c>
      <c r="AC14" s="77">
        <f t="shared" si="30"/>
        <v>4</v>
      </c>
      <c r="AD14" s="77">
        <f t="shared" si="30"/>
        <v>0</v>
      </c>
      <c r="AE14" s="77">
        <f t="shared" si="30"/>
        <v>4</v>
      </c>
      <c r="AF14" s="77">
        <f t="shared" si="30"/>
        <v>0</v>
      </c>
      <c r="AG14" s="77">
        <f t="shared" si="30"/>
        <v>2</v>
      </c>
      <c r="AH14" s="77">
        <f t="shared" si="30"/>
        <v>0</v>
      </c>
      <c r="AI14" s="77">
        <f t="shared" si="30"/>
        <v>0</v>
      </c>
      <c r="AJ14" s="77">
        <f t="shared" si="30"/>
        <v>0</v>
      </c>
      <c r="AK14" s="77">
        <f t="shared" si="30"/>
        <v>0</v>
      </c>
      <c r="AL14" s="77">
        <f t="shared" si="30"/>
        <v>0</v>
      </c>
      <c r="AM14" s="77">
        <f t="shared" si="30"/>
        <v>0</v>
      </c>
      <c r="AN14" s="77">
        <f t="shared" si="30"/>
        <v>0</v>
      </c>
      <c r="AO14" s="77">
        <f t="shared" si="30"/>
        <v>0</v>
      </c>
      <c r="AP14" s="77">
        <f t="shared" si="30"/>
        <v>0</v>
      </c>
      <c r="AQ14" s="65">
        <f t="shared" ref="AQ14:BJ14" si="31">SUM(AQ15:AQ16)</f>
        <v>102</v>
      </c>
      <c r="AR14" s="65">
        <f t="shared" si="31"/>
        <v>102</v>
      </c>
      <c r="AS14" s="65">
        <f t="shared" si="31"/>
        <v>40</v>
      </c>
      <c r="AT14" s="65">
        <f t="shared" si="31"/>
        <v>40</v>
      </c>
      <c r="AU14" s="65">
        <f t="shared" si="31"/>
        <v>136</v>
      </c>
      <c r="AV14" s="66">
        <f t="shared" si="13"/>
        <v>136</v>
      </c>
      <c r="AW14" s="65">
        <f t="shared" si="31"/>
        <v>26</v>
      </c>
      <c r="AX14" s="65">
        <f t="shared" si="31"/>
        <v>26</v>
      </c>
      <c r="AY14" s="65">
        <f t="shared" si="31"/>
        <v>5</v>
      </c>
      <c r="AZ14" s="65">
        <f t="shared" si="31"/>
        <v>5</v>
      </c>
      <c r="BA14" s="65">
        <f t="shared" si="31"/>
        <v>31</v>
      </c>
      <c r="BB14" s="65">
        <f t="shared" si="31"/>
        <v>31</v>
      </c>
      <c r="BC14" s="65">
        <f t="shared" si="31"/>
        <v>4</v>
      </c>
      <c r="BD14" s="65">
        <f t="shared" si="31"/>
        <v>4</v>
      </c>
      <c r="BE14" s="65">
        <f t="shared" si="31"/>
        <v>4</v>
      </c>
      <c r="BF14" s="65">
        <f t="shared" si="31"/>
        <v>4</v>
      </c>
      <c r="BG14" s="65">
        <f t="shared" si="31"/>
        <v>0</v>
      </c>
      <c r="BH14" s="65">
        <f t="shared" si="31"/>
        <v>0</v>
      </c>
      <c r="BI14" s="65">
        <f t="shared" si="31"/>
        <v>0</v>
      </c>
      <c r="BJ14" s="65">
        <f t="shared" si="31"/>
        <v>0</v>
      </c>
    </row>
    <row r="15" spans="1:62" ht="51">
      <c r="A15" s="81" t="s">
        <v>6</v>
      </c>
      <c r="B15" s="82" t="s">
        <v>60</v>
      </c>
      <c r="C15" s="19">
        <v>63</v>
      </c>
      <c r="D15" s="17">
        <v>0</v>
      </c>
      <c r="E15" s="19">
        <v>63</v>
      </c>
      <c r="F15" s="17">
        <v>0</v>
      </c>
      <c r="G15" s="19">
        <v>0</v>
      </c>
      <c r="H15" s="19">
        <v>2</v>
      </c>
      <c r="I15" s="17">
        <f t="shared" si="2"/>
        <v>2</v>
      </c>
      <c r="J15" s="19">
        <v>0</v>
      </c>
      <c r="K15" s="19">
        <v>0</v>
      </c>
      <c r="L15" s="17">
        <v>0</v>
      </c>
      <c r="M15" s="17">
        <f t="shared" si="3"/>
        <v>3</v>
      </c>
      <c r="N15" s="21">
        <v>2</v>
      </c>
      <c r="O15" s="21">
        <v>0</v>
      </c>
      <c r="P15" s="21">
        <v>1</v>
      </c>
      <c r="Q15" s="21">
        <v>0</v>
      </c>
      <c r="R15" s="17">
        <f t="shared" si="4"/>
        <v>2</v>
      </c>
      <c r="S15" s="21">
        <v>0</v>
      </c>
      <c r="T15" s="21">
        <v>1</v>
      </c>
      <c r="U15" s="21">
        <v>1</v>
      </c>
      <c r="V15" s="17">
        <f t="shared" si="5"/>
        <v>5</v>
      </c>
      <c r="W15" s="17">
        <v>0</v>
      </c>
      <c r="X15" s="73">
        <v>0</v>
      </c>
      <c r="Y15" s="17">
        <f t="shared" si="29"/>
        <v>60</v>
      </c>
      <c r="Z15" s="17">
        <v>0</v>
      </c>
      <c r="AA15" s="17">
        <v>0</v>
      </c>
      <c r="AB15" s="17">
        <v>0</v>
      </c>
      <c r="AC15" s="17">
        <f t="shared" si="6"/>
        <v>0</v>
      </c>
      <c r="AD15" s="17">
        <v>0</v>
      </c>
      <c r="AE15" s="17">
        <f t="shared" si="7"/>
        <v>0</v>
      </c>
      <c r="AF15" s="17"/>
      <c r="AG15" s="17">
        <v>0</v>
      </c>
      <c r="AH15" s="17">
        <v>0</v>
      </c>
      <c r="AI15" s="9">
        <v>0</v>
      </c>
      <c r="AJ15" s="17">
        <f t="shared" si="8"/>
        <v>0</v>
      </c>
      <c r="AK15" s="17">
        <v>0</v>
      </c>
      <c r="AL15" s="17">
        <v>0</v>
      </c>
      <c r="AM15" s="19"/>
      <c r="AN15" s="19"/>
      <c r="AO15" s="19"/>
      <c r="AP15" s="19"/>
      <c r="AQ15" s="66">
        <f t="shared" si="9"/>
        <v>63</v>
      </c>
      <c r="AR15" s="66">
        <f>E15+F15+G15+D15</f>
        <v>63</v>
      </c>
      <c r="AS15" s="66">
        <f t="shared" si="10"/>
        <v>2</v>
      </c>
      <c r="AT15" s="66">
        <f t="shared" si="11"/>
        <v>2</v>
      </c>
      <c r="AU15" s="66">
        <f t="shared" si="12"/>
        <v>65</v>
      </c>
      <c r="AV15" s="66">
        <f t="shared" si="13"/>
        <v>65</v>
      </c>
      <c r="AW15" s="66">
        <f t="shared" si="14"/>
        <v>3</v>
      </c>
      <c r="AX15" s="66">
        <f t="shared" ref="AX15:AX18" si="32">N15+O15+P15+Q15</f>
        <v>3</v>
      </c>
      <c r="AY15" s="66">
        <f t="shared" si="15"/>
        <v>2</v>
      </c>
      <c r="AZ15" s="66">
        <f t="shared" si="16"/>
        <v>2</v>
      </c>
      <c r="BA15" s="66">
        <f t="shared" si="17"/>
        <v>5</v>
      </c>
      <c r="BB15" s="66">
        <f t="shared" si="18"/>
        <v>5</v>
      </c>
      <c r="BC15" s="66">
        <f t="shared" si="19"/>
        <v>0</v>
      </c>
      <c r="BD15" s="66">
        <f t="shared" si="20"/>
        <v>0</v>
      </c>
      <c r="BE15" s="66">
        <f t="shared" si="21"/>
        <v>0</v>
      </c>
      <c r="BF15" s="66">
        <f t="shared" si="22"/>
        <v>0</v>
      </c>
      <c r="BG15" s="66">
        <f t="shared" si="23"/>
        <v>0</v>
      </c>
      <c r="BH15" s="66">
        <f t="shared" si="24"/>
        <v>0</v>
      </c>
      <c r="BI15" s="66">
        <f t="shared" si="25"/>
        <v>0</v>
      </c>
      <c r="BJ15" s="66">
        <f t="shared" si="26"/>
        <v>0</v>
      </c>
    </row>
    <row r="16" spans="1:62" ht="38.25">
      <c r="A16" s="81" t="s">
        <v>7</v>
      </c>
      <c r="B16" s="82" t="s">
        <v>61</v>
      </c>
      <c r="C16" s="19">
        <v>39</v>
      </c>
      <c r="D16" s="17">
        <v>0</v>
      </c>
      <c r="E16" s="19">
        <v>39</v>
      </c>
      <c r="F16" s="17">
        <v>0</v>
      </c>
      <c r="G16" s="19">
        <v>0</v>
      </c>
      <c r="H16" s="19">
        <v>38</v>
      </c>
      <c r="I16" s="17">
        <f t="shared" si="2"/>
        <v>32</v>
      </c>
      <c r="J16" s="21">
        <v>3</v>
      </c>
      <c r="K16" s="21">
        <v>3</v>
      </c>
      <c r="L16" s="21">
        <v>1</v>
      </c>
      <c r="M16" s="17">
        <f t="shared" si="3"/>
        <v>23</v>
      </c>
      <c r="N16" s="21">
        <v>21</v>
      </c>
      <c r="O16" s="21">
        <v>1</v>
      </c>
      <c r="P16" s="21">
        <v>1</v>
      </c>
      <c r="Q16" s="21">
        <v>0</v>
      </c>
      <c r="R16" s="17">
        <f t="shared" si="4"/>
        <v>3</v>
      </c>
      <c r="S16" s="21">
        <v>0</v>
      </c>
      <c r="T16" s="21">
        <v>2</v>
      </c>
      <c r="U16" s="21">
        <v>1</v>
      </c>
      <c r="V16" s="17">
        <f t="shared" si="5"/>
        <v>26</v>
      </c>
      <c r="W16" s="17">
        <v>0</v>
      </c>
      <c r="X16" s="73">
        <v>0</v>
      </c>
      <c r="Y16" s="17">
        <f t="shared" si="29"/>
        <v>44</v>
      </c>
      <c r="Z16" s="21">
        <v>0</v>
      </c>
      <c r="AA16" s="21">
        <v>2</v>
      </c>
      <c r="AB16" s="21">
        <v>2</v>
      </c>
      <c r="AC16" s="17">
        <f t="shared" si="6"/>
        <v>4</v>
      </c>
      <c r="AD16" s="21">
        <v>0</v>
      </c>
      <c r="AE16" s="17">
        <f t="shared" si="7"/>
        <v>4</v>
      </c>
      <c r="AF16" s="21"/>
      <c r="AG16" s="21">
        <v>2</v>
      </c>
      <c r="AH16" s="17">
        <v>0</v>
      </c>
      <c r="AI16" s="9">
        <v>0</v>
      </c>
      <c r="AJ16" s="17">
        <f t="shared" si="8"/>
        <v>0</v>
      </c>
      <c r="AK16" s="17">
        <v>0</v>
      </c>
      <c r="AL16" s="17">
        <v>0</v>
      </c>
      <c r="AM16" s="21"/>
      <c r="AN16" s="21"/>
      <c r="AO16" s="21"/>
      <c r="AP16" s="21"/>
      <c r="AQ16" s="66">
        <f t="shared" si="9"/>
        <v>39</v>
      </c>
      <c r="AR16" s="66">
        <f t="shared" ref="AR16:AR47" si="33">E16+F16+G16+D16</f>
        <v>39</v>
      </c>
      <c r="AS16" s="66">
        <f t="shared" si="10"/>
        <v>38</v>
      </c>
      <c r="AT16" s="66">
        <f t="shared" si="11"/>
        <v>38</v>
      </c>
      <c r="AU16" s="66">
        <f t="shared" si="12"/>
        <v>71</v>
      </c>
      <c r="AV16" s="66">
        <f t="shared" si="13"/>
        <v>71</v>
      </c>
      <c r="AW16" s="66">
        <f t="shared" si="14"/>
        <v>23</v>
      </c>
      <c r="AX16" s="66">
        <f t="shared" si="32"/>
        <v>23</v>
      </c>
      <c r="AY16" s="66">
        <f t="shared" si="15"/>
        <v>3</v>
      </c>
      <c r="AZ16" s="66">
        <f t="shared" si="16"/>
        <v>3</v>
      </c>
      <c r="BA16" s="66">
        <f t="shared" si="17"/>
        <v>26</v>
      </c>
      <c r="BB16" s="66">
        <f t="shared" si="18"/>
        <v>26</v>
      </c>
      <c r="BC16" s="66">
        <f t="shared" si="19"/>
        <v>4</v>
      </c>
      <c r="BD16" s="66">
        <f t="shared" si="20"/>
        <v>4</v>
      </c>
      <c r="BE16" s="66">
        <f t="shared" si="21"/>
        <v>4</v>
      </c>
      <c r="BF16" s="66">
        <f t="shared" si="22"/>
        <v>4</v>
      </c>
      <c r="BG16" s="66">
        <f t="shared" si="23"/>
        <v>0</v>
      </c>
      <c r="BH16" s="66">
        <f t="shared" si="24"/>
        <v>0</v>
      </c>
      <c r="BI16" s="66">
        <f t="shared" si="25"/>
        <v>0</v>
      </c>
      <c r="BJ16" s="66">
        <f t="shared" si="26"/>
        <v>0</v>
      </c>
    </row>
    <row r="17" spans="1:62" ht="25.5">
      <c r="A17" s="81">
        <v>4</v>
      </c>
      <c r="B17" s="131" t="s">
        <v>85</v>
      </c>
      <c r="C17" s="19">
        <v>14</v>
      </c>
      <c r="D17" s="17">
        <v>0</v>
      </c>
      <c r="E17" s="19">
        <v>14</v>
      </c>
      <c r="F17" s="17">
        <v>0</v>
      </c>
      <c r="G17" s="19">
        <v>0</v>
      </c>
      <c r="H17" s="19">
        <v>0</v>
      </c>
      <c r="I17" s="17">
        <f t="shared" si="2"/>
        <v>0</v>
      </c>
      <c r="J17" s="21">
        <v>0</v>
      </c>
      <c r="K17" s="21">
        <v>0</v>
      </c>
      <c r="L17" s="21">
        <v>0</v>
      </c>
      <c r="M17" s="17">
        <f t="shared" si="3"/>
        <v>0</v>
      </c>
      <c r="N17" s="21">
        <v>0</v>
      </c>
      <c r="O17" s="21">
        <v>0</v>
      </c>
      <c r="P17" s="21">
        <v>0</v>
      </c>
      <c r="Q17" s="21">
        <v>0</v>
      </c>
      <c r="R17" s="17">
        <f t="shared" si="4"/>
        <v>1</v>
      </c>
      <c r="S17" s="21">
        <v>0</v>
      </c>
      <c r="T17" s="21">
        <v>0</v>
      </c>
      <c r="U17" s="21">
        <v>1</v>
      </c>
      <c r="V17" s="17">
        <f t="shared" si="5"/>
        <v>1</v>
      </c>
      <c r="W17" s="17">
        <v>0</v>
      </c>
      <c r="X17" s="73">
        <v>0</v>
      </c>
      <c r="Y17" s="17">
        <f t="shared" si="29"/>
        <v>13</v>
      </c>
      <c r="Z17" s="21">
        <v>0</v>
      </c>
      <c r="AA17" s="21">
        <v>1</v>
      </c>
      <c r="AB17" s="21">
        <v>0</v>
      </c>
      <c r="AC17" s="17">
        <f t="shared" si="6"/>
        <v>1</v>
      </c>
      <c r="AD17" s="21">
        <v>1</v>
      </c>
      <c r="AE17" s="17">
        <f t="shared" si="7"/>
        <v>0</v>
      </c>
      <c r="AF17" s="21"/>
      <c r="AG17" s="21">
        <v>0</v>
      </c>
      <c r="AH17" s="17">
        <v>0</v>
      </c>
      <c r="AI17" s="9">
        <v>0</v>
      </c>
      <c r="AJ17" s="17">
        <f t="shared" si="8"/>
        <v>0</v>
      </c>
      <c r="AK17" s="17">
        <v>0</v>
      </c>
      <c r="AL17" s="17">
        <v>0</v>
      </c>
      <c r="AM17" s="21"/>
      <c r="AN17" s="21"/>
      <c r="AO17" s="21"/>
      <c r="AP17" s="21"/>
      <c r="AQ17" s="66">
        <f t="shared" si="9"/>
        <v>14</v>
      </c>
      <c r="AR17" s="66">
        <f t="shared" si="33"/>
        <v>14</v>
      </c>
      <c r="AS17" s="66">
        <f t="shared" si="10"/>
        <v>0</v>
      </c>
      <c r="AT17" s="66">
        <f t="shared" si="11"/>
        <v>0</v>
      </c>
      <c r="AU17" s="66">
        <f t="shared" si="12"/>
        <v>14</v>
      </c>
      <c r="AV17" s="66">
        <f t="shared" si="13"/>
        <v>14</v>
      </c>
      <c r="AW17" s="66">
        <f t="shared" si="14"/>
        <v>0</v>
      </c>
      <c r="AX17" s="66">
        <f t="shared" si="32"/>
        <v>0</v>
      </c>
      <c r="AY17" s="66">
        <f t="shared" si="15"/>
        <v>1</v>
      </c>
      <c r="AZ17" s="66">
        <f t="shared" si="16"/>
        <v>1</v>
      </c>
      <c r="BA17" s="66">
        <f t="shared" si="17"/>
        <v>1</v>
      </c>
      <c r="BB17" s="66">
        <f t="shared" si="18"/>
        <v>1</v>
      </c>
      <c r="BC17" s="66">
        <f t="shared" si="19"/>
        <v>1</v>
      </c>
      <c r="BD17" s="66">
        <f t="shared" si="20"/>
        <v>1</v>
      </c>
      <c r="BE17" s="66">
        <f t="shared" si="21"/>
        <v>1</v>
      </c>
      <c r="BF17" s="66">
        <f t="shared" si="22"/>
        <v>1</v>
      </c>
      <c r="BG17" s="66">
        <f t="shared" si="23"/>
        <v>0</v>
      </c>
      <c r="BH17" s="66">
        <f t="shared" si="24"/>
        <v>0</v>
      </c>
      <c r="BI17" s="66">
        <f t="shared" si="25"/>
        <v>0</v>
      </c>
      <c r="BJ17" s="66">
        <f t="shared" si="26"/>
        <v>0</v>
      </c>
    </row>
    <row r="18" spans="1:62" ht="51">
      <c r="A18" s="81">
        <v>5</v>
      </c>
      <c r="B18" s="131" t="s">
        <v>66</v>
      </c>
      <c r="C18" s="19">
        <v>0</v>
      </c>
      <c r="D18" s="17">
        <v>0</v>
      </c>
      <c r="E18" s="19">
        <v>0</v>
      </c>
      <c r="F18" s="17">
        <v>0</v>
      </c>
      <c r="G18" s="19">
        <v>0</v>
      </c>
      <c r="H18" s="19">
        <v>3</v>
      </c>
      <c r="I18" s="17">
        <f t="shared" si="2"/>
        <v>3</v>
      </c>
      <c r="J18" s="21">
        <v>0</v>
      </c>
      <c r="K18" s="21">
        <v>0</v>
      </c>
      <c r="L18" s="21">
        <v>1</v>
      </c>
      <c r="M18" s="17">
        <f t="shared" si="3"/>
        <v>1</v>
      </c>
      <c r="N18" s="21">
        <v>0</v>
      </c>
      <c r="O18" s="21">
        <v>0</v>
      </c>
      <c r="P18" s="21">
        <v>1</v>
      </c>
      <c r="Q18" s="21">
        <v>0</v>
      </c>
      <c r="R18" s="17">
        <f t="shared" si="4"/>
        <v>0</v>
      </c>
      <c r="S18" s="21">
        <v>0</v>
      </c>
      <c r="T18" s="21">
        <v>0</v>
      </c>
      <c r="U18" s="21">
        <v>0</v>
      </c>
      <c r="V18" s="17">
        <f t="shared" si="5"/>
        <v>1</v>
      </c>
      <c r="W18" s="17">
        <v>0</v>
      </c>
      <c r="X18" s="73">
        <v>1</v>
      </c>
      <c r="Y18" s="17">
        <f t="shared" si="29"/>
        <v>1</v>
      </c>
      <c r="Z18" s="21">
        <v>1</v>
      </c>
      <c r="AA18" s="21">
        <v>0</v>
      </c>
      <c r="AB18" s="21">
        <v>0</v>
      </c>
      <c r="AC18" s="17">
        <f t="shared" si="6"/>
        <v>0</v>
      </c>
      <c r="AD18" s="21">
        <v>0</v>
      </c>
      <c r="AE18" s="17">
        <f t="shared" si="7"/>
        <v>0</v>
      </c>
      <c r="AF18" s="21"/>
      <c r="AG18" s="21">
        <v>0</v>
      </c>
      <c r="AH18" s="17">
        <v>0</v>
      </c>
      <c r="AI18" s="9">
        <v>0</v>
      </c>
      <c r="AJ18" s="17">
        <f t="shared" si="8"/>
        <v>0</v>
      </c>
      <c r="AK18" s="17">
        <v>0</v>
      </c>
      <c r="AL18" s="17">
        <v>0</v>
      </c>
      <c r="AM18" s="21"/>
      <c r="AN18" s="21"/>
      <c r="AO18" s="21"/>
      <c r="AP18" s="21"/>
      <c r="AQ18" s="66">
        <f t="shared" si="9"/>
        <v>0</v>
      </c>
      <c r="AR18" s="66">
        <f t="shared" si="33"/>
        <v>0</v>
      </c>
      <c r="AS18" s="66">
        <f t="shared" si="10"/>
        <v>3</v>
      </c>
      <c r="AT18" s="66">
        <f t="shared" si="11"/>
        <v>3</v>
      </c>
      <c r="AU18" s="66">
        <f t="shared" si="12"/>
        <v>3</v>
      </c>
      <c r="AV18" s="66">
        <f t="shared" si="13"/>
        <v>3</v>
      </c>
      <c r="AW18" s="66">
        <f t="shared" si="14"/>
        <v>1</v>
      </c>
      <c r="AX18" s="66">
        <f t="shared" si="32"/>
        <v>1</v>
      </c>
      <c r="AY18" s="66">
        <f t="shared" si="15"/>
        <v>0</v>
      </c>
      <c r="AZ18" s="66">
        <f t="shared" si="16"/>
        <v>0</v>
      </c>
      <c r="BA18" s="66">
        <f t="shared" si="17"/>
        <v>1</v>
      </c>
      <c r="BB18" s="66">
        <f t="shared" si="18"/>
        <v>1</v>
      </c>
      <c r="BC18" s="66">
        <f t="shared" si="19"/>
        <v>0</v>
      </c>
      <c r="BD18" s="66">
        <f t="shared" si="20"/>
        <v>0</v>
      </c>
      <c r="BE18" s="66">
        <f t="shared" si="21"/>
        <v>0</v>
      </c>
      <c r="BF18" s="66">
        <f t="shared" si="22"/>
        <v>0</v>
      </c>
      <c r="BG18" s="66">
        <f t="shared" si="23"/>
        <v>0</v>
      </c>
      <c r="BH18" s="66">
        <f t="shared" si="24"/>
        <v>0</v>
      </c>
      <c r="BI18" s="66">
        <f t="shared" si="25"/>
        <v>0</v>
      </c>
      <c r="BJ18" s="66">
        <f t="shared" si="26"/>
        <v>0</v>
      </c>
    </row>
    <row r="19" spans="1:62" ht="51">
      <c r="A19" s="81">
        <v>6</v>
      </c>
      <c r="B19" s="131" t="s">
        <v>67</v>
      </c>
      <c r="C19" s="77">
        <f>C20+C21+C22+C23+C24+C25+C26</f>
        <v>0</v>
      </c>
      <c r="D19" s="77">
        <f t="shared" ref="D19:AP19" si="34">D20+D21+D22+D23+D24+D25+D26</f>
        <v>0</v>
      </c>
      <c r="E19" s="77">
        <f t="shared" si="34"/>
        <v>0</v>
      </c>
      <c r="F19" s="77">
        <f t="shared" si="34"/>
        <v>0</v>
      </c>
      <c r="G19" s="77">
        <f t="shared" si="34"/>
        <v>0</v>
      </c>
      <c r="H19" s="77">
        <f t="shared" si="34"/>
        <v>0</v>
      </c>
      <c r="I19" s="77">
        <f t="shared" si="34"/>
        <v>0</v>
      </c>
      <c r="J19" s="77">
        <f t="shared" si="34"/>
        <v>0</v>
      </c>
      <c r="K19" s="77">
        <f t="shared" si="34"/>
        <v>0</v>
      </c>
      <c r="L19" s="77">
        <f t="shared" si="34"/>
        <v>0</v>
      </c>
      <c r="M19" s="77">
        <f t="shared" si="34"/>
        <v>1</v>
      </c>
      <c r="N19" s="77">
        <f t="shared" si="34"/>
        <v>0</v>
      </c>
      <c r="O19" s="77">
        <f t="shared" si="34"/>
        <v>0</v>
      </c>
      <c r="P19" s="77">
        <f t="shared" si="34"/>
        <v>1</v>
      </c>
      <c r="Q19" s="77">
        <f t="shared" si="34"/>
        <v>0</v>
      </c>
      <c r="R19" s="77">
        <f t="shared" si="34"/>
        <v>0</v>
      </c>
      <c r="S19" s="77">
        <f t="shared" si="34"/>
        <v>0</v>
      </c>
      <c r="T19" s="77">
        <f t="shared" si="34"/>
        <v>0</v>
      </c>
      <c r="U19" s="77">
        <f t="shared" si="34"/>
        <v>0</v>
      </c>
      <c r="V19" s="77">
        <f t="shared" si="34"/>
        <v>1</v>
      </c>
      <c r="W19" s="77">
        <f t="shared" si="34"/>
        <v>0</v>
      </c>
      <c r="X19" s="77">
        <f t="shared" si="34"/>
        <v>0</v>
      </c>
      <c r="Y19" s="77">
        <f t="shared" si="34"/>
        <v>-1</v>
      </c>
      <c r="Z19" s="77">
        <f t="shared" si="34"/>
        <v>0</v>
      </c>
      <c r="AA19" s="77">
        <f t="shared" si="34"/>
        <v>1</v>
      </c>
      <c r="AB19" s="77">
        <f t="shared" si="34"/>
        <v>0</v>
      </c>
      <c r="AC19" s="77">
        <f t="shared" si="34"/>
        <v>1</v>
      </c>
      <c r="AD19" s="77">
        <f t="shared" si="34"/>
        <v>0</v>
      </c>
      <c r="AE19" s="77">
        <f t="shared" si="34"/>
        <v>1</v>
      </c>
      <c r="AF19" s="77">
        <f t="shared" si="34"/>
        <v>0</v>
      </c>
      <c r="AG19" s="77">
        <f t="shared" si="34"/>
        <v>0</v>
      </c>
      <c r="AH19" s="77">
        <f t="shared" si="34"/>
        <v>0</v>
      </c>
      <c r="AI19" s="77">
        <f t="shared" si="34"/>
        <v>0</v>
      </c>
      <c r="AJ19" s="77">
        <f t="shared" si="34"/>
        <v>0</v>
      </c>
      <c r="AK19" s="77">
        <f t="shared" si="34"/>
        <v>0</v>
      </c>
      <c r="AL19" s="77">
        <f t="shared" si="34"/>
        <v>0</v>
      </c>
      <c r="AM19" s="77">
        <f t="shared" si="34"/>
        <v>0</v>
      </c>
      <c r="AN19" s="77">
        <f t="shared" si="34"/>
        <v>0</v>
      </c>
      <c r="AO19" s="77">
        <f t="shared" si="34"/>
        <v>0</v>
      </c>
      <c r="AP19" s="77">
        <f t="shared" si="34"/>
        <v>0</v>
      </c>
      <c r="AQ19" s="65">
        <f t="shared" ref="AQ19:BJ19" si="35">SUM(AQ20:AQ26)</f>
        <v>0</v>
      </c>
      <c r="AR19" s="65">
        <f t="shared" si="35"/>
        <v>0</v>
      </c>
      <c r="AS19" s="65">
        <f t="shared" si="35"/>
        <v>0</v>
      </c>
      <c r="AT19" s="65">
        <f t="shared" si="35"/>
        <v>0</v>
      </c>
      <c r="AU19" s="65">
        <f t="shared" si="35"/>
        <v>0</v>
      </c>
      <c r="AV19" s="66">
        <f t="shared" si="13"/>
        <v>0</v>
      </c>
      <c r="AW19" s="65">
        <f t="shared" si="35"/>
        <v>1</v>
      </c>
      <c r="AX19" s="65">
        <f t="shared" si="35"/>
        <v>1</v>
      </c>
      <c r="AY19" s="65">
        <f t="shared" si="35"/>
        <v>0</v>
      </c>
      <c r="AZ19" s="65">
        <f t="shared" si="35"/>
        <v>0</v>
      </c>
      <c r="BA19" s="65">
        <f t="shared" si="35"/>
        <v>1</v>
      </c>
      <c r="BB19" s="65">
        <f t="shared" si="35"/>
        <v>1</v>
      </c>
      <c r="BC19" s="65">
        <f t="shared" si="35"/>
        <v>1</v>
      </c>
      <c r="BD19" s="65">
        <f t="shared" si="35"/>
        <v>1</v>
      </c>
      <c r="BE19" s="65">
        <f t="shared" si="35"/>
        <v>1</v>
      </c>
      <c r="BF19" s="65">
        <f t="shared" si="35"/>
        <v>1</v>
      </c>
      <c r="BG19" s="65">
        <f t="shared" si="35"/>
        <v>0</v>
      </c>
      <c r="BH19" s="65">
        <f t="shared" si="35"/>
        <v>0</v>
      </c>
      <c r="BI19" s="65">
        <f t="shared" si="35"/>
        <v>0</v>
      </c>
      <c r="BJ19" s="65">
        <f t="shared" si="35"/>
        <v>0</v>
      </c>
    </row>
    <row r="20" spans="1:62" ht="38.25">
      <c r="A20" s="81" t="s">
        <v>8</v>
      </c>
      <c r="B20" s="82" t="s">
        <v>68</v>
      </c>
      <c r="C20" s="19">
        <v>0</v>
      </c>
      <c r="D20" s="17">
        <v>0</v>
      </c>
      <c r="E20" s="19">
        <v>0</v>
      </c>
      <c r="F20" s="17">
        <v>0</v>
      </c>
      <c r="G20" s="19">
        <v>0</v>
      </c>
      <c r="H20" s="19">
        <v>0</v>
      </c>
      <c r="I20" s="17">
        <f t="shared" si="2"/>
        <v>0</v>
      </c>
      <c r="J20" s="21">
        <v>0</v>
      </c>
      <c r="K20" s="21">
        <v>0</v>
      </c>
      <c r="L20" s="77">
        <v>0</v>
      </c>
      <c r="M20" s="17">
        <f>N20+O20+P20+Q20</f>
        <v>0</v>
      </c>
      <c r="N20" s="21">
        <v>0</v>
      </c>
      <c r="O20" s="21">
        <v>0</v>
      </c>
      <c r="P20" s="21">
        <v>0</v>
      </c>
      <c r="Q20" s="21">
        <v>0</v>
      </c>
      <c r="R20" s="17">
        <f t="shared" si="4"/>
        <v>0</v>
      </c>
      <c r="S20" s="21">
        <v>0</v>
      </c>
      <c r="T20" s="21">
        <v>0</v>
      </c>
      <c r="U20" s="21">
        <v>0</v>
      </c>
      <c r="V20" s="17">
        <f t="shared" si="5"/>
        <v>0</v>
      </c>
      <c r="W20" s="17">
        <v>0</v>
      </c>
      <c r="X20" s="73">
        <v>0</v>
      </c>
      <c r="Y20" s="17">
        <f>D20+E20+I20-L20-V20-W20</f>
        <v>0</v>
      </c>
      <c r="Z20" s="21">
        <v>0</v>
      </c>
      <c r="AA20" s="21">
        <v>0</v>
      </c>
      <c r="AB20" s="21">
        <v>0</v>
      </c>
      <c r="AC20" s="17">
        <f t="shared" si="6"/>
        <v>0</v>
      </c>
      <c r="AD20" s="21">
        <v>0</v>
      </c>
      <c r="AE20" s="17">
        <f t="shared" si="7"/>
        <v>0</v>
      </c>
      <c r="AF20" s="21"/>
      <c r="AG20" s="21">
        <v>0</v>
      </c>
      <c r="AH20" s="17">
        <v>0</v>
      </c>
      <c r="AI20" s="9">
        <v>0</v>
      </c>
      <c r="AJ20" s="17">
        <f t="shared" si="8"/>
        <v>0</v>
      </c>
      <c r="AK20" s="17">
        <v>0</v>
      </c>
      <c r="AL20" s="17">
        <v>0</v>
      </c>
      <c r="AM20" s="21"/>
      <c r="AN20" s="21"/>
      <c r="AO20" s="21"/>
      <c r="AP20" s="21"/>
      <c r="AQ20" s="66">
        <f t="shared" si="9"/>
        <v>0</v>
      </c>
      <c r="AR20" s="66">
        <f t="shared" si="33"/>
        <v>0</v>
      </c>
      <c r="AS20" s="66">
        <f t="shared" si="10"/>
        <v>0</v>
      </c>
      <c r="AT20" s="66">
        <f t="shared" si="11"/>
        <v>0</v>
      </c>
      <c r="AU20" s="66">
        <f t="shared" si="12"/>
        <v>0</v>
      </c>
      <c r="AV20" s="66">
        <f t="shared" si="13"/>
        <v>0</v>
      </c>
      <c r="AW20" s="66">
        <f t="shared" si="14"/>
        <v>0</v>
      </c>
      <c r="AX20" s="66">
        <f t="shared" ref="AX20:AX26" si="36">N20+O20+P20+Q20</f>
        <v>0</v>
      </c>
      <c r="AY20" s="66">
        <f t="shared" si="15"/>
        <v>0</v>
      </c>
      <c r="AZ20" s="66">
        <f t="shared" si="16"/>
        <v>0</v>
      </c>
      <c r="BA20" s="66">
        <f t="shared" si="17"/>
        <v>0</v>
      </c>
      <c r="BB20" s="66">
        <f t="shared" si="18"/>
        <v>0</v>
      </c>
      <c r="BC20" s="66">
        <f t="shared" si="19"/>
        <v>0</v>
      </c>
      <c r="BD20" s="66">
        <f t="shared" si="20"/>
        <v>0</v>
      </c>
      <c r="BE20" s="66">
        <f t="shared" si="21"/>
        <v>0</v>
      </c>
      <c r="BF20" s="66">
        <f t="shared" si="22"/>
        <v>0</v>
      </c>
      <c r="BG20" s="66">
        <f t="shared" si="23"/>
        <v>0</v>
      </c>
      <c r="BH20" s="66">
        <f t="shared" si="24"/>
        <v>0</v>
      </c>
      <c r="BI20" s="66">
        <f t="shared" si="25"/>
        <v>0</v>
      </c>
      <c r="BJ20" s="66">
        <f t="shared" si="26"/>
        <v>0</v>
      </c>
    </row>
    <row r="21" spans="1:62" ht="38.25">
      <c r="A21" s="81" t="s">
        <v>9</v>
      </c>
      <c r="B21" s="82" t="s">
        <v>69</v>
      </c>
      <c r="C21" s="19">
        <v>0</v>
      </c>
      <c r="D21" s="17">
        <v>0</v>
      </c>
      <c r="E21" s="19">
        <v>0</v>
      </c>
      <c r="F21" s="17">
        <v>0</v>
      </c>
      <c r="G21" s="19">
        <v>0</v>
      </c>
      <c r="H21" s="19">
        <v>0</v>
      </c>
      <c r="I21" s="17">
        <f t="shared" si="2"/>
        <v>0</v>
      </c>
      <c r="J21" s="21">
        <v>0</v>
      </c>
      <c r="K21" s="21">
        <v>0</v>
      </c>
      <c r="L21" s="77">
        <v>0</v>
      </c>
      <c r="M21" s="17">
        <f t="shared" ref="M21:M26" si="37">N21+O21+P21+Q21</f>
        <v>0</v>
      </c>
      <c r="N21" s="21">
        <v>0</v>
      </c>
      <c r="O21" s="21">
        <v>0</v>
      </c>
      <c r="P21" s="21">
        <v>0</v>
      </c>
      <c r="Q21" s="21">
        <v>0</v>
      </c>
      <c r="R21" s="17">
        <f t="shared" si="4"/>
        <v>0</v>
      </c>
      <c r="S21" s="21">
        <v>0</v>
      </c>
      <c r="T21" s="21">
        <v>0</v>
      </c>
      <c r="U21" s="21">
        <v>0</v>
      </c>
      <c r="V21" s="17">
        <f t="shared" si="5"/>
        <v>0</v>
      </c>
      <c r="W21" s="17">
        <v>0</v>
      </c>
      <c r="X21" s="73">
        <v>0</v>
      </c>
      <c r="Y21" s="17">
        <f t="shared" ref="Y21:Y26" si="38">D21+E21+I21-L21-V21-W21</f>
        <v>0</v>
      </c>
      <c r="Z21" s="21">
        <v>0</v>
      </c>
      <c r="AA21" s="21">
        <v>0</v>
      </c>
      <c r="AB21" s="21">
        <v>0</v>
      </c>
      <c r="AC21" s="17">
        <f t="shared" si="6"/>
        <v>0</v>
      </c>
      <c r="AD21" s="21">
        <v>0</v>
      </c>
      <c r="AE21" s="17">
        <f t="shared" si="7"/>
        <v>0</v>
      </c>
      <c r="AF21" s="21"/>
      <c r="AG21" s="21">
        <v>0</v>
      </c>
      <c r="AH21" s="17">
        <v>0</v>
      </c>
      <c r="AI21" s="9">
        <v>0</v>
      </c>
      <c r="AJ21" s="17">
        <f t="shared" si="8"/>
        <v>0</v>
      </c>
      <c r="AK21" s="17">
        <v>0</v>
      </c>
      <c r="AL21" s="17">
        <v>0</v>
      </c>
      <c r="AM21" s="21"/>
      <c r="AN21" s="21"/>
      <c r="AO21" s="21"/>
      <c r="AP21" s="21"/>
      <c r="AQ21" s="66">
        <f t="shared" si="9"/>
        <v>0</v>
      </c>
      <c r="AR21" s="66">
        <f t="shared" si="33"/>
        <v>0</v>
      </c>
      <c r="AS21" s="66">
        <f t="shared" si="10"/>
        <v>0</v>
      </c>
      <c r="AT21" s="66">
        <f t="shared" si="11"/>
        <v>0</v>
      </c>
      <c r="AU21" s="66">
        <f t="shared" si="12"/>
        <v>0</v>
      </c>
      <c r="AV21" s="66">
        <f t="shared" si="13"/>
        <v>0</v>
      </c>
      <c r="AW21" s="66">
        <f t="shared" si="14"/>
        <v>0</v>
      </c>
      <c r="AX21" s="66">
        <f t="shared" si="36"/>
        <v>0</v>
      </c>
      <c r="AY21" s="66">
        <f t="shared" si="15"/>
        <v>0</v>
      </c>
      <c r="AZ21" s="66">
        <f t="shared" si="16"/>
        <v>0</v>
      </c>
      <c r="BA21" s="66">
        <f t="shared" si="17"/>
        <v>0</v>
      </c>
      <c r="BB21" s="66">
        <f t="shared" si="18"/>
        <v>0</v>
      </c>
      <c r="BC21" s="66">
        <f t="shared" si="19"/>
        <v>0</v>
      </c>
      <c r="BD21" s="66">
        <f t="shared" si="20"/>
        <v>0</v>
      </c>
      <c r="BE21" s="66">
        <f t="shared" si="21"/>
        <v>0</v>
      </c>
      <c r="BF21" s="66">
        <f t="shared" si="22"/>
        <v>0</v>
      </c>
      <c r="BG21" s="66">
        <f t="shared" si="23"/>
        <v>0</v>
      </c>
      <c r="BH21" s="66">
        <f t="shared" si="24"/>
        <v>0</v>
      </c>
      <c r="BI21" s="66">
        <f t="shared" si="25"/>
        <v>0</v>
      </c>
      <c r="BJ21" s="66">
        <f t="shared" si="26"/>
        <v>0</v>
      </c>
    </row>
    <row r="22" spans="1:62" ht="38.25">
      <c r="A22" s="81" t="s">
        <v>10</v>
      </c>
      <c r="B22" s="82" t="s">
        <v>70</v>
      </c>
      <c r="C22" s="19">
        <v>0</v>
      </c>
      <c r="D22" s="17">
        <v>0</v>
      </c>
      <c r="E22" s="19">
        <v>0</v>
      </c>
      <c r="F22" s="17">
        <v>0</v>
      </c>
      <c r="G22" s="19">
        <v>0</v>
      </c>
      <c r="H22" s="19">
        <v>0</v>
      </c>
      <c r="I22" s="17">
        <f t="shared" si="2"/>
        <v>0</v>
      </c>
      <c r="J22" s="21">
        <v>0</v>
      </c>
      <c r="K22" s="21">
        <v>0</v>
      </c>
      <c r="L22" s="77">
        <v>0</v>
      </c>
      <c r="M22" s="17">
        <f t="shared" si="37"/>
        <v>0</v>
      </c>
      <c r="N22" s="21">
        <v>0</v>
      </c>
      <c r="O22" s="21">
        <v>0</v>
      </c>
      <c r="P22" s="21">
        <v>0</v>
      </c>
      <c r="Q22" s="21">
        <v>0</v>
      </c>
      <c r="R22" s="17">
        <f t="shared" si="4"/>
        <v>0</v>
      </c>
      <c r="S22" s="21">
        <v>0</v>
      </c>
      <c r="T22" s="21">
        <v>0</v>
      </c>
      <c r="U22" s="21">
        <v>0</v>
      </c>
      <c r="V22" s="17">
        <f t="shared" si="5"/>
        <v>0</v>
      </c>
      <c r="W22" s="17">
        <v>0</v>
      </c>
      <c r="X22" s="73">
        <v>0</v>
      </c>
      <c r="Y22" s="17">
        <f t="shared" si="38"/>
        <v>0</v>
      </c>
      <c r="Z22" s="21">
        <v>0</v>
      </c>
      <c r="AA22" s="21">
        <v>0</v>
      </c>
      <c r="AB22" s="21">
        <v>0</v>
      </c>
      <c r="AC22" s="17">
        <f t="shared" si="6"/>
        <v>0</v>
      </c>
      <c r="AD22" s="21">
        <v>0</v>
      </c>
      <c r="AE22" s="17">
        <f t="shared" si="7"/>
        <v>0</v>
      </c>
      <c r="AF22" s="21"/>
      <c r="AG22" s="21">
        <v>0</v>
      </c>
      <c r="AH22" s="17">
        <v>0</v>
      </c>
      <c r="AI22" s="9">
        <v>0</v>
      </c>
      <c r="AJ22" s="17">
        <f t="shared" si="8"/>
        <v>0</v>
      </c>
      <c r="AK22" s="17">
        <v>0</v>
      </c>
      <c r="AL22" s="17">
        <v>0</v>
      </c>
      <c r="AM22" s="21"/>
      <c r="AN22" s="21"/>
      <c r="AO22" s="21"/>
      <c r="AP22" s="21"/>
      <c r="AQ22" s="66">
        <f t="shared" si="9"/>
        <v>0</v>
      </c>
      <c r="AR22" s="66">
        <f t="shared" si="33"/>
        <v>0</v>
      </c>
      <c r="AS22" s="66">
        <f t="shared" si="10"/>
        <v>0</v>
      </c>
      <c r="AT22" s="66">
        <f t="shared" si="11"/>
        <v>0</v>
      </c>
      <c r="AU22" s="66">
        <f t="shared" si="12"/>
        <v>0</v>
      </c>
      <c r="AV22" s="66">
        <f t="shared" si="13"/>
        <v>0</v>
      </c>
      <c r="AW22" s="66">
        <f t="shared" si="14"/>
        <v>0</v>
      </c>
      <c r="AX22" s="66">
        <f t="shared" si="36"/>
        <v>0</v>
      </c>
      <c r="AY22" s="66">
        <f t="shared" si="15"/>
        <v>0</v>
      </c>
      <c r="AZ22" s="66">
        <f t="shared" si="16"/>
        <v>0</v>
      </c>
      <c r="BA22" s="66">
        <f t="shared" si="17"/>
        <v>0</v>
      </c>
      <c r="BB22" s="66">
        <f t="shared" si="18"/>
        <v>0</v>
      </c>
      <c r="BC22" s="66">
        <f t="shared" si="19"/>
        <v>0</v>
      </c>
      <c r="BD22" s="66">
        <f t="shared" si="20"/>
        <v>0</v>
      </c>
      <c r="BE22" s="66">
        <f t="shared" si="21"/>
        <v>0</v>
      </c>
      <c r="BF22" s="66">
        <f t="shared" si="22"/>
        <v>0</v>
      </c>
      <c r="BG22" s="66">
        <f t="shared" si="23"/>
        <v>0</v>
      </c>
      <c r="BH22" s="66">
        <f t="shared" si="24"/>
        <v>0</v>
      </c>
      <c r="BI22" s="66">
        <f t="shared" si="25"/>
        <v>0</v>
      </c>
      <c r="BJ22" s="66">
        <f t="shared" si="26"/>
        <v>0</v>
      </c>
    </row>
    <row r="23" spans="1:62" ht="38.25">
      <c r="A23" s="81" t="s">
        <v>11</v>
      </c>
      <c r="B23" s="82" t="s">
        <v>71</v>
      </c>
      <c r="C23" s="19">
        <v>0</v>
      </c>
      <c r="D23" s="17">
        <v>0</v>
      </c>
      <c r="E23" s="19">
        <v>0</v>
      </c>
      <c r="F23" s="17">
        <v>0</v>
      </c>
      <c r="G23" s="19">
        <v>0</v>
      </c>
      <c r="H23" s="19">
        <v>0</v>
      </c>
      <c r="I23" s="17">
        <f t="shared" si="2"/>
        <v>0</v>
      </c>
      <c r="J23" s="21">
        <v>0</v>
      </c>
      <c r="K23" s="21">
        <v>0</v>
      </c>
      <c r="L23" s="77">
        <v>0</v>
      </c>
      <c r="M23" s="17">
        <f t="shared" si="37"/>
        <v>0</v>
      </c>
      <c r="N23" s="21">
        <v>0</v>
      </c>
      <c r="O23" s="21">
        <v>0</v>
      </c>
      <c r="P23" s="21">
        <v>0</v>
      </c>
      <c r="Q23" s="21">
        <v>0</v>
      </c>
      <c r="R23" s="17">
        <f t="shared" si="4"/>
        <v>0</v>
      </c>
      <c r="S23" s="21">
        <v>0</v>
      </c>
      <c r="T23" s="21">
        <v>0</v>
      </c>
      <c r="U23" s="21">
        <v>0</v>
      </c>
      <c r="V23" s="17">
        <f t="shared" si="5"/>
        <v>0</v>
      </c>
      <c r="W23" s="17">
        <v>0</v>
      </c>
      <c r="X23" s="73">
        <v>0</v>
      </c>
      <c r="Y23" s="17">
        <f t="shared" si="38"/>
        <v>0</v>
      </c>
      <c r="Z23" s="21">
        <v>0</v>
      </c>
      <c r="AA23" s="21">
        <v>0</v>
      </c>
      <c r="AB23" s="21">
        <v>0</v>
      </c>
      <c r="AC23" s="17">
        <f t="shared" si="6"/>
        <v>0</v>
      </c>
      <c r="AD23" s="21">
        <v>0</v>
      </c>
      <c r="AE23" s="17">
        <f t="shared" si="7"/>
        <v>0</v>
      </c>
      <c r="AF23" s="21"/>
      <c r="AG23" s="21">
        <v>0</v>
      </c>
      <c r="AH23" s="17">
        <v>0</v>
      </c>
      <c r="AI23" s="9">
        <v>0</v>
      </c>
      <c r="AJ23" s="17">
        <f t="shared" si="8"/>
        <v>0</v>
      </c>
      <c r="AK23" s="17">
        <v>0</v>
      </c>
      <c r="AL23" s="17">
        <v>0</v>
      </c>
      <c r="AM23" s="21"/>
      <c r="AN23" s="21"/>
      <c r="AO23" s="21"/>
      <c r="AP23" s="21"/>
      <c r="AQ23" s="66">
        <f t="shared" si="9"/>
        <v>0</v>
      </c>
      <c r="AR23" s="66">
        <f t="shared" si="33"/>
        <v>0</v>
      </c>
      <c r="AS23" s="66">
        <f t="shared" si="10"/>
        <v>0</v>
      </c>
      <c r="AT23" s="66">
        <f t="shared" si="11"/>
        <v>0</v>
      </c>
      <c r="AU23" s="66">
        <f t="shared" si="12"/>
        <v>0</v>
      </c>
      <c r="AV23" s="66">
        <f t="shared" si="13"/>
        <v>0</v>
      </c>
      <c r="AW23" s="66">
        <f t="shared" si="14"/>
        <v>0</v>
      </c>
      <c r="AX23" s="66">
        <f t="shared" si="36"/>
        <v>0</v>
      </c>
      <c r="AY23" s="66">
        <f t="shared" si="15"/>
        <v>0</v>
      </c>
      <c r="AZ23" s="66">
        <f t="shared" si="16"/>
        <v>0</v>
      </c>
      <c r="BA23" s="66">
        <f t="shared" si="17"/>
        <v>0</v>
      </c>
      <c r="BB23" s="66">
        <f t="shared" si="18"/>
        <v>0</v>
      </c>
      <c r="BC23" s="66">
        <f t="shared" si="19"/>
        <v>0</v>
      </c>
      <c r="BD23" s="66">
        <f t="shared" si="20"/>
        <v>0</v>
      </c>
      <c r="BE23" s="66">
        <f t="shared" si="21"/>
        <v>0</v>
      </c>
      <c r="BF23" s="66">
        <f t="shared" si="22"/>
        <v>0</v>
      </c>
      <c r="BG23" s="66">
        <f t="shared" si="23"/>
        <v>0</v>
      </c>
      <c r="BH23" s="66">
        <f t="shared" si="24"/>
        <v>0</v>
      </c>
      <c r="BI23" s="66">
        <f t="shared" si="25"/>
        <v>0</v>
      </c>
      <c r="BJ23" s="66">
        <f t="shared" si="26"/>
        <v>0</v>
      </c>
    </row>
    <row r="24" spans="1:62" ht="38.25">
      <c r="A24" s="81" t="s">
        <v>12</v>
      </c>
      <c r="B24" s="82" t="s">
        <v>72</v>
      </c>
      <c r="C24" s="19">
        <v>0</v>
      </c>
      <c r="D24" s="17">
        <v>0</v>
      </c>
      <c r="E24" s="19">
        <v>0</v>
      </c>
      <c r="F24" s="17">
        <v>0</v>
      </c>
      <c r="G24" s="19">
        <v>0</v>
      </c>
      <c r="H24" s="19">
        <v>0</v>
      </c>
      <c r="I24" s="17">
        <f t="shared" si="2"/>
        <v>0</v>
      </c>
      <c r="J24" s="21">
        <v>0</v>
      </c>
      <c r="K24" s="21">
        <v>0</v>
      </c>
      <c r="L24" s="77">
        <v>0</v>
      </c>
      <c r="M24" s="17">
        <f t="shared" si="37"/>
        <v>0</v>
      </c>
      <c r="N24" s="21">
        <v>0</v>
      </c>
      <c r="O24" s="21">
        <v>0</v>
      </c>
      <c r="P24" s="21">
        <v>0</v>
      </c>
      <c r="Q24" s="21">
        <v>0</v>
      </c>
      <c r="R24" s="17">
        <f t="shared" si="4"/>
        <v>0</v>
      </c>
      <c r="S24" s="21">
        <v>0</v>
      </c>
      <c r="T24" s="21">
        <v>0</v>
      </c>
      <c r="U24" s="21">
        <v>0</v>
      </c>
      <c r="V24" s="17">
        <f t="shared" si="5"/>
        <v>0</v>
      </c>
      <c r="W24" s="17">
        <v>0</v>
      </c>
      <c r="X24" s="73">
        <v>0</v>
      </c>
      <c r="Y24" s="17">
        <f t="shared" si="38"/>
        <v>0</v>
      </c>
      <c r="Z24" s="21">
        <v>0</v>
      </c>
      <c r="AA24" s="21">
        <v>0</v>
      </c>
      <c r="AB24" s="21">
        <v>0</v>
      </c>
      <c r="AC24" s="17">
        <f t="shared" si="6"/>
        <v>0</v>
      </c>
      <c r="AD24" s="21">
        <v>0</v>
      </c>
      <c r="AE24" s="17">
        <f t="shared" si="7"/>
        <v>0</v>
      </c>
      <c r="AF24" s="21"/>
      <c r="AG24" s="21">
        <v>0</v>
      </c>
      <c r="AH24" s="17">
        <v>0</v>
      </c>
      <c r="AI24" s="9">
        <v>0</v>
      </c>
      <c r="AJ24" s="17">
        <f t="shared" si="8"/>
        <v>0</v>
      </c>
      <c r="AK24" s="17">
        <v>0</v>
      </c>
      <c r="AL24" s="17">
        <v>0</v>
      </c>
      <c r="AM24" s="21"/>
      <c r="AN24" s="21"/>
      <c r="AO24" s="21"/>
      <c r="AP24" s="21"/>
      <c r="AQ24" s="66">
        <f t="shared" si="9"/>
        <v>0</v>
      </c>
      <c r="AR24" s="66">
        <f t="shared" si="33"/>
        <v>0</v>
      </c>
      <c r="AS24" s="66">
        <f t="shared" si="10"/>
        <v>0</v>
      </c>
      <c r="AT24" s="66">
        <f t="shared" si="11"/>
        <v>0</v>
      </c>
      <c r="AU24" s="66">
        <f t="shared" si="12"/>
        <v>0</v>
      </c>
      <c r="AV24" s="66">
        <f t="shared" si="13"/>
        <v>0</v>
      </c>
      <c r="AW24" s="66">
        <f t="shared" si="14"/>
        <v>0</v>
      </c>
      <c r="AX24" s="66">
        <f t="shared" si="36"/>
        <v>0</v>
      </c>
      <c r="AY24" s="66">
        <f t="shared" si="15"/>
        <v>0</v>
      </c>
      <c r="AZ24" s="66">
        <f t="shared" si="16"/>
        <v>0</v>
      </c>
      <c r="BA24" s="66">
        <f t="shared" si="17"/>
        <v>0</v>
      </c>
      <c r="BB24" s="66">
        <f t="shared" si="18"/>
        <v>0</v>
      </c>
      <c r="BC24" s="66">
        <f t="shared" si="19"/>
        <v>0</v>
      </c>
      <c r="BD24" s="66">
        <f t="shared" si="20"/>
        <v>0</v>
      </c>
      <c r="BE24" s="66">
        <f t="shared" si="21"/>
        <v>0</v>
      </c>
      <c r="BF24" s="66">
        <f t="shared" si="22"/>
        <v>0</v>
      </c>
      <c r="BG24" s="66">
        <f t="shared" si="23"/>
        <v>0</v>
      </c>
      <c r="BH24" s="66">
        <f t="shared" si="24"/>
        <v>0</v>
      </c>
      <c r="BI24" s="66">
        <f t="shared" si="25"/>
        <v>0</v>
      </c>
      <c r="BJ24" s="66">
        <f t="shared" si="26"/>
        <v>0</v>
      </c>
    </row>
    <row r="25" spans="1:62" ht="38.25">
      <c r="A25" s="81" t="s">
        <v>13</v>
      </c>
      <c r="B25" s="82" t="s">
        <v>73</v>
      </c>
      <c r="C25" s="19">
        <v>0</v>
      </c>
      <c r="D25" s="17">
        <v>0</v>
      </c>
      <c r="E25" s="19">
        <v>0</v>
      </c>
      <c r="F25" s="17">
        <v>0</v>
      </c>
      <c r="G25" s="19">
        <v>0</v>
      </c>
      <c r="H25" s="19">
        <v>0</v>
      </c>
      <c r="I25" s="17">
        <f t="shared" si="2"/>
        <v>0</v>
      </c>
      <c r="J25" s="21">
        <v>0</v>
      </c>
      <c r="K25" s="21">
        <v>0</v>
      </c>
      <c r="L25" s="77">
        <v>0</v>
      </c>
      <c r="M25" s="17">
        <f t="shared" si="37"/>
        <v>1</v>
      </c>
      <c r="N25" s="21">
        <v>0</v>
      </c>
      <c r="O25" s="21">
        <v>0</v>
      </c>
      <c r="P25" s="21">
        <v>1</v>
      </c>
      <c r="Q25" s="21">
        <v>0</v>
      </c>
      <c r="R25" s="17">
        <f t="shared" si="4"/>
        <v>0</v>
      </c>
      <c r="S25" s="21">
        <v>0</v>
      </c>
      <c r="T25" s="21">
        <v>0</v>
      </c>
      <c r="U25" s="21">
        <v>0</v>
      </c>
      <c r="V25" s="17">
        <f t="shared" si="5"/>
        <v>1</v>
      </c>
      <c r="W25" s="17">
        <v>0</v>
      </c>
      <c r="X25" s="73">
        <v>0</v>
      </c>
      <c r="Y25" s="17">
        <f t="shared" si="38"/>
        <v>-1</v>
      </c>
      <c r="Z25" s="21">
        <v>0</v>
      </c>
      <c r="AA25" s="21">
        <v>1</v>
      </c>
      <c r="AB25" s="21">
        <v>0</v>
      </c>
      <c r="AC25" s="17">
        <f t="shared" si="6"/>
        <v>1</v>
      </c>
      <c r="AD25" s="21">
        <v>0</v>
      </c>
      <c r="AE25" s="17">
        <f t="shared" si="7"/>
        <v>1</v>
      </c>
      <c r="AF25" s="21"/>
      <c r="AG25" s="21">
        <v>0</v>
      </c>
      <c r="AH25" s="17">
        <v>0</v>
      </c>
      <c r="AI25" s="9">
        <v>0</v>
      </c>
      <c r="AJ25" s="17">
        <f t="shared" si="8"/>
        <v>0</v>
      </c>
      <c r="AK25" s="17">
        <v>0</v>
      </c>
      <c r="AL25" s="17">
        <v>0</v>
      </c>
      <c r="AM25" s="21"/>
      <c r="AN25" s="21"/>
      <c r="AO25" s="21"/>
      <c r="AP25" s="21"/>
      <c r="AQ25" s="66">
        <f t="shared" si="9"/>
        <v>0</v>
      </c>
      <c r="AR25" s="66">
        <f t="shared" si="33"/>
        <v>0</v>
      </c>
      <c r="AS25" s="66">
        <f t="shared" si="10"/>
        <v>0</v>
      </c>
      <c r="AT25" s="66">
        <f t="shared" si="11"/>
        <v>0</v>
      </c>
      <c r="AU25" s="66">
        <f t="shared" si="12"/>
        <v>0</v>
      </c>
      <c r="AV25" s="66">
        <f t="shared" si="13"/>
        <v>0</v>
      </c>
      <c r="AW25" s="66">
        <f t="shared" si="14"/>
        <v>1</v>
      </c>
      <c r="AX25" s="66">
        <f t="shared" si="36"/>
        <v>1</v>
      </c>
      <c r="AY25" s="66">
        <f t="shared" si="15"/>
        <v>0</v>
      </c>
      <c r="AZ25" s="66">
        <f t="shared" si="16"/>
        <v>0</v>
      </c>
      <c r="BA25" s="66">
        <f t="shared" si="17"/>
        <v>1</v>
      </c>
      <c r="BB25" s="66">
        <f t="shared" si="18"/>
        <v>1</v>
      </c>
      <c r="BC25" s="66">
        <f t="shared" si="19"/>
        <v>1</v>
      </c>
      <c r="BD25" s="66">
        <f t="shared" si="20"/>
        <v>1</v>
      </c>
      <c r="BE25" s="66">
        <f t="shared" si="21"/>
        <v>1</v>
      </c>
      <c r="BF25" s="66">
        <f t="shared" si="22"/>
        <v>1</v>
      </c>
      <c r="BG25" s="66">
        <f t="shared" si="23"/>
        <v>0</v>
      </c>
      <c r="BH25" s="66">
        <f t="shared" si="24"/>
        <v>0</v>
      </c>
      <c r="BI25" s="66">
        <f t="shared" si="25"/>
        <v>0</v>
      </c>
      <c r="BJ25" s="66">
        <f t="shared" si="26"/>
        <v>0</v>
      </c>
    </row>
    <row r="26" spans="1:62" ht="38.25">
      <c r="A26" s="81" t="s">
        <v>48</v>
      </c>
      <c r="B26" s="82" t="s">
        <v>74</v>
      </c>
      <c r="C26" s="19">
        <v>0</v>
      </c>
      <c r="D26" s="17">
        <v>0</v>
      </c>
      <c r="E26" s="19">
        <v>0</v>
      </c>
      <c r="F26" s="17">
        <v>0</v>
      </c>
      <c r="G26" s="19">
        <v>0</v>
      </c>
      <c r="H26" s="19">
        <v>0</v>
      </c>
      <c r="I26" s="17">
        <f t="shared" si="2"/>
        <v>0</v>
      </c>
      <c r="J26" s="21">
        <v>0</v>
      </c>
      <c r="K26" s="21">
        <v>0</v>
      </c>
      <c r="L26" s="77">
        <v>0</v>
      </c>
      <c r="M26" s="17">
        <f t="shared" si="37"/>
        <v>0</v>
      </c>
      <c r="N26" s="21">
        <v>0</v>
      </c>
      <c r="O26" s="21">
        <v>0</v>
      </c>
      <c r="P26" s="21">
        <v>0</v>
      </c>
      <c r="Q26" s="21">
        <v>0</v>
      </c>
      <c r="R26" s="17">
        <f t="shared" si="4"/>
        <v>0</v>
      </c>
      <c r="S26" s="21">
        <v>0</v>
      </c>
      <c r="T26" s="21">
        <v>0</v>
      </c>
      <c r="U26" s="21">
        <v>0</v>
      </c>
      <c r="V26" s="17">
        <f t="shared" si="5"/>
        <v>0</v>
      </c>
      <c r="W26" s="17">
        <v>0</v>
      </c>
      <c r="X26" s="73">
        <v>0</v>
      </c>
      <c r="Y26" s="17">
        <f t="shared" si="38"/>
        <v>0</v>
      </c>
      <c r="Z26" s="21">
        <v>0</v>
      </c>
      <c r="AA26" s="21">
        <v>0</v>
      </c>
      <c r="AB26" s="21">
        <v>0</v>
      </c>
      <c r="AC26" s="17">
        <f t="shared" si="6"/>
        <v>0</v>
      </c>
      <c r="AD26" s="21">
        <v>0</v>
      </c>
      <c r="AE26" s="17">
        <f t="shared" si="7"/>
        <v>0</v>
      </c>
      <c r="AF26" s="21"/>
      <c r="AG26" s="21">
        <v>0</v>
      </c>
      <c r="AH26" s="17">
        <v>0</v>
      </c>
      <c r="AI26" s="9">
        <v>0</v>
      </c>
      <c r="AJ26" s="17">
        <f t="shared" si="8"/>
        <v>0</v>
      </c>
      <c r="AK26" s="17">
        <v>0</v>
      </c>
      <c r="AL26" s="17">
        <v>0</v>
      </c>
      <c r="AM26" s="21"/>
      <c r="AN26" s="21"/>
      <c r="AO26" s="21"/>
      <c r="AP26" s="21"/>
      <c r="AQ26" s="66">
        <f t="shared" si="9"/>
        <v>0</v>
      </c>
      <c r="AR26" s="66">
        <f t="shared" si="33"/>
        <v>0</v>
      </c>
      <c r="AS26" s="66">
        <f t="shared" si="10"/>
        <v>0</v>
      </c>
      <c r="AT26" s="66">
        <f t="shared" si="11"/>
        <v>0</v>
      </c>
      <c r="AU26" s="66">
        <f t="shared" si="12"/>
        <v>0</v>
      </c>
      <c r="AV26" s="66">
        <f t="shared" si="13"/>
        <v>0</v>
      </c>
      <c r="AW26" s="66">
        <f t="shared" si="14"/>
        <v>0</v>
      </c>
      <c r="AX26" s="66">
        <f t="shared" si="36"/>
        <v>0</v>
      </c>
      <c r="AY26" s="66">
        <f t="shared" si="15"/>
        <v>0</v>
      </c>
      <c r="AZ26" s="66">
        <f t="shared" si="16"/>
        <v>0</v>
      </c>
      <c r="BA26" s="66">
        <f t="shared" si="17"/>
        <v>0</v>
      </c>
      <c r="BB26" s="66">
        <f t="shared" si="18"/>
        <v>0</v>
      </c>
      <c r="BC26" s="66">
        <f t="shared" si="19"/>
        <v>0</v>
      </c>
      <c r="BD26" s="66">
        <f t="shared" si="20"/>
        <v>0</v>
      </c>
      <c r="BE26" s="66">
        <f t="shared" si="21"/>
        <v>0</v>
      </c>
      <c r="BF26" s="66">
        <f t="shared" si="22"/>
        <v>0</v>
      </c>
      <c r="BG26" s="66">
        <f t="shared" si="23"/>
        <v>0</v>
      </c>
      <c r="BH26" s="66">
        <f t="shared" si="24"/>
        <v>0</v>
      </c>
      <c r="BI26" s="66">
        <f t="shared" si="25"/>
        <v>0</v>
      </c>
      <c r="BJ26" s="66">
        <f t="shared" si="26"/>
        <v>0</v>
      </c>
    </row>
    <row r="27" spans="1:62" ht="38.25">
      <c r="A27" s="81">
        <v>7</v>
      </c>
      <c r="B27" s="131" t="s">
        <v>75</v>
      </c>
      <c r="C27" s="77">
        <f>C28+C29+C30+C31+C32</f>
        <v>0</v>
      </c>
      <c r="D27" s="77">
        <f t="shared" ref="D27:AP27" si="39">D28+D29+D30+D31+D32</f>
        <v>0</v>
      </c>
      <c r="E27" s="77">
        <f t="shared" si="39"/>
        <v>0</v>
      </c>
      <c r="F27" s="77">
        <f t="shared" si="39"/>
        <v>0</v>
      </c>
      <c r="G27" s="77">
        <f t="shared" si="39"/>
        <v>0</v>
      </c>
      <c r="H27" s="77">
        <f t="shared" si="39"/>
        <v>3</v>
      </c>
      <c r="I27" s="77">
        <f t="shared" si="39"/>
        <v>0</v>
      </c>
      <c r="J27" s="77">
        <f t="shared" si="39"/>
        <v>0</v>
      </c>
      <c r="K27" s="77">
        <f t="shared" si="39"/>
        <v>3</v>
      </c>
      <c r="L27" s="77">
        <f t="shared" si="39"/>
        <v>0</v>
      </c>
      <c r="M27" s="77">
        <f t="shared" si="39"/>
        <v>0</v>
      </c>
      <c r="N27" s="77">
        <f t="shared" si="39"/>
        <v>0</v>
      </c>
      <c r="O27" s="77">
        <f t="shared" si="39"/>
        <v>0</v>
      </c>
      <c r="P27" s="77">
        <f t="shared" si="39"/>
        <v>0</v>
      </c>
      <c r="Q27" s="77">
        <f t="shared" si="39"/>
        <v>0</v>
      </c>
      <c r="R27" s="77">
        <f t="shared" si="39"/>
        <v>0</v>
      </c>
      <c r="S27" s="77">
        <f t="shared" si="39"/>
        <v>0</v>
      </c>
      <c r="T27" s="77">
        <f t="shared" si="39"/>
        <v>0</v>
      </c>
      <c r="U27" s="77">
        <f t="shared" si="39"/>
        <v>0</v>
      </c>
      <c r="V27" s="77">
        <f t="shared" si="39"/>
        <v>0</v>
      </c>
      <c r="W27" s="77">
        <f t="shared" si="39"/>
        <v>0</v>
      </c>
      <c r="X27" s="77">
        <f t="shared" si="39"/>
        <v>0</v>
      </c>
      <c r="Y27" s="77">
        <f t="shared" si="39"/>
        <v>0</v>
      </c>
      <c r="Z27" s="77">
        <f t="shared" si="39"/>
        <v>0</v>
      </c>
      <c r="AA27" s="77">
        <f t="shared" si="39"/>
        <v>0</v>
      </c>
      <c r="AB27" s="77">
        <f t="shared" si="39"/>
        <v>6</v>
      </c>
      <c r="AC27" s="77">
        <f t="shared" si="39"/>
        <v>6</v>
      </c>
      <c r="AD27" s="77">
        <f t="shared" si="39"/>
        <v>0</v>
      </c>
      <c r="AE27" s="77">
        <f t="shared" si="39"/>
        <v>6</v>
      </c>
      <c r="AF27" s="77">
        <f t="shared" si="39"/>
        <v>0</v>
      </c>
      <c r="AG27" s="77">
        <f t="shared" si="39"/>
        <v>5</v>
      </c>
      <c r="AH27" s="77">
        <f t="shared" si="39"/>
        <v>0</v>
      </c>
      <c r="AI27" s="77">
        <f t="shared" si="39"/>
        <v>0</v>
      </c>
      <c r="AJ27" s="77">
        <f t="shared" si="39"/>
        <v>0</v>
      </c>
      <c r="AK27" s="77">
        <f t="shared" si="39"/>
        <v>0</v>
      </c>
      <c r="AL27" s="77">
        <f t="shared" si="39"/>
        <v>0</v>
      </c>
      <c r="AM27" s="77">
        <f t="shared" si="39"/>
        <v>0</v>
      </c>
      <c r="AN27" s="77">
        <f t="shared" si="39"/>
        <v>0</v>
      </c>
      <c r="AO27" s="77">
        <f t="shared" si="39"/>
        <v>0</v>
      </c>
      <c r="AP27" s="77">
        <f t="shared" si="39"/>
        <v>0</v>
      </c>
      <c r="AQ27" s="65">
        <f t="shared" ref="AQ27:BJ27" si="40">SUM(AQ28:AQ32)</f>
        <v>0</v>
      </c>
      <c r="AR27" s="65">
        <f t="shared" si="40"/>
        <v>0</v>
      </c>
      <c r="AS27" s="65">
        <f t="shared" si="40"/>
        <v>3</v>
      </c>
      <c r="AT27" s="65">
        <f t="shared" si="40"/>
        <v>3</v>
      </c>
      <c r="AU27" s="65">
        <f t="shared" si="40"/>
        <v>0</v>
      </c>
      <c r="AV27" s="66">
        <f t="shared" si="13"/>
        <v>0</v>
      </c>
      <c r="AW27" s="65">
        <f t="shared" si="40"/>
        <v>0</v>
      </c>
      <c r="AX27" s="65">
        <f t="shared" si="40"/>
        <v>0</v>
      </c>
      <c r="AY27" s="65">
        <f t="shared" si="40"/>
        <v>0</v>
      </c>
      <c r="AZ27" s="65">
        <f t="shared" si="40"/>
        <v>0</v>
      </c>
      <c r="BA27" s="65">
        <f t="shared" si="40"/>
        <v>0</v>
      </c>
      <c r="BB27" s="65">
        <f t="shared" si="40"/>
        <v>0</v>
      </c>
      <c r="BC27" s="65">
        <f t="shared" si="40"/>
        <v>6</v>
      </c>
      <c r="BD27" s="65">
        <f t="shared" si="40"/>
        <v>6</v>
      </c>
      <c r="BE27" s="65">
        <f t="shared" si="40"/>
        <v>6</v>
      </c>
      <c r="BF27" s="65">
        <f t="shared" si="40"/>
        <v>6</v>
      </c>
      <c r="BG27" s="65">
        <f t="shared" si="40"/>
        <v>0</v>
      </c>
      <c r="BH27" s="65">
        <f t="shared" si="40"/>
        <v>0</v>
      </c>
      <c r="BI27" s="65">
        <f t="shared" si="40"/>
        <v>0</v>
      </c>
      <c r="BJ27" s="65">
        <f t="shared" si="40"/>
        <v>0</v>
      </c>
    </row>
    <row r="28" spans="1:62">
      <c r="A28" s="67" t="s">
        <v>14</v>
      </c>
      <c r="B28" s="82" t="s">
        <v>76</v>
      </c>
      <c r="C28" s="19">
        <v>0</v>
      </c>
      <c r="D28" s="17">
        <v>0</v>
      </c>
      <c r="E28" s="19">
        <v>0</v>
      </c>
      <c r="F28" s="17">
        <v>0</v>
      </c>
      <c r="G28" s="19">
        <v>0</v>
      </c>
      <c r="H28" s="19">
        <v>0</v>
      </c>
      <c r="I28" s="17">
        <f t="shared" si="2"/>
        <v>0</v>
      </c>
      <c r="J28" s="21">
        <v>0</v>
      </c>
      <c r="K28" s="21">
        <v>0</v>
      </c>
      <c r="L28" s="77">
        <v>0</v>
      </c>
      <c r="M28" s="17">
        <f t="shared" si="3"/>
        <v>0</v>
      </c>
      <c r="N28" s="21">
        <v>0</v>
      </c>
      <c r="O28" s="21">
        <v>0</v>
      </c>
      <c r="P28" s="21">
        <v>0</v>
      </c>
      <c r="Q28" s="21">
        <v>0</v>
      </c>
      <c r="R28" s="17">
        <f t="shared" si="4"/>
        <v>0</v>
      </c>
      <c r="S28" s="21">
        <v>0</v>
      </c>
      <c r="T28" s="21">
        <v>0</v>
      </c>
      <c r="U28" s="21">
        <v>0</v>
      </c>
      <c r="V28" s="17">
        <f t="shared" si="5"/>
        <v>0</v>
      </c>
      <c r="W28" s="17">
        <v>0</v>
      </c>
      <c r="X28" s="73">
        <v>0</v>
      </c>
      <c r="Y28" s="17">
        <f>D28+E28+I28-L28-V28-W28</f>
        <v>0</v>
      </c>
      <c r="Z28" s="21">
        <v>0</v>
      </c>
      <c r="AA28" s="21">
        <v>0</v>
      </c>
      <c r="AB28" s="21">
        <v>0</v>
      </c>
      <c r="AC28" s="17">
        <f t="shared" si="6"/>
        <v>0</v>
      </c>
      <c r="AD28" s="21">
        <v>0</v>
      </c>
      <c r="AE28" s="17">
        <f t="shared" si="7"/>
        <v>0</v>
      </c>
      <c r="AF28" s="21"/>
      <c r="AG28" s="21">
        <v>0</v>
      </c>
      <c r="AH28" s="17">
        <v>0</v>
      </c>
      <c r="AI28" s="9">
        <v>0</v>
      </c>
      <c r="AJ28" s="17">
        <f t="shared" si="8"/>
        <v>0</v>
      </c>
      <c r="AK28" s="17">
        <v>0</v>
      </c>
      <c r="AL28" s="17">
        <v>0</v>
      </c>
      <c r="AM28" s="21"/>
      <c r="AN28" s="21"/>
      <c r="AO28" s="21"/>
      <c r="AP28" s="21"/>
      <c r="AQ28" s="66">
        <f t="shared" si="9"/>
        <v>0</v>
      </c>
      <c r="AR28" s="66">
        <f t="shared" si="33"/>
        <v>0</v>
      </c>
      <c r="AS28" s="66">
        <f t="shared" si="10"/>
        <v>0</v>
      </c>
      <c r="AT28" s="66">
        <f t="shared" si="11"/>
        <v>0</v>
      </c>
      <c r="AU28" s="66">
        <f t="shared" si="12"/>
        <v>0</v>
      </c>
      <c r="AV28" s="66">
        <f t="shared" si="13"/>
        <v>0</v>
      </c>
      <c r="AW28" s="66">
        <f t="shared" si="14"/>
        <v>0</v>
      </c>
      <c r="AX28" s="66">
        <f t="shared" ref="AX28:AX46" si="41">N28+O28+P28+Q28</f>
        <v>0</v>
      </c>
      <c r="AY28" s="66">
        <f t="shared" si="15"/>
        <v>0</v>
      </c>
      <c r="AZ28" s="66">
        <f t="shared" si="16"/>
        <v>0</v>
      </c>
      <c r="BA28" s="66">
        <f t="shared" si="17"/>
        <v>0</v>
      </c>
      <c r="BB28" s="66">
        <f t="shared" si="18"/>
        <v>0</v>
      </c>
      <c r="BC28" s="66">
        <f t="shared" si="19"/>
        <v>0</v>
      </c>
      <c r="BD28" s="66">
        <f t="shared" si="20"/>
        <v>0</v>
      </c>
      <c r="BE28" s="66">
        <f t="shared" si="21"/>
        <v>0</v>
      </c>
      <c r="BF28" s="66">
        <f t="shared" si="22"/>
        <v>0</v>
      </c>
      <c r="BG28" s="66">
        <f t="shared" si="23"/>
        <v>0</v>
      </c>
      <c r="BH28" s="66">
        <f t="shared" si="24"/>
        <v>0</v>
      </c>
      <c r="BI28" s="66">
        <f t="shared" si="25"/>
        <v>0</v>
      </c>
      <c r="BJ28" s="66">
        <f t="shared" si="26"/>
        <v>0</v>
      </c>
    </row>
    <row r="29" spans="1:62">
      <c r="A29" s="67" t="s">
        <v>15</v>
      </c>
      <c r="B29" s="82" t="s">
        <v>77</v>
      </c>
      <c r="C29" s="19">
        <v>0</v>
      </c>
      <c r="D29" s="17">
        <v>0</v>
      </c>
      <c r="E29" s="19">
        <v>0</v>
      </c>
      <c r="F29" s="17">
        <v>0</v>
      </c>
      <c r="G29" s="19">
        <v>0</v>
      </c>
      <c r="H29" s="19">
        <v>0</v>
      </c>
      <c r="I29" s="17">
        <f t="shared" si="2"/>
        <v>0</v>
      </c>
      <c r="J29" s="21">
        <v>0</v>
      </c>
      <c r="K29" s="21">
        <v>0</v>
      </c>
      <c r="L29" s="77">
        <v>0</v>
      </c>
      <c r="M29" s="17">
        <f t="shared" si="3"/>
        <v>0</v>
      </c>
      <c r="N29" s="21">
        <v>0</v>
      </c>
      <c r="O29" s="21">
        <v>0</v>
      </c>
      <c r="P29" s="21">
        <v>0</v>
      </c>
      <c r="Q29" s="21">
        <v>0</v>
      </c>
      <c r="R29" s="17">
        <f t="shared" si="4"/>
        <v>0</v>
      </c>
      <c r="S29" s="21">
        <v>0</v>
      </c>
      <c r="T29" s="21">
        <v>0</v>
      </c>
      <c r="U29" s="21">
        <v>0</v>
      </c>
      <c r="V29" s="17">
        <f t="shared" si="5"/>
        <v>0</v>
      </c>
      <c r="W29" s="17">
        <v>0</v>
      </c>
      <c r="X29" s="73">
        <v>0</v>
      </c>
      <c r="Y29" s="17">
        <f t="shared" ref="Y29:Y37" si="42">D29+E29+I29-L29-V29-W29</f>
        <v>0</v>
      </c>
      <c r="Z29" s="21">
        <v>0</v>
      </c>
      <c r="AA29" s="21">
        <v>0</v>
      </c>
      <c r="AB29" s="21">
        <v>0</v>
      </c>
      <c r="AC29" s="17">
        <f t="shared" si="6"/>
        <v>0</v>
      </c>
      <c r="AD29" s="21">
        <v>0</v>
      </c>
      <c r="AE29" s="17">
        <f t="shared" si="7"/>
        <v>0</v>
      </c>
      <c r="AF29" s="21"/>
      <c r="AG29" s="21">
        <v>0</v>
      </c>
      <c r="AH29" s="17">
        <v>0</v>
      </c>
      <c r="AI29" s="9">
        <v>0</v>
      </c>
      <c r="AJ29" s="17">
        <f t="shared" si="8"/>
        <v>0</v>
      </c>
      <c r="AK29" s="17">
        <v>0</v>
      </c>
      <c r="AL29" s="17">
        <v>0</v>
      </c>
      <c r="AM29" s="21"/>
      <c r="AN29" s="21"/>
      <c r="AO29" s="21"/>
      <c r="AP29" s="21"/>
      <c r="AQ29" s="66">
        <f t="shared" si="9"/>
        <v>0</v>
      </c>
      <c r="AR29" s="66">
        <f t="shared" si="33"/>
        <v>0</v>
      </c>
      <c r="AS29" s="66">
        <f t="shared" si="10"/>
        <v>0</v>
      </c>
      <c r="AT29" s="66">
        <f t="shared" si="11"/>
        <v>0</v>
      </c>
      <c r="AU29" s="66">
        <f t="shared" si="12"/>
        <v>0</v>
      </c>
      <c r="AV29" s="66">
        <f t="shared" si="13"/>
        <v>0</v>
      </c>
      <c r="AW29" s="66">
        <f t="shared" si="14"/>
        <v>0</v>
      </c>
      <c r="AX29" s="66">
        <f t="shared" si="41"/>
        <v>0</v>
      </c>
      <c r="AY29" s="66">
        <f t="shared" si="15"/>
        <v>0</v>
      </c>
      <c r="AZ29" s="66">
        <f t="shared" si="16"/>
        <v>0</v>
      </c>
      <c r="BA29" s="66">
        <f t="shared" si="17"/>
        <v>0</v>
      </c>
      <c r="BB29" s="66">
        <f t="shared" si="18"/>
        <v>0</v>
      </c>
      <c r="BC29" s="66">
        <f t="shared" si="19"/>
        <v>0</v>
      </c>
      <c r="BD29" s="66">
        <f t="shared" si="20"/>
        <v>0</v>
      </c>
      <c r="BE29" s="66">
        <f t="shared" si="21"/>
        <v>0</v>
      </c>
      <c r="BF29" s="66">
        <f t="shared" si="22"/>
        <v>0</v>
      </c>
      <c r="BG29" s="66">
        <f t="shared" si="23"/>
        <v>0</v>
      </c>
      <c r="BH29" s="66">
        <f t="shared" si="24"/>
        <v>0</v>
      </c>
      <c r="BI29" s="66">
        <f t="shared" si="25"/>
        <v>0</v>
      </c>
      <c r="BJ29" s="66">
        <f t="shared" si="26"/>
        <v>0</v>
      </c>
    </row>
    <row r="30" spans="1:62" ht="25.5">
      <c r="A30" s="67" t="s">
        <v>49</v>
      </c>
      <c r="B30" s="82" t="s">
        <v>78</v>
      </c>
      <c r="C30" s="19">
        <v>0</v>
      </c>
      <c r="D30" s="17">
        <v>0</v>
      </c>
      <c r="E30" s="19">
        <v>0</v>
      </c>
      <c r="F30" s="17">
        <v>0</v>
      </c>
      <c r="G30" s="19">
        <v>0</v>
      </c>
      <c r="H30" s="19">
        <v>0</v>
      </c>
      <c r="I30" s="17">
        <f t="shared" si="2"/>
        <v>0</v>
      </c>
      <c r="J30" s="21">
        <v>0</v>
      </c>
      <c r="K30" s="21">
        <v>0</v>
      </c>
      <c r="L30" s="77">
        <v>0</v>
      </c>
      <c r="M30" s="17">
        <f t="shared" si="3"/>
        <v>0</v>
      </c>
      <c r="N30" s="21">
        <v>0</v>
      </c>
      <c r="O30" s="21">
        <v>0</v>
      </c>
      <c r="P30" s="21">
        <v>0</v>
      </c>
      <c r="Q30" s="21">
        <v>0</v>
      </c>
      <c r="R30" s="17">
        <f t="shared" si="4"/>
        <v>0</v>
      </c>
      <c r="S30" s="21">
        <v>0</v>
      </c>
      <c r="T30" s="21">
        <v>0</v>
      </c>
      <c r="U30" s="21">
        <v>0</v>
      </c>
      <c r="V30" s="17">
        <f t="shared" si="5"/>
        <v>0</v>
      </c>
      <c r="W30" s="17">
        <v>0</v>
      </c>
      <c r="X30" s="73">
        <v>0</v>
      </c>
      <c r="Y30" s="17">
        <f t="shared" si="42"/>
        <v>0</v>
      </c>
      <c r="Z30" s="21">
        <v>0</v>
      </c>
      <c r="AA30" s="21">
        <v>0</v>
      </c>
      <c r="AB30" s="21">
        <v>0</v>
      </c>
      <c r="AC30" s="17">
        <f t="shared" si="6"/>
        <v>0</v>
      </c>
      <c r="AD30" s="21">
        <v>0</v>
      </c>
      <c r="AE30" s="17">
        <f t="shared" si="7"/>
        <v>0</v>
      </c>
      <c r="AF30" s="21"/>
      <c r="AG30" s="21">
        <v>0</v>
      </c>
      <c r="AH30" s="17">
        <v>0</v>
      </c>
      <c r="AI30" s="9">
        <v>0</v>
      </c>
      <c r="AJ30" s="17">
        <f t="shared" si="8"/>
        <v>0</v>
      </c>
      <c r="AK30" s="17">
        <v>0</v>
      </c>
      <c r="AL30" s="17">
        <v>0</v>
      </c>
      <c r="AM30" s="21"/>
      <c r="AN30" s="21"/>
      <c r="AO30" s="21"/>
      <c r="AP30" s="21"/>
      <c r="AQ30" s="66">
        <f t="shared" si="9"/>
        <v>0</v>
      </c>
      <c r="AR30" s="66">
        <f t="shared" si="33"/>
        <v>0</v>
      </c>
      <c r="AS30" s="66">
        <f t="shared" si="10"/>
        <v>0</v>
      </c>
      <c r="AT30" s="66">
        <f t="shared" si="11"/>
        <v>0</v>
      </c>
      <c r="AU30" s="66">
        <f t="shared" si="12"/>
        <v>0</v>
      </c>
      <c r="AV30" s="66">
        <f t="shared" si="13"/>
        <v>0</v>
      </c>
      <c r="AW30" s="66">
        <f t="shared" si="14"/>
        <v>0</v>
      </c>
      <c r="AX30" s="66">
        <f t="shared" si="41"/>
        <v>0</v>
      </c>
      <c r="AY30" s="66">
        <f t="shared" si="15"/>
        <v>0</v>
      </c>
      <c r="AZ30" s="66">
        <f t="shared" si="16"/>
        <v>0</v>
      </c>
      <c r="BA30" s="66">
        <f t="shared" si="17"/>
        <v>0</v>
      </c>
      <c r="BB30" s="66">
        <f t="shared" si="18"/>
        <v>0</v>
      </c>
      <c r="BC30" s="66">
        <f t="shared" si="19"/>
        <v>0</v>
      </c>
      <c r="BD30" s="66">
        <f t="shared" si="20"/>
        <v>0</v>
      </c>
      <c r="BE30" s="66">
        <f t="shared" si="21"/>
        <v>0</v>
      </c>
      <c r="BF30" s="66">
        <f t="shared" si="22"/>
        <v>0</v>
      </c>
      <c r="BG30" s="66">
        <f t="shared" si="23"/>
        <v>0</v>
      </c>
      <c r="BH30" s="66">
        <f t="shared" si="24"/>
        <v>0</v>
      </c>
      <c r="BI30" s="66">
        <f t="shared" si="25"/>
        <v>0</v>
      </c>
      <c r="BJ30" s="66">
        <f t="shared" si="26"/>
        <v>0</v>
      </c>
    </row>
    <row r="31" spans="1:62">
      <c r="A31" s="67" t="s">
        <v>50</v>
      </c>
      <c r="B31" s="82" t="s">
        <v>79</v>
      </c>
      <c r="C31" s="19">
        <v>0</v>
      </c>
      <c r="D31" s="17">
        <v>0</v>
      </c>
      <c r="E31" s="19">
        <v>0</v>
      </c>
      <c r="F31" s="17">
        <v>0</v>
      </c>
      <c r="G31" s="19">
        <v>0</v>
      </c>
      <c r="H31" s="19">
        <v>3</v>
      </c>
      <c r="I31" s="17">
        <f t="shared" si="2"/>
        <v>0</v>
      </c>
      <c r="J31" s="21">
        <v>0</v>
      </c>
      <c r="K31" s="21">
        <v>3</v>
      </c>
      <c r="L31" s="77">
        <v>0</v>
      </c>
      <c r="M31" s="17">
        <f t="shared" si="3"/>
        <v>0</v>
      </c>
      <c r="N31" s="21">
        <v>0</v>
      </c>
      <c r="O31" s="21">
        <v>0</v>
      </c>
      <c r="P31" s="21">
        <v>0</v>
      </c>
      <c r="Q31" s="21">
        <v>0</v>
      </c>
      <c r="R31" s="17">
        <f t="shared" si="4"/>
        <v>0</v>
      </c>
      <c r="S31" s="21">
        <v>0</v>
      </c>
      <c r="T31" s="21">
        <v>0</v>
      </c>
      <c r="U31" s="21">
        <v>0</v>
      </c>
      <c r="V31" s="17">
        <f t="shared" si="5"/>
        <v>0</v>
      </c>
      <c r="W31" s="17">
        <v>0</v>
      </c>
      <c r="X31" s="73">
        <v>0</v>
      </c>
      <c r="Y31" s="17">
        <f t="shared" si="42"/>
        <v>0</v>
      </c>
      <c r="Z31" s="21">
        <v>0</v>
      </c>
      <c r="AA31" s="21">
        <v>0</v>
      </c>
      <c r="AB31" s="21">
        <v>6</v>
      </c>
      <c r="AC31" s="17">
        <f t="shared" si="6"/>
        <v>6</v>
      </c>
      <c r="AD31" s="21">
        <v>0</v>
      </c>
      <c r="AE31" s="17">
        <f t="shared" si="7"/>
        <v>6</v>
      </c>
      <c r="AF31" s="21"/>
      <c r="AG31" s="21">
        <v>5</v>
      </c>
      <c r="AH31" s="17">
        <v>0</v>
      </c>
      <c r="AI31" s="9">
        <v>0</v>
      </c>
      <c r="AJ31" s="17">
        <f t="shared" si="8"/>
        <v>0</v>
      </c>
      <c r="AK31" s="17">
        <v>0</v>
      </c>
      <c r="AL31" s="17">
        <v>0</v>
      </c>
      <c r="AM31" s="21"/>
      <c r="AN31" s="21"/>
      <c r="AO31" s="21"/>
      <c r="AP31" s="21"/>
      <c r="AQ31" s="66">
        <f t="shared" si="9"/>
        <v>0</v>
      </c>
      <c r="AR31" s="66">
        <f t="shared" si="33"/>
        <v>0</v>
      </c>
      <c r="AS31" s="66">
        <f t="shared" si="10"/>
        <v>3</v>
      </c>
      <c r="AT31" s="66">
        <f t="shared" si="11"/>
        <v>3</v>
      </c>
      <c r="AU31" s="66">
        <f t="shared" si="12"/>
        <v>0</v>
      </c>
      <c r="AV31" s="66">
        <f t="shared" si="13"/>
        <v>0</v>
      </c>
      <c r="AW31" s="66">
        <f t="shared" si="14"/>
        <v>0</v>
      </c>
      <c r="AX31" s="66">
        <f t="shared" si="41"/>
        <v>0</v>
      </c>
      <c r="AY31" s="66">
        <f t="shared" si="15"/>
        <v>0</v>
      </c>
      <c r="AZ31" s="66">
        <f t="shared" si="16"/>
        <v>0</v>
      </c>
      <c r="BA31" s="66">
        <f t="shared" si="17"/>
        <v>0</v>
      </c>
      <c r="BB31" s="66">
        <f t="shared" si="18"/>
        <v>0</v>
      </c>
      <c r="BC31" s="66">
        <f t="shared" si="19"/>
        <v>6</v>
      </c>
      <c r="BD31" s="66">
        <f t="shared" si="20"/>
        <v>6</v>
      </c>
      <c r="BE31" s="66">
        <f t="shared" si="21"/>
        <v>6</v>
      </c>
      <c r="BF31" s="66">
        <f t="shared" si="22"/>
        <v>6</v>
      </c>
      <c r="BG31" s="66">
        <f t="shared" si="23"/>
        <v>0</v>
      </c>
      <c r="BH31" s="66">
        <f t="shared" si="24"/>
        <v>0</v>
      </c>
      <c r="BI31" s="66">
        <f t="shared" si="25"/>
        <v>0</v>
      </c>
      <c r="BJ31" s="66">
        <f t="shared" si="26"/>
        <v>0</v>
      </c>
    </row>
    <row r="32" spans="1:62">
      <c r="A32" s="67" t="s">
        <v>51</v>
      </c>
      <c r="B32" s="82" t="s">
        <v>3</v>
      </c>
      <c r="C32" s="19">
        <v>0</v>
      </c>
      <c r="D32" s="17">
        <v>0</v>
      </c>
      <c r="E32" s="19">
        <v>0</v>
      </c>
      <c r="F32" s="17">
        <v>0</v>
      </c>
      <c r="G32" s="19">
        <v>0</v>
      </c>
      <c r="H32" s="19">
        <v>0</v>
      </c>
      <c r="I32" s="17">
        <f t="shared" si="2"/>
        <v>0</v>
      </c>
      <c r="J32" s="21">
        <v>0</v>
      </c>
      <c r="K32" s="21">
        <v>0</v>
      </c>
      <c r="L32" s="77">
        <v>0</v>
      </c>
      <c r="M32" s="17">
        <f t="shared" si="3"/>
        <v>0</v>
      </c>
      <c r="N32" s="21">
        <v>0</v>
      </c>
      <c r="O32" s="21">
        <v>0</v>
      </c>
      <c r="P32" s="21">
        <v>0</v>
      </c>
      <c r="Q32" s="21">
        <v>0</v>
      </c>
      <c r="R32" s="17">
        <f t="shared" si="4"/>
        <v>0</v>
      </c>
      <c r="S32" s="21">
        <v>0</v>
      </c>
      <c r="T32" s="21">
        <v>0</v>
      </c>
      <c r="U32" s="21">
        <v>0</v>
      </c>
      <c r="V32" s="17">
        <f t="shared" si="5"/>
        <v>0</v>
      </c>
      <c r="W32" s="17">
        <v>0</v>
      </c>
      <c r="X32" s="73">
        <v>0</v>
      </c>
      <c r="Y32" s="17">
        <f t="shared" si="42"/>
        <v>0</v>
      </c>
      <c r="Z32" s="21">
        <v>0</v>
      </c>
      <c r="AA32" s="21">
        <v>0</v>
      </c>
      <c r="AB32" s="21">
        <v>0</v>
      </c>
      <c r="AC32" s="17">
        <f t="shared" si="6"/>
        <v>0</v>
      </c>
      <c r="AD32" s="21">
        <v>0</v>
      </c>
      <c r="AE32" s="17">
        <f t="shared" si="7"/>
        <v>0</v>
      </c>
      <c r="AF32" s="21"/>
      <c r="AG32" s="21">
        <v>0</v>
      </c>
      <c r="AH32" s="17">
        <v>0</v>
      </c>
      <c r="AI32" s="9">
        <v>0</v>
      </c>
      <c r="AJ32" s="17">
        <f t="shared" si="8"/>
        <v>0</v>
      </c>
      <c r="AK32" s="17">
        <v>0</v>
      </c>
      <c r="AL32" s="17">
        <v>0</v>
      </c>
      <c r="AM32" s="21"/>
      <c r="AN32" s="21"/>
      <c r="AO32" s="21"/>
      <c r="AP32" s="21"/>
      <c r="AQ32" s="66">
        <f t="shared" si="9"/>
        <v>0</v>
      </c>
      <c r="AR32" s="66">
        <f t="shared" si="33"/>
        <v>0</v>
      </c>
      <c r="AS32" s="66">
        <f t="shared" si="10"/>
        <v>0</v>
      </c>
      <c r="AT32" s="66">
        <f t="shared" si="11"/>
        <v>0</v>
      </c>
      <c r="AU32" s="66">
        <f t="shared" si="12"/>
        <v>0</v>
      </c>
      <c r="AV32" s="66">
        <f t="shared" si="13"/>
        <v>0</v>
      </c>
      <c r="AW32" s="66">
        <f t="shared" si="14"/>
        <v>0</v>
      </c>
      <c r="AX32" s="66">
        <f t="shared" si="41"/>
        <v>0</v>
      </c>
      <c r="AY32" s="66">
        <f t="shared" si="15"/>
        <v>0</v>
      </c>
      <c r="AZ32" s="66">
        <f t="shared" si="16"/>
        <v>0</v>
      </c>
      <c r="BA32" s="66">
        <f t="shared" si="17"/>
        <v>0</v>
      </c>
      <c r="BB32" s="66">
        <f t="shared" si="18"/>
        <v>0</v>
      </c>
      <c r="BC32" s="66">
        <f t="shared" si="19"/>
        <v>0</v>
      </c>
      <c r="BD32" s="66">
        <f t="shared" si="20"/>
        <v>0</v>
      </c>
      <c r="BE32" s="66">
        <f t="shared" si="21"/>
        <v>0</v>
      </c>
      <c r="BF32" s="66">
        <f t="shared" si="22"/>
        <v>0</v>
      </c>
      <c r="BG32" s="66">
        <f t="shared" si="23"/>
        <v>0</v>
      </c>
      <c r="BH32" s="66">
        <f t="shared" si="24"/>
        <v>0</v>
      </c>
      <c r="BI32" s="66">
        <f t="shared" si="25"/>
        <v>0</v>
      </c>
      <c r="BJ32" s="66">
        <f t="shared" si="26"/>
        <v>0</v>
      </c>
    </row>
    <row r="33" spans="1:62" ht="63.75">
      <c r="A33" s="67" t="s">
        <v>81</v>
      </c>
      <c r="B33" s="131" t="s">
        <v>92</v>
      </c>
      <c r="C33" s="19">
        <v>0</v>
      </c>
      <c r="D33" s="17">
        <v>0</v>
      </c>
      <c r="E33" s="19">
        <v>0</v>
      </c>
      <c r="F33" s="17">
        <v>0</v>
      </c>
      <c r="G33" s="19">
        <v>0</v>
      </c>
      <c r="H33" s="19">
        <v>0</v>
      </c>
      <c r="I33" s="17">
        <f t="shared" si="2"/>
        <v>0</v>
      </c>
      <c r="J33" s="21">
        <v>0</v>
      </c>
      <c r="K33" s="21">
        <v>0</v>
      </c>
      <c r="L33" s="77">
        <v>0</v>
      </c>
      <c r="M33" s="17">
        <f t="shared" si="3"/>
        <v>0</v>
      </c>
      <c r="N33" s="21">
        <v>0</v>
      </c>
      <c r="O33" s="21">
        <v>0</v>
      </c>
      <c r="P33" s="21">
        <v>0</v>
      </c>
      <c r="Q33" s="21">
        <v>0</v>
      </c>
      <c r="R33" s="17">
        <f t="shared" si="4"/>
        <v>0</v>
      </c>
      <c r="S33" s="21">
        <v>0</v>
      </c>
      <c r="T33" s="21">
        <v>0</v>
      </c>
      <c r="U33" s="21">
        <v>0</v>
      </c>
      <c r="V33" s="17">
        <f t="shared" si="5"/>
        <v>0</v>
      </c>
      <c r="W33" s="17">
        <v>0</v>
      </c>
      <c r="X33" s="73">
        <v>0</v>
      </c>
      <c r="Y33" s="17">
        <f t="shared" si="42"/>
        <v>0</v>
      </c>
      <c r="Z33" s="21">
        <v>0</v>
      </c>
      <c r="AA33" s="21">
        <v>0</v>
      </c>
      <c r="AB33" s="21">
        <v>0</v>
      </c>
      <c r="AC33" s="17">
        <f t="shared" si="6"/>
        <v>0</v>
      </c>
      <c r="AD33" s="21">
        <v>0</v>
      </c>
      <c r="AE33" s="17">
        <f t="shared" si="7"/>
        <v>0</v>
      </c>
      <c r="AF33" s="21"/>
      <c r="AG33" s="21">
        <v>0</v>
      </c>
      <c r="AH33" s="17">
        <v>0</v>
      </c>
      <c r="AI33" s="9">
        <v>0</v>
      </c>
      <c r="AJ33" s="17">
        <f t="shared" si="8"/>
        <v>0</v>
      </c>
      <c r="AK33" s="17">
        <v>0</v>
      </c>
      <c r="AL33" s="17">
        <v>0</v>
      </c>
      <c r="AM33" s="21"/>
      <c r="AN33" s="21"/>
      <c r="AO33" s="21"/>
      <c r="AP33" s="21"/>
      <c r="AQ33" s="66">
        <f t="shared" si="9"/>
        <v>0</v>
      </c>
      <c r="AR33" s="66">
        <f t="shared" si="33"/>
        <v>0</v>
      </c>
      <c r="AS33" s="66">
        <f t="shared" si="10"/>
        <v>0</v>
      </c>
      <c r="AT33" s="66">
        <f t="shared" si="11"/>
        <v>0</v>
      </c>
      <c r="AU33" s="66">
        <f t="shared" si="12"/>
        <v>0</v>
      </c>
      <c r="AV33" s="66">
        <f t="shared" si="13"/>
        <v>0</v>
      </c>
      <c r="AW33" s="66">
        <f t="shared" si="14"/>
        <v>0</v>
      </c>
      <c r="AX33" s="66">
        <f t="shared" si="41"/>
        <v>0</v>
      </c>
      <c r="AY33" s="66">
        <f t="shared" si="15"/>
        <v>0</v>
      </c>
      <c r="AZ33" s="66">
        <f t="shared" si="16"/>
        <v>0</v>
      </c>
      <c r="BA33" s="66">
        <f t="shared" si="17"/>
        <v>0</v>
      </c>
      <c r="BB33" s="66">
        <f t="shared" si="18"/>
        <v>0</v>
      </c>
      <c r="BC33" s="66">
        <f t="shared" si="19"/>
        <v>0</v>
      </c>
      <c r="BD33" s="66">
        <f t="shared" si="20"/>
        <v>0</v>
      </c>
      <c r="BE33" s="66">
        <f t="shared" si="21"/>
        <v>0</v>
      </c>
      <c r="BF33" s="66">
        <f t="shared" si="22"/>
        <v>0</v>
      </c>
      <c r="BG33" s="66">
        <f t="shared" si="23"/>
        <v>0</v>
      </c>
      <c r="BH33" s="66">
        <f t="shared" si="24"/>
        <v>0</v>
      </c>
      <c r="BI33" s="66">
        <f t="shared" si="25"/>
        <v>0</v>
      </c>
      <c r="BJ33" s="66">
        <f t="shared" si="26"/>
        <v>0</v>
      </c>
    </row>
    <row r="34" spans="1:62" ht="51">
      <c r="A34" s="67" t="s">
        <v>82</v>
      </c>
      <c r="B34" s="131" t="s">
        <v>62</v>
      </c>
      <c r="C34" s="19">
        <v>0</v>
      </c>
      <c r="D34" s="17">
        <v>0</v>
      </c>
      <c r="E34" s="19">
        <v>0</v>
      </c>
      <c r="F34" s="17">
        <v>0</v>
      </c>
      <c r="G34" s="19">
        <v>0</v>
      </c>
      <c r="H34" s="19">
        <v>0</v>
      </c>
      <c r="I34" s="17">
        <f t="shared" si="2"/>
        <v>0</v>
      </c>
      <c r="J34" s="21">
        <v>0</v>
      </c>
      <c r="K34" s="21">
        <v>0</v>
      </c>
      <c r="L34" s="77">
        <v>0</v>
      </c>
      <c r="M34" s="17">
        <f t="shared" si="3"/>
        <v>0</v>
      </c>
      <c r="N34" s="21">
        <v>0</v>
      </c>
      <c r="O34" s="21">
        <v>0</v>
      </c>
      <c r="P34" s="21">
        <v>0</v>
      </c>
      <c r="Q34" s="21">
        <v>0</v>
      </c>
      <c r="R34" s="17">
        <f t="shared" si="4"/>
        <v>0</v>
      </c>
      <c r="S34" s="21">
        <v>0</v>
      </c>
      <c r="T34" s="21">
        <v>0</v>
      </c>
      <c r="U34" s="21">
        <v>0</v>
      </c>
      <c r="V34" s="17">
        <f t="shared" si="5"/>
        <v>0</v>
      </c>
      <c r="W34" s="17">
        <v>0</v>
      </c>
      <c r="X34" s="73">
        <v>0</v>
      </c>
      <c r="Y34" s="17">
        <f t="shared" si="42"/>
        <v>0</v>
      </c>
      <c r="Z34" s="21">
        <v>0</v>
      </c>
      <c r="AA34" s="21">
        <v>0</v>
      </c>
      <c r="AB34" s="21">
        <v>0</v>
      </c>
      <c r="AC34" s="17">
        <f t="shared" si="6"/>
        <v>0</v>
      </c>
      <c r="AD34" s="21">
        <v>0</v>
      </c>
      <c r="AE34" s="17">
        <f t="shared" si="7"/>
        <v>0</v>
      </c>
      <c r="AF34" s="21"/>
      <c r="AG34" s="21">
        <v>0</v>
      </c>
      <c r="AH34" s="17">
        <v>0</v>
      </c>
      <c r="AI34" s="9">
        <v>0</v>
      </c>
      <c r="AJ34" s="17">
        <f t="shared" si="8"/>
        <v>0</v>
      </c>
      <c r="AK34" s="17">
        <v>0</v>
      </c>
      <c r="AL34" s="17">
        <v>0</v>
      </c>
      <c r="AM34" s="21"/>
      <c r="AN34" s="21"/>
      <c r="AO34" s="21"/>
      <c r="AP34" s="21"/>
      <c r="AQ34" s="66">
        <f t="shared" si="9"/>
        <v>0</v>
      </c>
      <c r="AR34" s="66">
        <f t="shared" si="33"/>
        <v>0</v>
      </c>
      <c r="AS34" s="66">
        <f t="shared" si="10"/>
        <v>0</v>
      </c>
      <c r="AT34" s="66">
        <f t="shared" si="11"/>
        <v>0</v>
      </c>
      <c r="AU34" s="66">
        <f t="shared" si="12"/>
        <v>0</v>
      </c>
      <c r="AV34" s="66">
        <f t="shared" si="13"/>
        <v>0</v>
      </c>
      <c r="AW34" s="66">
        <f t="shared" si="14"/>
        <v>0</v>
      </c>
      <c r="AX34" s="66">
        <f t="shared" si="41"/>
        <v>0</v>
      </c>
      <c r="AY34" s="66">
        <f t="shared" si="15"/>
        <v>0</v>
      </c>
      <c r="AZ34" s="66">
        <f t="shared" si="16"/>
        <v>0</v>
      </c>
      <c r="BA34" s="66">
        <f t="shared" si="17"/>
        <v>0</v>
      </c>
      <c r="BB34" s="66">
        <f t="shared" si="18"/>
        <v>0</v>
      </c>
      <c r="BC34" s="66">
        <f t="shared" si="19"/>
        <v>0</v>
      </c>
      <c r="BD34" s="66">
        <f t="shared" si="20"/>
        <v>0</v>
      </c>
      <c r="BE34" s="66">
        <f t="shared" si="21"/>
        <v>0</v>
      </c>
      <c r="BF34" s="66">
        <f t="shared" si="22"/>
        <v>0</v>
      </c>
      <c r="BG34" s="66">
        <f t="shared" si="23"/>
        <v>0</v>
      </c>
      <c r="BH34" s="66">
        <f t="shared" si="24"/>
        <v>0</v>
      </c>
      <c r="BI34" s="66">
        <f t="shared" si="25"/>
        <v>0</v>
      </c>
      <c r="BJ34" s="66">
        <f t="shared" si="26"/>
        <v>0</v>
      </c>
    </row>
    <row r="35" spans="1:62" ht="51">
      <c r="A35" s="67" t="s">
        <v>83</v>
      </c>
      <c r="B35" s="131" t="s">
        <v>63</v>
      </c>
      <c r="C35" s="19">
        <v>0</v>
      </c>
      <c r="D35" s="17">
        <v>0</v>
      </c>
      <c r="E35" s="19">
        <v>0</v>
      </c>
      <c r="F35" s="17">
        <v>0</v>
      </c>
      <c r="G35" s="19">
        <v>0</v>
      </c>
      <c r="H35" s="19">
        <v>0</v>
      </c>
      <c r="I35" s="17">
        <f t="shared" si="2"/>
        <v>0</v>
      </c>
      <c r="J35" s="21">
        <v>0</v>
      </c>
      <c r="K35" s="21">
        <v>0</v>
      </c>
      <c r="L35" s="77">
        <v>0</v>
      </c>
      <c r="M35" s="17">
        <f t="shared" si="3"/>
        <v>0</v>
      </c>
      <c r="N35" s="21">
        <v>0</v>
      </c>
      <c r="O35" s="21">
        <v>0</v>
      </c>
      <c r="P35" s="21">
        <v>0</v>
      </c>
      <c r="Q35" s="21">
        <v>0</v>
      </c>
      <c r="R35" s="17">
        <f t="shared" si="4"/>
        <v>0</v>
      </c>
      <c r="S35" s="21">
        <v>0</v>
      </c>
      <c r="T35" s="21">
        <v>0</v>
      </c>
      <c r="U35" s="21">
        <v>0</v>
      </c>
      <c r="V35" s="17">
        <f t="shared" si="5"/>
        <v>0</v>
      </c>
      <c r="W35" s="17">
        <v>0</v>
      </c>
      <c r="X35" s="73">
        <v>0</v>
      </c>
      <c r="Y35" s="17">
        <f t="shared" si="42"/>
        <v>0</v>
      </c>
      <c r="Z35" s="21">
        <v>0</v>
      </c>
      <c r="AA35" s="21">
        <v>0</v>
      </c>
      <c r="AB35" s="21">
        <v>0</v>
      </c>
      <c r="AC35" s="17">
        <f t="shared" si="6"/>
        <v>0</v>
      </c>
      <c r="AD35" s="21">
        <v>0</v>
      </c>
      <c r="AE35" s="17">
        <f t="shared" si="7"/>
        <v>0</v>
      </c>
      <c r="AF35" s="21"/>
      <c r="AG35" s="21">
        <v>0</v>
      </c>
      <c r="AH35" s="17">
        <v>0</v>
      </c>
      <c r="AI35" s="9">
        <v>0</v>
      </c>
      <c r="AJ35" s="17">
        <f t="shared" si="8"/>
        <v>0</v>
      </c>
      <c r="AK35" s="17">
        <v>0</v>
      </c>
      <c r="AL35" s="17">
        <v>0</v>
      </c>
      <c r="AM35" s="21"/>
      <c r="AN35" s="21"/>
      <c r="AO35" s="21"/>
      <c r="AP35" s="21"/>
      <c r="AQ35" s="66">
        <f t="shared" si="9"/>
        <v>0</v>
      </c>
      <c r="AR35" s="66">
        <f t="shared" si="33"/>
        <v>0</v>
      </c>
      <c r="AS35" s="66">
        <f t="shared" si="10"/>
        <v>0</v>
      </c>
      <c r="AT35" s="66">
        <f t="shared" si="11"/>
        <v>0</v>
      </c>
      <c r="AU35" s="66">
        <f t="shared" si="12"/>
        <v>0</v>
      </c>
      <c r="AV35" s="66">
        <f t="shared" si="13"/>
        <v>0</v>
      </c>
      <c r="AW35" s="66">
        <f t="shared" si="14"/>
        <v>0</v>
      </c>
      <c r="AX35" s="66">
        <f t="shared" si="41"/>
        <v>0</v>
      </c>
      <c r="AY35" s="66">
        <f t="shared" si="15"/>
        <v>0</v>
      </c>
      <c r="AZ35" s="66">
        <f t="shared" si="16"/>
        <v>0</v>
      </c>
      <c r="BA35" s="66">
        <f t="shared" si="17"/>
        <v>0</v>
      </c>
      <c r="BB35" s="66">
        <f t="shared" si="18"/>
        <v>0</v>
      </c>
      <c r="BC35" s="66">
        <f t="shared" si="19"/>
        <v>0</v>
      </c>
      <c r="BD35" s="66">
        <f t="shared" si="20"/>
        <v>0</v>
      </c>
      <c r="BE35" s="66">
        <f t="shared" si="21"/>
        <v>0</v>
      </c>
      <c r="BF35" s="66">
        <f t="shared" si="22"/>
        <v>0</v>
      </c>
      <c r="BG35" s="66">
        <f t="shared" si="23"/>
        <v>0</v>
      </c>
      <c r="BH35" s="66">
        <f t="shared" si="24"/>
        <v>0</v>
      </c>
      <c r="BI35" s="66">
        <f t="shared" si="25"/>
        <v>0</v>
      </c>
      <c r="BJ35" s="66">
        <f t="shared" si="26"/>
        <v>0</v>
      </c>
    </row>
    <row r="36" spans="1:62" ht="71.25">
      <c r="A36" s="67" t="s">
        <v>84</v>
      </c>
      <c r="B36" s="132" t="s">
        <v>64</v>
      </c>
      <c r="C36" s="19">
        <v>0</v>
      </c>
      <c r="D36" s="17">
        <v>0</v>
      </c>
      <c r="E36" s="19">
        <v>0</v>
      </c>
      <c r="F36" s="17">
        <v>0</v>
      </c>
      <c r="G36" s="19">
        <v>0</v>
      </c>
      <c r="H36" s="19">
        <v>0</v>
      </c>
      <c r="I36" s="17">
        <f t="shared" si="2"/>
        <v>0</v>
      </c>
      <c r="J36" s="21">
        <v>0</v>
      </c>
      <c r="K36" s="21">
        <v>0</v>
      </c>
      <c r="L36" s="77">
        <v>0</v>
      </c>
      <c r="M36" s="17">
        <f t="shared" si="3"/>
        <v>0</v>
      </c>
      <c r="N36" s="21">
        <v>0</v>
      </c>
      <c r="O36" s="21">
        <v>0</v>
      </c>
      <c r="P36" s="21">
        <v>0</v>
      </c>
      <c r="Q36" s="21">
        <v>0</v>
      </c>
      <c r="R36" s="17">
        <f t="shared" si="4"/>
        <v>0</v>
      </c>
      <c r="S36" s="21">
        <v>0</v>
      </c>
      <c r="T36" s="21">
        <v>0</v>
      </c>
      <c r="U36" s="21">
        <v>0</v>
      </c>
      <c r="V36" s="17">
        <f t="shared" si="5"/>
        <v>0</v>
      </c>
      <c r="W36" s="17">
        <v>0</v>
      </c>
      <c r="X36" s="73">
        <v>0</v>
      </c>
      <c r="Y36" s="17">
        <f t="shared" si="42"/>
        <v>0</v>
      </c>
      <c r="Z36" s="21">
        <v>0</v>
      </c>
      <c r="AA36" s="21">
        <v>0</v>
      </c>
      <c r="AB36" s="21">
        <v>0</v>
      </c>
      <c r="AC36" s="17">
        <f t="shared" si="6"/>
        <v>0</v>
      </c>
      <c r="AD36" s="21">
        <v>0</v>
      </c>
      <c r="AE36" s="17">
        <f t="shared" si="7"/>
        <v>0</v>
      </c>
      <c r="AF36" s="21"/>
      <c r="AG36" s="21">
        <v>0</v>
      </c>
      <c r="AH36" s="17">
        <v>0</v>
      </c>
      <c r="AI36" s="9">
        <v>0</v>
      </c>
      <c r="AJ36" s="17">
        <f t="shared" si="8"/>
        <v>0</v>
      </c>
      <c r="AK36" s="17">
        <v>0</v>
      </c>
      <c r="AL36" s="17">
        <v>0</v>
      </c>
      <c r="AM36" s="21"/>
      <c r="AN36" s="21"/>
      <c r="AO36" s="21"/>
      <c r="AP36" s="21"/>
      <c r="AQ36" s="66">
        <f t="shared" si="9"/>
        <v>0</v>
      </c>
      <c r="AR36" s="66">
        <f t="shared" si="33"/>
        <v>0</v>
      </c>
      <c r="AS36" s="66">
        <f t="shared" si="10"/>
        <v>0</v>
      </c>
      <c r="AT36" s="66">
        <f t="shared" si="11"/>
        <v>0</v>
      </c>
      <c r="AU36" s="66">
        <f t="shared" si="12"/>
        <v>0</v>
      </c>
      <c r="AV36" s="66">
        <f t="shared" si="13"/>
        <v>0</v>
      </c>
      <c r="AW36" s="66">
        <f t="shared" si="14"/>
        <v>0</v>
      </c>
      <c r="AX36" s="66">
        <f t="shared" si="41"/>
        <v>0</v>
      </c>
      <c r="AY36" s="66">
        <f t="shared" si="15"/>
        <v>0</v>
      </c>
      <c r="AZ36" s="66">
        <f t="shared" si="16"/>
        <v>0</v>
      </c>
      <c r="BA36" s="66">
        <f t="shared" si="17"/>
        <v>0</v>
      </c>
      <c r="BB36" s="66">
        <f t="shared" si="18"/>
        <v>0</v>
      </c>
      <c r="BC36" s="66">
        <f t="shared" si="19"/>
        <v>0</v>
      </c>
      <c r="BD36" s="66">
        <f t="shared" si="20"/>
        <v>0</v>
      </c>
      <c r="BE36" s="66">
        <f t="shared" si="21"/>
        <v>0</v>
      </c>
      <c r="BF36" s="66">
        <f t="shared" si="22"/>
        <v>0</v>
      </c>
      <c r="BG36" s="66">
        <f t="shared" si="23"/>
        <v>0</v>
      </c>
      <c r="BH36" s="66">
        <f t="shared" si="24"/>
        <v>0</v>
      </c>
      <c r="BI36" s="66">
        <f t="shared" si="25"/>
        <v>0</v>
      </c>
      <c r="BJ36" s="66">
        <f t="shared" si="26"/>
        <v>0</v>
      </c>
    </row>
    <row r="37" spans="1:62" ht="50.25" customHeight="1">
      <c r="A37" s="67" t="s">
        <v>93</v>
      </c>
      <c r="B37" s="132" t="s">
        <v>65</v>
      </c>
      <c r="C37" s="19">
        <v>0</v>
      </c>
      <c r="D37" s="17">
        <v>0</v>
      </c>
      <c r="E37" s="19">
        <v>0</v>
      </c>
      <c r="F37" s="17">
        <v>0</v>
      </c>
      <c r="G37" s="19">
        <v>0</v>
      </c>
      <c r="H37" s="19">
        <v>0</v>
      </c>
      <c r="I37" s="17">
        <f t="shared" si="2"/>
        <v>0</v>
      </c>
      <c r="J37" s="21">
        <v>0</v>
      </c>
      <c r="K37" s="21">
        <v>0</v>
      </c>
      <c r="L37" s="77">
        <v>0</v>
      </c>
      <c r="M37" s="17">
        <f t="shared" si="3"/>
        <v>0</v>
      </c>
      <c r="N37" s="21">
        <v>0</v>
      </c>
      <c r="O37" s="21">
        <v>0</v>
      </c>
      <c r="P37" s="21">
        <v>0</v>
      </c>
      <c r="Q37" s="21">
        <v>0</v>
      </c>
      <c r="R37" s="17">
        <f t="shared" si="4"/>
        <v>0</v>
      </c>
      <c r="S37" s="21">
        <v>0</v>
      </c>
      <c r="T37" s="21">
        <v>0</v>
      </c>
      <c r="U37" s="21">
        <v>0</v>
      </c>
      <c r="V37" s="17">
        <f t="shared" si="5"/>
        <v>0</v>
      </c>
      <c r="W37" s="17">
        <v>0</v>
      </c>
      <c r="X37" s="73">
        <v>0</v>
      </c>
      <c r="Y37" s="17">
        <f t="shared" si="42"/>
        <v>0</v>
      </c>
      <c r="Z37" s="21">
        <v>0</v>
      </c>
      <c r="AA37" s="21">
        <v>0</v>
      </c>
      <c r="AB37" s="21">
        <v>0</v>
      </c>
      <c r="AC37" s="17">
        <f t="shared" si="6"/>
        <v>0</v>
      </c>
      <c r="AD37" s="21">
        <v>0</v>
      </c>
      <c r="AE37" s="17">
        <f t="shared" si="7"/>
        <v>0</v>
      </c>
      <c r="AF37" s="21"/>
      <c r="AG37" s="21">
        <v>0</v>
      </c>
      <c r="AH37" s="17">
        <v>0</v>
      </c>
      <c r="AI37" s="9">
        <v>0</v>
      </c>
      <c r="AJ37" s="17">
        <f t="shared" si="8"/>
        <v>0</v>
      </c>
      <c r="AK37" s="17">
        <v>0</v>
      </c>
      <c r="AL37" s="17">
        <v>0</v>
      </c>
      <c r="AM37" s="21"/>
      <c r="AN37" s="21"/>
      <c r="AO37" s="21"/>
      <c r="AP37" s="21"/>
      <c r="AQ37" s="66">
        <f t="shared" si="9"/>
        <v>0</v>
      </c>
      <c r="AR37" s="66">
        <f t="shared" si="33"/>
        <v>0</v>
      </c>
      <c r="AS37" s="66">
        <f t="shared" si="10"/>
        <v>0</v>
      </c>
      <c r="AT37" s="66">
        <f t="shared" si="11"/>
        <v>0</v>
      </c>
      <c r="AU37" s="66">
        <f t="shared" si="12"/>
        <v>0</v>
      </c>
      <c r="AV37" s="66">
        <f t="shared" si="13"/>
        <v>0</v>
      </c>
      <c r="AW37" s="66">
        <f t="shared" si="14"/>
        <v>0</v>
      </c>
      <c r="AX37" s="66">
        <f t="shared" si="41"/>
        <v>0</v>
      </c>
      <c r="AY37" s="66">
        <f t="shared" si="15"/>
        <v>0</v>
      </c>
      <c r="AZ37" s="66">
        <f t="shared" si="16"/>
        <v>0</v>
      </c>
      <c r="BA37" s="66">
        <f t="shared" si="17"/>
        <v>0</v>
      </c>
      <c r="BB37" s="66">
        <f t="shared" si="18"/>
        <v>0</v>
      </c>
      <c r="BC37" s="66">
        <f t="shared" si="19"/>
        <v>0</v>
      </c>
      <c r="BD37" s="66">
        <f t="shared" si="20"/>
        <v>0</v>
      </c>
      <c r="BE37" s="66">
        <f t="shared" si="21"/>
        <v>0</v>
      </c>
      <c r="BF37" s="66">
        <f t="shared" si="22"/>
        <v>0</v>
      </c>
      <c r="BG37" s="66">
        <f t="shared" si="23"/>
        <v>0</v>
      </c>
      <c r="BH37" s="66">
        <f t="shared" si="24"/>
        <v>0</v>
      </c>
      <c r="BI37" s="66">
        <f t="shared" si="25"/>
        <v>0</v>
      </c>
      <c r="BJ37" s="66">
        <f t="shared" si="26"/>
        <v>0</v>
      </c>
    </row>
    <row r="38" spans="1:62" ht="38.25" customHeight="1">
      <c r="A38" s="67" t="s">
        <v>151</v>
      </c>
      <c r="B38" s="68" t="s">
        <v>152</v>
      </c>
      <c r="C38" s="22">
        <v>1</v>
      </c>
      <c r="D38" s="2">
        <v>0</v>
      </c>
      <c r="E38" s="19">
        <v>1</v>
      </c>
      <c r="F38" s="17">
        <v>0</v>
      </c>
      <c r="G38" s="19">
        <v>0</v>
      </c>
      <c r="H38" s="8">
        <v>2</v>
      </c>
      <c r="I38" s="17">
        <f t="shared" si="2"/>
        <v>2</v>
      </c>
      <c r="J38" s="21">
        <v>0</v>
      </c>
      <c r="K38" s="9">
        <v>0</v>
      </c>
      <c r="L38" s="77">
        <v>0</v>
      </c>
      <c r="M38" s="17">
        <f t="shared" si="3"/>
        <v>1</v>
      </c>
      <c r="N38" s="9">
        <v>0</v>
      </c>
      <c r="O38" s="21">
        <v>0</v>
      </c>
      <c r="P38" s="21">
        <v>1</v>
      </c>
      <c r="Q38" s="21">
        <v>0</v>
      </c>
      <c r="R38" s="17">
        <f t="shared" si="4"/>
        <v>0</v>
      </c>
      <c r="S38" s="21">
        <v>0</v>
      </c>
      <c r="T38" s="21">
        <v>0</v>
      </c>
      <c r="U38" s="21">
        <v>0</v>
      </c>
      <c r="V38" s="17">
        <f t="shared" si="5"/>
        <v>1</v>
      </c>
      <c r="W38" s="17">
        <v>0</v>
      </c>
      <c r="X38" s="73">
        <v>0</v>
      </c>
      <c r="Y38" s="17">
        <f>D38+E38+I38-L38-V38-W38</f>
        <v>2</v>
      </c>
      <c r="Z38" s="21">
        <v>0</v>
      </c>
      <c r="AA38" s="21">
        <v>0</v>
      </c>
      <c r="AB38" s="21">
        <v>0</v>
      </c>
      <c r="AC38" s="17">
        <f t="shared" si="6"/>
        <v>0</v>
      </c>
      <c r="AD38" s="21">
        <v>0</v>
      </c>
      <c r="AE38" s="17">
        <f t="shared" si="7"/>
        <v>0</v>
      </c>
      <c r="AF38" s="9"/>
      <c r="AG38" s="21">
        <v>0</v>
      </c>
      <c r="AH38" s="17">
        <v>0</v>
      </c>
      <c r="AI38" s="9">
        <v>0</v>
      </c>
      <c r="AJ38" s="17">
        <f t="shared" si="8"/>
        <v>0</v>
      </c>
      <c r="AK38" s="17">
        <v>0</v>
      </c>
      <c r="AL38" s="17">
        <v>0</v>
      </c>
      <c r="AM38" s="9"/>
      <c r="AN38" s="9"/>
      <c r="AO38" s="9"/>
      <c r="AP38" s="9"/>
      <c r="AQ38" s="66">
        <f t="shared" si="9"/>
        <v>1</v>
      </c>
      <c r="AR38" s="66">
        <f t="shared" si="33"/>
        <v>1</v>
      </c>
      <c r="AS38" s="66">
        <f t="shared" si="10"/>
        <v>2</v>
      </c>
      <c r="AT38" s="66">
        <f t="shared" si="11"/>
        <v>2</v>
      </c>
      <c r="AU38" s="66">
        <f>D38+E38+I38</f>
        <v>3</v>
      </c>
      <c r="AV38" s="66">
        <f t="shared" si="13"/>
        <v>3</v>
      </c>
      <c r="AW38" s="66">
        <f t="shared" si="14"/>
        <v>1</v>
      </c>
      <c r="AX38" s="66">
        <f t="shared" si="41"/>
        <v>1</v>
      </c>
      <c r="AY38" s="66">
        <f t="shared" si="15"/>
        <v>0</v>
      </c>
      <c r="AZ38" s="66">
        <f t="shared" si="16"/>
        <v>0</v>
      </c>
      <c r="BA38" s="66">
        <f t="shared" si="17"/>
        <v>1</v>
      </c>
      <c r="BB38" s="66">
        <f t="shared" si="18"/>
        <v>1</v>
      </c>
      <c r="BC38" s="66">
        <f t="shared" si="19"/>
        <v>0</v>
      </c>
      <c r="BD38" s="66">
        <f t="shared" si="20"/>
        <v>0</v>
      </c>
      <c r="BE38" s="66">
        <f t="shared" si="21"/>
        <v>0</v>
      </c>
      <c r="BF38" s="66">
        <f t="shared" si="22"/>
        <v>0</v>
      </c>
      <c r="BG38" s="66">
        <f t="shared" si="23"/>
        <v>0</v>
      </c>
      <c r="BH38" s="66">
        <f t="shared" si="24"/>
        <v>0</v>
      </c>
      <c r="BI38" s="66">
        <f t="shared" si="25"/>
        <v>0</v>
      </c>
      <c r="BJ38" s="66">
        <f t="shared" si="26"/>
        <v>0</v>
      </c>
    </row>
    <row r="39" spans="1:62" ht="25.5">
      <c r="A39" s="10" t="s">
        <v>98</v>
      </c>
      <c r="B39" s="84" t="s">
        <v>136</v>
      </c>
      <c r="C39" s="22">
        <v>6</v>
      </c>
      <c r="D39" s="2">
        <v>0</v>
      </c>
      <c r="E39" s="19">
        <v>6</v>
      </c>
      <c r="F39" s="17">
        <v>0</v>
      </c>
      <c r="G39" s="19">
        <v>0</v>
      </c>
      <c r="H39" s="2">
        <v>1</v>
      </c>
      <c r="I39" s="17">
        <f t="shared" si="2"/>
        <v>1</v>
      </c>
      <c r="J39" s="21">
        <v>0</v>
      </c>
      <c r="K39" s="9">
        <v>0</v>
      </c>
      <c r="L39" s="77">
        <v>0</v>
      </c>
      <c r="M39" s="17">
        <f t="shared" si="3"/>
        <v>2</v>
      </c>
      <c r="N39" s="9">
        <v>2</v>
      </c>
      <c r="O39" s="21">
        <v>0</v>
      </c>
      <c r="P39" s="9">
        <v>0</v>
      </c>
      <c r="Q39" s="21">
        <v>0</v>
      </c>
      <c r="R39" s="17">
        <f t="shared" si="4"/>
        <v>0</v>
      </c>
      <c r="S39" s="21">
        <v>0</v>
      </c>
      <c r="T39" s="21">
        <v>0</v>
      </c>
      <c r="U39" s="21">
        <v>0</v>
      </c>
      <c r="V39" s="17">
        <f t="shared" si="5"/>
        <v>2</v>
      </c>
      <c r="W39" s="17">
        <v>0</v>
      </c>
      <c r="X39" s="73">
        <v>5</v>
      </c>
      <c r="Y39" s="17">
        <f t="shared" ref="Y39:Y46" si="43">D39+E39+I39-L39-V39-W39</f>
        <v>5</v>
      </c>
      <c r="Z39" s="9">
        <v>5</v>
      </c>
      <c r="AA39" s="21">
        <v>3</v>
      </c>
      <c r="AB39" s="21">
        <v>2</v>
      </c>
      <c r="AC39" s="17">
        <f t="shared" si="6"/>
        <v>5</v>
      </c>
      <c r="AD39" s="21">
        <v>1</v>
      </c>
      <c r="AE39" s="17">
        <f t="shared" si="7"/>
        <v>4</v>
      </c>
      <c r="AF39" s="9"/>
      <c r="AG39" s="21">
        <v>4</v>
      </c>
      <c r="AH39" s="17">
        <v>0</v>
      </c>
      <c r="AI39" s="9">
        <v>1</v>
      </c>
      <c r="AJ39" s="17">
        <f t="shared" si="8"/>
        <v>1</v>
      </c>
      <c r="AK39" s="17">
        <v>0</v>
      </c>
      <c r="AL39" s="17">
        <v>1</v>
      </c>
      <c r="AM39" s="9"/>
      <c r="AN39" s="9"/>
      <c r="AO39" s="9"/>
      <c r="AP39" s="9"/>
      <c r="AQ39" s="66">
        <f t="shared" si="9"/>
        <v>6</v>
      </c>
      <c r="AR39" s="66">
        <f t="shared" si="33"/>
        <v>6</v>
      </c>
      <c r="AS39" s="66">
        <f t="shared" si="10"/>
        <v>1</v>
      </c>
      <c r="AT39" s="66">
        <f t="shared" si="11"/>
        <v>1</v>
      </c>
      <c r="AU39" s="66">
        <f t="shared" si="12"/>
        <v>7</v>
      </c>
      <c r="AV39" s="66">
        <f t="shared" si="13"/>
        <v>7</v>
      </c>
      <c r="AW39" s="66">
        <f t="shared" si="14"/>
        <v>2</v>
      </c>
      <c r="AX39" s="66">
        <f t="shared" si="41"/>
        <v>2</v>
      </c>
      <c r="AY39" s="66">
        <f t="shared" si="15"/>
        <v>0</v>
      </c>
      <c r="AZ39" s="66">
        <f t="shared" si="16"/>
        <v>0</v>
      </c>
      <c r="BA39" s="66">
        <f t="shared" si="17"/>
        <v>2</v>
      </c>
      <c r="BB39" s="66">
        <f t="shared" si="18"/>
        <v>2</v>
      </c>
      <c r="BC39" s="66">
        <f t="shared" si="19"/>
        <v>5</v>
      </c>
      <c r="BD39" s="66">
        <f t="shared" si="20"/>
        <v>5</v>
      </c>
      <c r="BE39" s="66">
        <f t="shared" si="21"/>
        <v>5</v>
      </c>
      <c r="BF39" s="66">
        <f t="shared" si="22"/>
        <v>5</v>
      </c>
      <c r="BG39" s="66">
        <f t="shared" si="23"/>
        <v>1</v>
      </c>
      <c r="BH39" s="66">
        <f t="shared" si="24"/>
        <v>1</v>
      </c>
      <c r="BI39" s="66">
        <f t="shared" si="25"/>
        <v>1</v>
      </c>
      <c r="BJ39" s="66">
        <f t="shared" si="26"/>
        <v>1</v>
      </c>
    </row>
    <row r="40" spans="1:62" ht="51">
      <c r="A40" s="10" t="s">
        <v>99</v>
      </c>
      <c r="B40" s="69" t="s">
        <v>135</v>
      </c>
      <c r="C40" s="22">
        <v>1</v>
      </c>
      <c r="D40" s="2">
        <v>0</v>
      </c>
      <c r="E40" s="19">
        <v>1</v>
      </c>
      <c r="F40" s="17">
        <v>0</v>
      </c>
      <c r="G40" s="19">
        <v>0</v>
      </c>
      <c r="H40" s="2">
        <v>0</v>
      </c>
      <c r="I40" s="17">
        <f t="shared" si="2"/>
        <v>0</v>
      </c>
      <c r="J40" s="21">
        <v>0</v>
      </c>
      <c r="K40" s="9">
        <v>0</v>
      </c>
      <c r="L40" s="77">
        <v>0</v>
      </c>
      <c r="M40" s="17">
        <f>N40+O40+P40+Q40</f>
        <v>1</v>
      </c>
      <c r="N40" s="9">
        <v>1</v>
      </c>
      <c r="O40" s="21">
        <v>0</v>
      </c>
      <c r="P40" s="9">
        <v>0</v>
      </c>
      <c r="Q40" s="21">
        <v>0</v>
      </c>
      <c r="R40" s="17">
        <f t="shared" si="4"/>
        <v>0</v>
      </c>
      <c r="S40" s="21">
        <v>0</v>
      </c>
      <c r="T40" s="21">
        <v>0</v>
      </c>
      <c r="U40" s="21">
        <v>0</v>
      </c>
      <c r="V40" s="17">
        <f t="shared" si="5"/>
        <v>1</v>
      </c>
      <c r="W40" s="17">
        <v>0</v>
      </c>
      <c r="X40" s="73">
        <v>0</v>
      </c>
      <c r="Y40" s="17">
        <f t="shared" si="43"/>
        <v>0</v>
      </c>
      <c r="Z40" s="9">
        <v>0</v>
      </c>
      <c r="AA40" s="21">
        <v>1</v>
      </c>
      <c r="AB40" s="21">
        <v>0</v>
      </c>
      <c r="AC40" s="17">
        <f t="shared" si="6"/>
        <v>1</v>
      </c>
      <c r="AD40" s="21">
        <v>0</v>
      </c>
      <c r="AE40" s="17">
        <f t="shared" si="7"/>
        <v>1</v>
      </c>
      <c r="AF40" s="9"/>
      <c r="AG40" s="21">
        <v>0</v>
      </c>
      <c r="AH40" s="17">
        <v>0</v>
      </c>
      <c r="AI40" s="9">
        <v>0</v>
      </c>
      <c r="AJ40" s="17">
        <f t="shared" si="8"/>
        <v>0</v>
      </c>
      <c r="AK40" s="17">
        <v>0</v>
      </c>
      <c r="AL40" s="17">
        <v>0</v>
      </c>
      <c r="AM40" s="9"/>
      <c r="AN40" s="9"/>
      <c r="AO40" s="9"/>
      <c r="AP40" s="9"/>
      <c r="AQ40" s="66">
        <f t="shared" si="9"/>
        <v>1</v>
      </c>
      <c r="AR40" s="66">
        <f t="shared" si="33"/>
        <v>1</v>
      </c>
      <c r="AS40" s="66">
        <f t="shared" si="10"/>
        <v>0</v>
      </c>
      <c r="AT40" s="66">
        <f t="shared" si="11"/>
        <v>0</v>
      </c>
      <c r="AU40" s="66">
        <f t="shared" si="12"/>
        <v>1</v>
      </c>
      <c r="AV40" s="66">
        <f t="shared" si="13"/>
        <v>1</v>
      </c>
      <c r="AW40" s="66">
        <f t="shared" si="14"/>
        <v>1</v>
      </c>
      <c r="AX40" s="66">
        <f t="shared" si="41"/>
        <v>1</v>
      </c>
      <c r="AY40" s="66">
        <f t="shared" si="15"/>
        <v>0</v>
      </c>
      <c r="AZ40" s="66">
        <f t="shared" si="16"/>
        <v>0</v>
      </c>
      <c r="BA40" s="66">
        <f t="shared" si="17"/>
        <v>1</v>
      </c>
      <c r="BB40" s="66">
        <f t="shared" si="18"/>
        <v>1</v>
      </c>
      <c r="BC40" s="66">
        <f t="shared" si="19"/>
        <v>1</v>
      </c>
      <c r="BD40" s="66">
        <f t="shared" si="20"/>
        <v>1</v>
      </c>
      <c r="BE40" s="66">
        <f t="shared" si="21"/>
        <v>1</v>
      </c>
      <c r="BF40" s="66">
        <f t="shared" si="22"/>
        <v>1</v>
      </c>
      <c r="BG40" s="66">
        <f t="shared" si="23"/>
        <v>0</v>
      </c>
      <c r="BH40" s="66">
        <f t="shared" si="24"/>
        <v>0</v>
      </c>
      <c r="BI40" s="66">
        <f t="shared" si="25"/>
        <v>0</v>
      </c>
      <c r="BJ40" s="66">
        <f t="shared" si="26"/>
        <v>0</v>
      </c>
    </row>
    <row r="41" spans="1:62">
      <c r="A41" s="10" t="s">
        <v>185</v>
      </c>
      <c r="B41" s="71" t="s">
        <v>186</v>
      </c>
      <c r="C41" s="22">
        <v>0</v>
      </c>
      <c r="D41" s="2">
        <v>0</v>
      </c>
      <c r="E41" s="19">
        <v>0</v>
      </c>
      <c r="F41" s="17">
        <v>0</v>
      </c>
      <c r="G41" s="19">
        <v>0</v>
      </c>
      <c r="H41" s="2">
        <v>0</v>
      </c>
      <c r="I41" s="17">
        <f t="shared" si="2"/>
        <v>0</v>
      </c>
      <c r="J41" s="21">
        <v>0</v>
      </c>
      <c r="K41" s="9">
        <v>0</v>
      </c>
      <c r="L41" s="77">
        <v>0</v>
      </c>
      <c r="M41" s="17">
        <f t="shared" si="3"/>
        <v>0</v>
      </c>
      <c r="N41" s="9">
        <v>0</v>
      </c>
      <c r="O41" s="21">
        <v>0</v>
      </c>
      <c r="P41" s="9">
        <v>0</v>
      </c>
      <c r="Q41" s="21">
        <v>0</v>
      </c>
      <c r="R41" s="17">
        <f t="shared" si="4"/>
        <v>0</v>
      </c>
      <c r="S41" s="21">
        <v>0</v>
      </c>
      <c r="T41" s="21">
        <v>0</v>
      </c>
      <c r="U41" s="21">
        <v>0</v>
      </c>
      <c r="V41" s="17">
        <f t="shared" si="5"/>
        <v>0</v>
      </c>
      <c r="W41" s="17">
        <v>0</v>
      </c>
      <c r="X41" s="73">
        <v>0</v>
      </c>
      <c r="Y41" s="17">
        <f t="shared" si="43"/>
        <v>0</v>
      </c>
      <c r="Z41" s="9">
        <v>0</v>
      </c>
      <c r="AA41" s="21">
        <v>0</v>
      </c>
      <c r="AB41" s="21">
        <v>0</v>
      </c>
      <c r="AC41" s="17">
        <f t="shared" si="6"/>
        <v>0</v>
      </c>
      <c r="AD41" s="21">
        <v>0</v>
      </c>
      <c r="AE41" s="17">
        <f t="shared" si="7"/>
        <v>0</v>
      </c>
      <c r="AF41" s="9"/>
      <c r="AG41" s="21">
        <v>0</v>
      </c>
      <c r="AH41" s="17">
        <v>0</v>
      </c>
      <c r="AI41" s="9">
        <v>0</v>
      </c>
      <c r="AJ41" s="17">
        <f t="shared" si="8"/>
        <v>0</v>
      </c>
      <c r="AK41" s="17">
        <v>0</v>
      </c>
      <c r="AL41" s="17">
        <v>0</v>
      </c>
      <c r="AM41" s="9"/>
      <c r="AN41" s="9"/>
      <c r="AO41" s="9"/>
      <c r="AP41" s="9"/>
      <c r="AQ41" s="66">
        <f t="shared" si="9"/>
        <v>0</v>
      </c>
      <c r="AR41" s="66">
        <f t="shared" si="33"/>
        <v>0</v>
      </c>
      <c r="AS41" s="66">
        <f t="shared" si="10"/>
        <v>0</v>
      </c>
      <c r="AT41" s="66">
        <f t="shared" si="11"/>
        <v>0</v>
      </c>
      <c r="AU41" s="66">
        <f t="shared" si="12"/>
        <v>0</v>
      </c>
      <c r="AV41" s="66">
        <f t="shared" si="13"/>
        <v>0</v>
      </c>
      <c r="AW41" s="66">
        <f t="shared" si="14"/>
        <v>0</v>
      </c>
      <c r="AX41" s="66">
        <f t="shared" si="41"/>
        <v>0</v>
      </c>
      <c r="AY41" s="66">
        <f t="shared" si="15"/>
        <v>0</v>
      </c>
      <c r="AZ41" s="66">
        <f t="shared" si="16"/>
        <v>0</v>
      </c>
      <c r="BA41" s="66">
        <f t="shared" si="17"/>
        <v>0</v>
      </c>
      <c r="BB41" s="66">
        <f t="shared" si="18"/>
        <v>0</v>
      </c>
      <c r="BC41" s="66">
        <f t="shared" si="19"/>
        <v>0</v>
      </c>
      <c r="BD41" s="66">
        <f t="shared" si="20"/>
        <v>0</v>
      </c>
      <c r="BE41" s="66">
        <f t="shared" si="21"/>
        <v>0</v>
      </c>
      <c r="BF41" s="66">
        <f t="shared" si="22"/>
        <v>0</v>
      </c>
      <c r="BG41" s="66">
        <f t="shared" si="23"/>
        <v>0</v>
      </c>
      <c r="BH41" s="66">
        <f t="shared" si="24"/>
        <v>0</v>
      </c>
      <c r="BI41" s="66">
        <f t="shared" si="25"/>
        <v>0</v>
      </c>
      <c r="BJ41" s="66">
        <f t="shared" si="26"/>
        <v>0</v>
      </c>
    </row>
    <row r="42" spans="1:62" ht="25.5">
      <c r="A42" s="10" t="s">
        <v>163</v>
      </c>
      <c r="B42" s="70" t="s">
        <v>164</v>
      </c>
      <c r="C42" s="22">
        <v>0</v>
      </c>
      <c r="D42" s="2">
        <v>0</v>
      </c>
      <c r="E42" s="19">
        <v>0</v>
      </c>
      <c r="F42" s="17">
        <v>0</v>
      </c>
      <c r="G42" s="19">
        <v>0</v>
      </c>
      <c r="H42" s="2">
        <v>0</v>
      </c>
      <c r="I42" s="17">
        <f t="shared" si="2"/>
        <v>0</v>
      </c>
      <c r="J42" s="21">
        <v>0</v>
      </c>
      <c r="K42" s="9">
        <v>0</v>
      </c>
      <c r="L42" s="77">
        <v>0</v>
      </c>
      <c r="M42" s="17">
        <f t="shared" si="3"/>
        <v>0</v>
      </c>
      <c r="N42" s="9">
        <v>0</v>
      </c>
      <c r="O42" s="21">
        <v>0</v>
      </c>
      <c r="P42" s="9">
        <v>0</v>
      </c>
      <c r="Q42" s="21">
        <v>0</v>
      </c>
      <c r="R42" s="17">
        <f t="shared" si="4"/>
        <v>0</v>
      </c>
      <c r="S42" s="21">
        <v>0</v>
      </c>
      <c r="T42" s="21">
        <v>0</v>
      </c>
      <c r="U42" s="21">
        <v>0</v>
      </c>
      <c r="V42" s="17">
        <f t="shared" si="5"/>
        <v>0</v>
      </c>
      <c r="W42" s="17">
        <v>0</v>
      </c>
      <c r="X42" s="73">
        <v>0</v>
      </c>
      <c r="Y42" s="17">
        <f t="shared" si="43"/>
        <v>0</v>
      </c>
      <c r="Z42" s="9">
        <v>0</v>
      </c>
      <c r="AA42" s="21">
        <v>0</v>
      </c>
      <c r="AB42" s="21">
        <v>0</v>
      </c>
      <c r="AC42" s="17">
        <f t="shared" si="6"/>
        <v>0</v>
      </c>
      <c r="AD42" s="21">
        <v>0</v>
      </c>
      <c r="AE42" s="17">
        <f t="shared" si="7"/>
        <v>0</v>
      </c>
      <c r="AF42" s="9"/>
      <c r="AG42" s="21">
        <v>0</v>
      </c>
      <c r="AH42" s="17">
        <v>0</v>
      </c>
      <c r="AI42" s="9">
        <v>0</v>
      </c>
      <c r="AJ42" s="17">
        <f t="shared" si="8"/>
        <v>0</v>
      </c>
      <c r="AK42" s="17">
        <v>0</v>
      </c>
      <c r="AL42" s="17">
        <v>0</v>
      </c>
      <c r="AM42" s="9"/>
      <c r="AN42" s="9"/>
      <c r="AO42" s="9"/>
      <c r="AP42" s="9"/>
      <c r="AQ42" s="66">
        <f>C42</f>
        <v>0</v>
      </c>
      <c r="AR42" s="66">
        <f t="shared" si="33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13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71" t="s">
        <v>137</v>
      </c>
      <c r="C43" s="22">
        <v>0</v>
      </c>
      <c r="D43" s="2">
        <v>0</v>
      </c>
      <c r="E43" s="19">
        <v>0</v>
      </c>
      <c r="F43" s="17">
        <v>0</v>
      </c>
      <c r="G43" s="19">
        <v>0</v>
      </c>
      <c r="H43" s="8">
        <v>0</v>
      </c>
      <c r="I43" s="17">
        <f t="shared" si="2"/>
        <v>0</v>
      </c>
      <c r="J43" s="21">
        <v>0</v>
      </c>
      <c r="K43" s="9">
        <v>0</v>
      </c>
      <c r="L43" s="77">
        <v>0</v>
      </c>
      <c r="M43" s="17">
        <f>N43+O43+P43+Q43</f>
        <v>0</v>
      </c>
      <c r="N43" s="9">
        <v>0</v>
      </c>
      <c r="O43" s="21">
        <v>0</v>
      </c>
      <c r="P43" s="9">
        <v>0</v>
      </c>
      <c r="Q43" s="21">
        <v>0</v>
      </c>
      <c r="R43" s="17">
        <f t="shared" si="4"/>
        <v>0</v>
      </c>
      <c r="S43" s="21">
        <v>0</v>
      </c>
      <c r="T43" s="21">
        <v>0</v>
      </c>
      <c r="U43" s="21">
        <v>0</v>
      </c>
      <c r="V43" s="17">
        <f t="shared" si="5"/>
        <v>0</v>
      </c>
      <c r="W43" s="17">
        <v>0</v>
      </c>
      <c r="X43" s="73">
        <v>0</v>
      </c>
      <c r="Y43" s="17">
        <f t="shared" si="43"/>
        <v>0</v>
      </c>
      <c r="Z43" s="9">
        <v>0</v>
      </c>
      <c r="AA43" s="21">
        <v>0</v>
      </c>
      <c r="AB43" s="21">
        <v>0</v>
      </c>
      <c r="AC43" s="17">
        <f t="shared" si="6"/>
        <v>0</v>
      </c>
      <c r="AD43" s="21">
        <v>0</v>
      </c>
      <c r="AE43" s="17">
        <f t="shared" si="7"/>
        <v>0</v>
      </c>
      <c r="AF43" s="9"/>
      <c r="AG43" s="21">
        <v>0</v>
      </c>
      <c r="AH43" s="17">
        <v>0</v>
      </c>
      <c r="AI43" s="9">
        <v>0</v>
      </c>
      <c r="AJ43" s="17">
        <f t="shared" si="8"/>
        <v>0</v>
      </c>
      <c r="AK43" s="17">
        <v>0</v>
      </c>
      <c r="AL43" s="17">
        <v>0</v>
      </c>
      <c r="AM43" s="9"/>
      <c r="AN43" s="9"/>
      <c r="AO43" s="9"/>
      <c r="AP43" s="9"/>
      <c r="AQ43" s="66">
        <f>C43</f>
        <v>0</v>
      </c>
      <c r="AR43" s="66">
        <f t="shared" si="33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13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>
      <c r="A44" s="10" t="s">
        <v>101</v>
      </c>
      <c r="B44" s="85" t="s">
        <v>138</v>
      </c>
      <c r="C44" s="22">
        <v>0</v>
      </c>
      <c r="D44" s="2">
        <v>0</v>
      </c>
      <c r="E44" s="19">
        <v>0</v>
      </c>
      <c r="F44" s="17">
        <v>0</v>
      </c>
      <c r="G44" s="19">
        <v>0</v>
      </c>
      <c r="H44" s="2">
        <v>0</v>
      </c>
      <c r="I44" s="17">
        <f t="shared" si="2"/>
        <v>0</v>
      </c>
      <c r="J44" s="21">
        <v>0</v>
      </c>
      <c r="K44" s="9">
        <v>0</v>
      </c>
      <c r="L44" s="77">
        <v>0</v>
      </c>
      <c r="M44" s="17">
        <f t="shared" si="3"/>
        <v>0</v>
      </c>
      <c r="N44" s="9">
        <v>0</v>
      </c>
      <c r="O44" s="21">
        <v>0</v>
      </c>
      <c r="P44" s="9">
        <v>0</v>
      </c>
      <c r="Q44" s="21">
        <v>0</v>
      </c>
      <c r="R44" s="17">
        <f t="shared" si="4"/>
        <v>0</v>
      </c>
      <c r="S44" s="21">
        <v>0</v>
      </c>
      <c r="T44" s="21">
        <v>0</v>
      </c>
      <c r="U44" s="21">
        <v>0</v>
      </c>
      <c r="V44" s="17">
        <f t="shared" si="5"/>
        <v>0</v>
      </c>
      <c r="W44" s="17">
        <v>0</v>
      </c>
      <c r="X44" s="73">
        <v>0</v>
      </c>
      <c r="Y44" s="17">
        <f t="shared" si="43"/>
        <v>0</v>
      </c>
      <c r="Z44" s="9">
        <v>0</v>
      </c>
      <c r="AA44" s="21">
        <v>0</v>
      </c>
      <c r="AB44" s="21">
        <v>0</v>
      </c>
      <c r="AC44" s="17">
        <f t="shared" si="6"/>
        <v>0</v>
      </c>
      <c r="AD44" s="21">
        <v>0</v>
      </c>
      <c r="AE44" s="17">
        <f t="shared" si="7"/>
        <v>0</v>
      </c>
      <c r="AF44" s="9"/>
      <c r="AG44" s="21">
        <v>0</v>
      </c>
      <c r="AH44" s="17">
        <v>0</v>
      </c>
      <c r="AI44" s="9">
        <v>0</v>
      </c>
      <c r="AJ44" s="17">
        <f t="shared" si="8"/>
        <v>0</v>
      </c>
      <c r="AK44" s="17">
        <v>0</v>
      </c>
      <c r="AL44" s="17">
        <v>0</v>
      </c>
      <c r="AM44" s="9"/>
      <c r="AN44" s="9"/>
      <c r="AO44" s="9"/>
      <c r="AP44" s="9"/>
      <c r="AQ44" s="66">
        <f t="shared" ref="AQ44:AQ45" si="44">C44</f>
        <v>0</v>
      </c>
      <c r="AR44" s="66">
        <f t="shared" si="33"/>
        <v>0</v>
      </c>
      <c r="AS44" s="66">
        <f t="shared" ref="AS44:AS45" si="45">H44</f>
        <v>0</v>
      </c>
      <c r="AT44" s="66">
        <f t="shared" ref="AT44:AT45" si="46">I44+J44+K44</f>
        <v>0</v>
      </c>
      <c r="AU44" s="66">
        <f t="shared" ref="AU44:AU45" si="47">D44+E44+I44</f>
        <v>0</v>
      </c>
      <c r="AV44" s="66">
        <f t="shared" si="13"/>
        <v>0</v>
      </c>
      <c r="AW44" s="66">
        <f t="shared" ref="AW44:AW45" si="48">M44</f>
        <v>0</v>
      </c>
      <c r="AX44" s="66">
        <f t="shared" ref="AX44:AX45" si="49">N44+O44+P44+Q44</f>
        <v>0</v>
      </c>
      <c r="AY44" s="66">
        <f t="shared" ref="AY44:AY45" si="50">R44</f>
        <v>0</v>
      </c>
      <c r="AZ44" s="66">
        <f t="shared" ref="AZ44:AZ45" si="51">S44+T44+U44</f>
        <v>0</v>
      </c>
      <c r="BA44" s="66">
        <f t="shared" ref="BA44:BA45" si="52">V44</f>
        <v>0</v>
      </c>
      <c r="BB44" s="66">
        <f t="shared" ref="BB44:BB45" si="53">M44+R44</f>
        <v>0</v>
      </c>
      <c r="BC44" s="66">
        <f t="shared" ref="BC44:BC45" si="54">AC44</f>
        <v>0</v>
      </c>
      <c r="BD44" s="66">
        <f t="shared" ref="BD44:BD45" si="55">AA44+AB44</f>
        <v>0</v>
      </c>
      <c r="BE44" s="66">
        <f t="shared" ref="BE44:BE45" si="56">AC44</f>
        <v>0</v>
      </c>
      <c r="BF44" s="66">
        <f t="shared" ref="BF44:BF45" si="57">AD44+AE44</f>
        <v>0</v>
      </c>
      <c r="BG44" s="66">
        <f t="shared" ref="BG44:BG45" si="58">AJ44</f>
        <v>0</v>
      </c>
      <c r="BH44" s="66">
        <f t="shared" ref="BH44:BH45" si="59">AH44+AI44</f>
        <v>0</v>
      </c>
      <c r="BI44" s="66">
        <f t="shared" ref="BI44:BI45" si="60">AJ44</f>
        <v>0</v>
      </c>
      <c r="BJ44" s="66">
        <f t="shared" ref="BJ44:BJ45" si="61">AK44+AL44</f>
        <v>0</v>
      </c>
    </row>
    <row r="45" spans="1:62">
      <c r="A45" s="10" t="s">
        <v>167</v>
      </c>
      <c r="B45" s="72" t="s">
        <v>168</v>
      </c>
      <c r="C45" s="22">
        <v>0</v>
      </c>
      <c r="D45" s="2">
        <v>0</v>
      </c>
      <c r="E45" s="19">
        <v>0</v>
      </c>
      <c r="F45" s="17">
        <v>0</v>
      </c>
      <c r="G45" s="19">
        <v>0</v>
      </c>
      <c r="H45" s="2">
        <v>0</v>
      </c>
      <c r="I45" s="17">
        <f t="shared" si="2"/>
        <v>0</v>
      </c>
      <c r="J45" s="21">
        <v>0</v>
      </c>
      <c r="K45" s="9">
        <v>0</v>
      </c>
      <c r="L45" s="77">
        <v>0</v>
      </c>
      <c r="M45" s="17">
        <f t="shared" si="3"/>
        <v>0</v>
      </c>
      <c r="N45" s="9">
        <v>0</v>
      </c>
      <c r="O45" s="21">
        <v>0</v>
      </c>
      <c r="P45" s="9">
        <v>0</v>
      </c>
      <c r="Q45" s="21">
        <v>0</v>
      </c>
      <c r="R45" s="17">
        <f t="shared" si="4"/>
        <v>0</v>
      </c>
      <c r="S45" s="21">
        <v>0</v>
      </c>
      <c r="T45" s="21">
        <v>0</v>
      </c>
      <c r="U45" s="21">
        <v>0</v>
      </c>
      <c r="V45" s="17">
        <f t="shared" si="5"/>
        <v>0</v>
      </c>
      <c r="W45" s="17">
        <v>0</v>
      </c>
      <c r="X45" s="73">
        <v>0</v>
      </c>
      <c r="Y45" s="17">
        <f t="shared" si="43"/>
        <v>0</v>
      </c>
      <c r="Z45" s="9">
        <v>0</v>
      </c>
      <c r="AA45" s="21">
        <v>0</v>
      </c>
      <c r="AB45" s="21">
        <v>0</v>
      </c>
      <c r="AC45" s="17">
        <f t="shared" si="6"/>
        <v>0</v>
      </c>
      <c r="AD45" s="21">
        <v>0</v>
      </c>
      <c r="AE45" s="17">
        <f t="shared" si="7"/>
        <v>0</v>
      </c>
      <c r="AF45" s="9"/>
      <c r="AG45" s="21">
        <v>0</v>
      </c>
      <c r="AH45" s="17">
        <v>0</v>
      </c>
      <c r="AI45" s="9">
        <v>0</v>
      </c>
      <c r="AJ45" s="17">
        <f t="shared" si="8"/>
        <v>0</v>
      </c>
      <c r="AK45" s="17">
        <v>0</v>
      </c>
      <c r="AL45" s="17">
        <v>0</v>
      </c>
      <c r="AM45" s="9"/>
      <c r="AN45" s="9"/>
      <c r="AO45" s="9"/>
      <c r="AP45" s="9"/>
      <c r="AQ45" s="66">
        <f t="shared" si="44"/>
        <v>0</v>
      </c>
      <c r="AR45" s="66">
        <f t="shared" si="33"/>
        <v>0</v>
      </c>
      <c r="AS45" s="66">
        <f t="shared" si="45"/>
        <v>0</v>
      </c>
      <c r="AT45" s="66">
        <f t="shared" si="46"/>
        <v>0</v>
      </c>
      <c r="AU45" s="66">
        <f t="shared" si="47"/>
        <v>0</v>
      </c>
      <c r="AV45" s="66">
        <f t="shared" si="13"/>
        <v>0</v>
      </c>
      <c r="AW45" s="66">
        <f t="shared" si="48"/>
        <v>0</v>
      </c>
      <c r="AX45" s="66">
        <f t="shared" si="49"/>
        <v>0</v>
      </c>
      <c r="AY45" s="66">
        <f t="shared" si="50"/>
        <v>0</v>
      </c>
      <c r="AZ45" s="66">
        <f t="shared" si="51"/>
        <v>0</v>
      </c>
      <c r="BA45" s="66">
        <f t="shared" si="52"/>
        <v>0</v>
      </c>
      <c r="BB45" s="66">
        <f t="shared" si="53"/>
        <v>0</v>
      </c>
      <c r="BC45" s="66">
        <f t="shared" si="54"/>
        <v>0</v>
      </c>
      <c r="BD45" s="66">
        <f t="shared" si="55"/>
        <v>0</v>
      </c>
      <c r="BE45" s="66">
        <f t="shared" si="56"/>
        <v>0</v>
      </c>
      <c r="BF45" s="66">
        <f t="shared" si="57"/>
        <v>0</v>
      </c>
      <c r="BG45" s="66">
        <f t="shared" si="58"/>
        <v>0</v>
      </c>
      <c r="BH45" s="66">
        <f t="shared" si="59"/>
        <v>0</v>
      </c>
      <c r="BI45" s="66">
        <f t="shared" si="60"/>
        <v>0</v>
      </c>
      <c r="BJ45" s="66">
        <f t="shared" si="61"/>
        <v>0</v>
      </c>
    </row>
    <row r="46" spans="1:62" ht="27" customHeight="1">
      <c r="A46" s="67" t="s">
        <v>52</v>
      </c>
      <c r="B46" s="78" t="s">
        <v>3</v>
      </c>
      <c r="C46" s="22">
        <v>3</v>
      </c>
      <c r="D46" s="2">
        <v>0</v>
      </c>
      <c r="E46" s="19">
        <v>3</v>
      </c>
      <c r="F46" s="17">
        <v>0</v>
      </c>
      <c r="G46" s="19">
        <v>0</v>
      </c>
      <c r="H46" s="2">
        <v>1</v>
      </c>
      <c r="I46" s="17">
        <f t="shared" si="2"/>
        <v>1</v>
      </c>
      <c r="J46" s="21">
        <v>0</v>
      </c>
      <c r="K46" s="9">
        <v>0</v>
      </c>
      <c r="L46" s="77">
        <v>0</v>
      </c>
      <c r="M46" s="17">
        <f t="shared" si="3"/>
        <v>0</v>
      </c>
      <c r="N46" s="9">
        <v>0</v>
      </c>
      <c r="O46" s="21">
        <v>0</v>
      </c>
      <c r="P46" s="9">
        <v>0</v>
      </c>
      <c r="Q46" s="21">
        <v>0</v>
      </c>
      <c r="R46" s="17">
        <f t="shared" si="4"/>
        <v>0</v>
      </c>
      <c r="S46" s="21">
        <v>0</v>
      </c>
      <c r="T46" s="21">
        <v>0</v>
      </c>
      <c r="U46" s="21">
        <v>0</v>
      </c>
      <c r="V46" s="17">
        <f t="shared" si="5"/>
        <v>0</v>
      </c>
      <c r="W46" s="17">
        <v>0</v>
      </c>
      <c r="X46" s="73">
        <v>0</v>
      </c>
      <c r="Y46" s="17">
        <f t="shared" si="43"/>
        <v>4</v>
      </c>
      <c r="Z46" s="9">
        <v>0</v>
      </c>
      <c r="AA46" s="21">
        <v>0</v>
      </c>
      <c r="AB46" s="21">
        <v>0</v>
      </c>
      <c r="AC46" s="17">
        <f t="shared" si="6"/>
        <v>0</v>
      </c>
      <c r="AD46" s="21">
        <v>0</v>
      </c>
      <c r="AE46" s="17">
        <f t="shared" si="7"/>
        <v>0</v>
      </c>
      <c r="AF46" s="9"/>
      <c r="AG46" s="21">
        <v>0</v>
      </c>
      <c r="AH46" s="17">
        <v>0</v>
      </c>
      <c r="AI46" s="9">
        <v>0</v>
      </c>
      <c r="AJ46" s="17">
        <f t="shared" si="8"/>
        <v>0</v>
      </c>
      <c r="AK46" s="17">
        <v>0</v>
      </c>
      <c r="AL46" s="17">
        <v>0</v>
      </c>
      <c r="AM46" s="9"/>
      <c r="AN46" s="9"/>
      <c r="AO46" s="9"/>
      <c r="AP46" s="9"/>
      <c r="AQ46" s="66">
        <f t="shared" si="9"/>
        <v>3</v>
      </c>
      <c r="AR46" s="66">
        <f t="shared" si="33"/>
        <v>3</v>
      </c>
      <c r="AS46" s="66">
        <f t="shared" si="10"/>
        <v>1</v>
      </c>
      <c r="AT46" s="66">
        <f t="shared" si="11"/>
        <v>1</v>
      </c>
      <c r="AU46" s="66">
        <f t="shared" si="12"/>
        <v>4</v>
      </c>
      <c r="AV46" s="66">
        <f t="shared" si="13"/>
        <v>4</v>
      </c>
      <c r="AW46" s="66">
        <f t="shared" si="14"/>
        <v>0</v>
      </c>
      <c r="AX46" s="66">
        <f t="shared" si="41"/>
        <v>0</v>
      </c>
      <c r="AY46" s="66">
        <f t="shared" si="15"/>
        <v>0</v>
      </c>
      <c r="AZ46" s="66">
        <f t="shared" si="16"/>
        <v>0</v>
      </c>
      <c r="BA46" s="66">
        <f t="shared" si="17"/>
        <v>0</v>
      </c>
      <c r="BB46" s="66">
        <f t="shared" si="18"/>
        <v>0</v>
      </c>
      <c r="BC46" s="66">
        <f t="shared" si="19"/>
        <v>0</v>
      </c>
      <c r="BD46" s="66">
        <f t="shared" si="20"/>
        <v>0</v>
      </c>
      <c r="BE46" s="66">
        <f t="shared" si="21"/>
        <v>0</v>
      </c>
      <c r="BF46" s="66">
        <f t="shared" si="22"/>
        <v>0</v>
      </c>
      <c r="BG46" s="66">
        <f t="shared" si="23"/>
        <v>0</v>
      </c>
      <c r="BH46" s="66">
        <f t="shared" si="24"/>
        <v>0</v>
      </c>
      <c r="BI46" s="66">
        <f t="shared" si="25"/>
        <v>0</v>
      </c>
      <c r="BJ46" s="66">
        <f t="shared" si="26"/>
        <v>0</v>
      </c>
    </row>
    <row r="47" spans="1:62" ht="34.5" customHeight="1">
      <c r="A47" s="67"/>
      <c r="B47" s="78" t="s">
        <v>16</v>
      </c>
      <c r="C47" s="22">
        <f>C8+C11+C14+C17+C18+C19+C27+C33+C34+C35+C36+C38+C39+C40+C41+C42+C43+C44+C45+C46</f>
        <v>248</v>
      </c>
      <c r="D47" s="250">
        <f t="shared" ref="D47:AP47" si="62">D8+D11+D14+D17+D18+D19+D27+D33+D34+D35+D36+D38+D39+D40+D41+D42+D43+D44+D45+D46</f>
        <v>1</v>
      </c>
      <c r="E47" s="250">
        <f t="shared" si="62"/>
        <v>244</v>
      </c>
      <c r="F47" s="250">
        <f t="shared" si="62"/>
        <v>2</v>
      </c>
      <c r="G47" s="250">
        <f t="shared" si="62"/>
        <v>1</v>
      </c>
      <c r="H47" s="250">
        <f t="shared" si="62"/>
        <v>209</v>
      </c>
      <c r="I47" s="250">
        <f t="shared" si="62"/>
        <v>173</v>
      </c>
      <c r="J47" s="250">
        <f t="shared" si="62"/>
        <v>19</v>
      </c>
      <c r="K47" s="250">
        <f t="shared" si="62"/>
        <v>17</v>
      </c>
      <c r="L47" s="250">
        <f t="shared" si="62"/>
        <v>11</v>
      </c>
      <c r="M47" s="250">
        <f>M8+M11+M14+M18+M19+M27+M38+M39+M40+M43</f>
        <v>129</v>
      </c>
      <c r="N47" s="250">
        <f t="shared" ref="N47:Q47" si="63">N8+N11+N14+N18+N19+N27+N38+N39+N40+N43</f>
        <v>86</v>
      </c>
      <c r="O47" s="250">
        <f t="shared" si="63"/>
        <v>5</v>
      </c>
      <c r="P47" s="250">
        <f t="shared" si="63"/>
        <v>38</v>
      </c>
      <c r="Q47" s="250">
        <f t="shared" si="63"/>
        <v>0</v>
      </c>
      <c r="R47" s="250">
        <f t="shared" si="62"/>
        <v>31</v>
      </c>
      <c r="S47" s="250">
        <f t="shared" si="62"/>
        <v>0</v>
      </c>
      <c r="T47" s="250">
        <f t="shared" si="62"/>
        <v>12</v>
      </c>
      <c r="U47" s="250">
        <f t="shared" si="62"/>
        <v>19</v>
      </c>
      <c r="V47" s="250">
        <f t="shared" si="62"/>
        <v>160</v>
      </c>
      <c r="W47" s="250">
        <f t="shared" si="62"/>
        <v>1</v>
      </c>
      <c r="X47" s="250">
        <f t="shared" si="62"/>
        <v>12</v>
      </c>
      <c r="Y47" s="250">
        <f t="shared" si="62"/>
        <v>246</v>
      </c>
      <c r="Z47" s="250">
        <f t="shared" si="62"/>
        <v>10</v>
      </c>
      <c r="AA47" s="250">
        <f t="shared" si="62"/>
        <v>45</v>
      </c>
      <c r="AB47" s="250">
        <f t="shared" si="62"/>
        <v>24</v>
      </c>
      <c r="AC47" s="250">
        <f t="shared" si="62"/>
        <v>69</v>
      </c>
      <c r="AD47" s="250">
        <f t="shared" si="62"/>
        <v>13</v>
      </c>
      <c r="AE47" s="250">
        <f t="shared" si="62"/>
        <v>56</v>
      </c>
      <c r="AF47" s="250">
        <f t="shared" si="62"/>
        <v>0</v>
      </c>
      <c r="AG47" s="250">
        <f t="shared" si="62"/>
        <v>54</v>
      </c>
      <c r="AH47" s="250">
        <f t="shared" si="62"/>
        <v>4</v>
      </c>
      <c r="AI47" s="250">
        <f t="shared" si="62"/>
        <v>4</v>
      </c>
      <c r="AJ47" s="250">
        <f t="shared" si="62"/>
        <v>8</v>
      </c>
      <c r="AK47" s="250">
        <f t="shared" si="62"/>
        <v>0</v>
      </c>
      <c r="AL47" s="250">
        <f t="shared" si="62"/>
        <v>8</v>
      </c>
      <c r="AM47" s="250">
        <f t="shared" si="62"/>
        <v>0</v>
      </c>
      <c r="AN47" s="250">
        <f t="shared" si="62"/>
        <v>0</v>
      </c>
      <c r="AO47" s="250">
        <f t="shared" si="62"/>
        <v>0</v>
      </c>
      <c r="AP47" s="250">
        <f t="shared" si="62"/>
        <v>0</v>
      </c>
      <c r="AQ47" s="65">
        <f t="shared" ref="AQ47:BJ47" si="64">AQ8+AQ11+AQ14+AQ17+AQ18+AQ19+AQ27+AQ33+AQ34+AQ35+AQ36+AQ37+AQ42+AQ43+AQ38+AQ39+AQ40+AQ41+AQ44+AQ45+AQ46</f>
        <v>248</v>
      </c>
      <c r="AR47" s="66">
        <f t="shared" si="33"/>
        <v>248</v>
      </c>
      <c r="AS47" s="65">
        <f t="shared" si="64"/>
        <v>209</v>
      </c>
      <c r="AT47" s="65">
        <f t="shared" si="64"/>
        <v>209</v>
      </c>
      <c r="AU47" s="65">
        <f>AU8+AU11+AU14+AU17+AU18+AU19+AU27+AU33+AU34+AU35+AU36+AU37+AU42+AU43+AU38+AU39+AU40+AU41+AU44+AU45+AU46</f>
        <v>418</v>
      </c>
      <c r="AV47" s="65">
        <f>AV8+AV11+AV14+AV17+AV18+AV19+AV27+AV33+AV34+AV35+AV36+AV37+AV42+AV43+AV38+AV39+AV40+AV41+AV44+AV45+AV46</f>
        <v>418</v>
      </c>
      <c r="AW47" s="65">
        <f t="shared" si="64"/>
        <v>129</v>
      </c>
      <c r="AX47" s="65">
        <f t="shared" si="64"/>
        <v>129</v>
      </c>
      <c r="AY47" s="65">
        <f t="shared" si="64"/>
        <v>31</v>
      </c>
      <c r="AZ47" s="65">
        <f t="shared" si="64"/>
        <v>31</v>
      </c>
      <c r="BA47" s="65">
        <f t="shared" si="64"/>
        <v>160</v>
      </c>
      <c r="BB47" s="65">
        <f t="shared" si="64"/>
        <v>160</v>
      </c>
      <c r="BC47" s="65">
        <f t="shared" si="64"/>
        <v>69</v>
      </c>
      <c r="BD47" s="65">
        <f t="shared" si="64"/>
        <v>69</v>
      </c>
      <c r="BE47" s="65">
        <f t="shared" si="64"/>
        <v>69</v>
      </c>
      <c r="BF47" s="65">
        <f t="shared" si="64"/>
        <v>69</v>
      </c>
      <c r="BG47" s="65">
        <f t="shared" si="64"/>
        <v>8</v>
      </c>
      <c r="BH47" s="65">
        <f t="shared" si="64"/>
        <v>8</v>
      </c>
      <c r="BI47" s="65">
        <f t="shared" si="64"/>
        <v>8</v>
      </c>
      <c r="BJ47" s="65">
        <f t="shared" si="64"/>
        <v>8</v>
      </c>
    </row>
    <row r="48" spans="1:62">
      <c r="A48" s="86"/>
      <c r="B48" s="86"/>
      <c r="C48" s="86" t="s">
        <v>102</v>
      </c>
      <c r="D48" s="86" t="s">
        <v>103</v>
      </c>
      <c r="E48" s="86" t="s">
        <v>47</v>
      </c>
      <c r="F48" s="86" t="s">
        <v>104</v>
      </c>
      <c r="G48" s="86" t="s">
        <v>105</v>
      </c>
      <c r="H48" s="86" t="s">
        <v>106</v>
      </c>
      <c r="I48" s="86" t="s">
        <v>107</v>
      </c>
      <c r="J48" s="86" t="s">
        <v>52</v>
      </c>
      <c r="K48" s="86" t="s">
        <v>81</v>
      </c>
      <c r="L48" s="86" t="s">
        <v>82</v>
      </c>
      <c r="M48" s="86" t="s">
        <v>83</v>
      </c>
      <c r="N48" s="86" t="s">
        <v>84</v>
      </c>
      <c r="O48" s="86" t="s">
        <v>93</v>
      </c>
      <c r="P48" s="86" t="s">
        <v>108</v>
      </c>
      <c r="Q48" s="86" t="s">
        <v>109</v>
      </c>
      <c r="R48" s="86" t="s">
        <v>110</v>
      </c>
      <c r="S48" s="86" t="s">
        <v>111</v>
      </c>
      <c r="T48" s="86" t="s">
        <v>112</v>
      </c>
      <c r="U48" s="86" t="s">
        <v>113</v>
      </c>
      <c r="V48" s="86" t="s">
        <v>114</v>
      </c>
      <c r="W48" s="86" t="s">
        <v>115</v>
      </c>
      <c r="X48" s="86" t="s">
        <v>116</v>
      </c>
      <c r="Y48" s="86" t="s">
        <v>117</v>
      </c>
      <c r="Z48" s="86" t="s">
        <v>118</v>
      </c>
      <c r="AA48" s="86" t="s">
        <v>119</v>
      </c>
      <c r="AB48" s="86" t="s">
        <v>120</v>
      </c>
      <c r="AC48" s="86" t="s">
        <v>121</v>
      </c>
      <c r="AD48" s="86" t="s">
        <v>122</v>
      </c>
      <c r="AE48" s="86" t="s">
        <v>123</v>
      </c>
      <c r="AF48" s="86" t="s">
        <v>124</v>
      </c>
      <c r="AG48" s="86" t="s">
        <v>125</v>
      </c>
      <c r="AH48" s="86" t="s">
        <v>126</v>
      </c>
      <c r="AI48" s="86" t="s">
        <v>127</v>
      </c>
      <c r="AJ48" s="86" t="s">
        <v>128</v>
      </c>
      <c r="AK48" s="86" t="s">
        <v>129</v>
      </c>
      <c r="AL48" s="86" t="s">
        <v>130</v>
      </c>
      <c r="AM48" s="86" t="s">
        <v>131</v>
      </c>
      <c r="AN48" s="86" t="s">
        <v>132</v>
      </c>
      <c r="AO48" s="86" t="s">
        <v>133</v>
      </c>
      <c r="AP48" s="86" t="s">
        <v>134</v>
      </c>
    </row>
    <row r="49" spans="1:42">
      <c r="A49" s="86"/>
      <c r="B49" s="86"/>
      <c r="C49" s="86"/>
      <c r="D49" s="86"/>
      <c r="E49" s="86"/>
      <c r="F49" s="86"/>
      <c r="G49" s="86"/>
      <c r="H49" s="86"/>
      <c r="I49" s="8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86"/>
      <c r="B50" s="86"/>
      <c r="C50" s="86"/>
      <c r="D50" s="86"/>
      <c r="E50" s="86"/>
      <c r="F50" s="86"/>
      <c r="G50" s="86"/>
      <c r="H50" s="86"/>
      <c r="I50" s="8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86"/>
      <c r="B51" s="86"/>
      <c r="C51" s="86"/>
      <c r="D51" s="86"/>
      <c r="E51" s="86"/>
      <c r="F51" s="86"/>
      <c r="G51" s="86"/>
      <c r="H51" s="86"/>
      <c r="I51" s="8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86"/>
      <c r="B52" s="86"/>
      <c r="C52" s="86"/>
      <c r="D52" s="86"/>
      <c r="E52" s="86"/>
      <c r="F52" s="86"/>
      <c r="G52" s="86"/>
      <c r="H52" s="86"/>
      <c r="I52" s="8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86"/>
      <c r="B53" s="86"/>
      <c r="C53" s="86"/>
      <c r="D53" s="86"/>
      <c r="E53" s="86"/>
      <c r="F53" s="86"/>
      <c r="G53" s="86"/>
      <c r="H53" s="86"/>
      <c r="I53" s="8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86"/>
      <c r="B54" s="86"/>
      <c r="C54" s="86"/>
      <c r="D54" s="86"/>
      <c r="E54" s="86"/>
      <c r="F54" s="86"/>
      <c r="G54" s="86"/>
      <c r="H54" s="86"/>
      <c r="I54" s="8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86"/>
      <c r="B55" s="86"/>
      <c r="C55" s="86"/>
      <c r="D55" s="86"/>
      <c r="E55" s="86"/>
      <c r="F55" s="86"/>
      <c r="G55" s="86"/>
      <c r="H55" s="86"/>
      <c r="I55" s="8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86"/>
      <c r="B56" s="86"/>
      <c r="C56" s="86"/>
      <c r="D56" s="86"/>
      <c r="E56" s="86"/>
      <c r="F56" s="86"/>
      <c r="G56" s="86"/>
      <c r="H56" s="86"/>
      <c r="I56" s="8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86"/>
      <c r="B57" s="86"/>
      <c r="C57" s="86"/>
      <c r="D57" s="86"/>
      <c r="E57" s="86"/>
      <c r="F57" s="86"/>
      <c r="G57" s="86"/>
      <c r="H57" s="86"/>
      <c r="I57" s="8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86"/>
      <c r="B58" s="86"/>
      <c r="C58" s="86"/>
      <c r="D58" s="86"/>
      <c r="E58" s="86"/>
      <c r="F58" s="86"/>
      <c r="G58" s="86"/>
      <c r="H58" s="86"/>
      <c r="I58" s="8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86"/>
      <c r="B59" s="86"/>
      <c r="C59" s="86"/>
      <c r="D59" s="86"/>
      <c r="E59" s="86"/>
      <c r="F59" s="86"/>
      <c r="G59" s="86"/>
      <c r="H59" s="86"/>
      <c r="I59" s="8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86"/>
      <c r="B60" s="86"/>
      <c r="C60" s="86"/>
      <c r="D60" s="86"/>
      <c r="E60" s="86"/>
      <c r="F60" s="86"/>
      <c r="G60" s="86"/>
      <c r="H60" s="86"/>
      <c r="I60" s="8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86"/>
      <c r="B61" s="86"/>
      <c r="C61" s="86"/>
      <c r="D61" s="86"/>
      <c r="E61" s="86"/>
      <c r="F61" s="86"/>
      <c r="G61" s="86"/>
      <c r="H61" s="86"/>
      <c r="I61" s="8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86"/>
      <c r="B62" s="86"/>
      <c r="C62" s="86"/>
      <c r="D62" s="86"/>
      <c r="E62" s="86"/>
      <c r="F62" s="86"/>
      <c r="G62" s="86"/>
      <c r="H62" s="86"/>
      <c r="I62" s="8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86"/>
      <c r="B63" s="86"/>
      <c r="C63" s="86"/>
      <c r="D63" s="86"/>
      <c r="E63" s="86"/>
      <c r="F63" s="86"/>
      <c r="G63" s="86"/>
      <c r="H63" s="86"/>
      <c r="I63" s="8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86"/>
      <c r="B64" s="86"/>
      <c r="C64" s="86"/>
      <c r="D64" s="86"/>
      <c r="E64" s="86"/>
      <c r="F64" s="86"/>
      <c r="G64" s="86"/>
      <c r="H64" s="86"/>
      <c r="I64" s="8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86"/>
      <c r="B65" s="86"/>
      <c r="C65" s="86"/>
      <c r="D65" s="86"/>
      <c r="E65" s="86"/>
      <c r="F65" s="86"/>
      <c r="G65" s="86"/>
      <c r="H65" s="86"/>
      <c r="I65" s="8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86"/>
      <c r="B66" s="86"/>
      <c r="C66" s="86"/>
      <c r="D66" s="86"/>
      <c r="E66" s="86"/>
      <c r="F66" s="86"/>
      <c r="G66" s="86"/>
      <c r="H66" s="86"/>
      <c r="I66" s="8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86"/>
      <c r="B67" s="86"/>
      <c r="C67" s="86"/>
      <c r="D67" s="86"/>
      <c r="E67" s="86"/>
      <c r="F67" s="86"/>
      <c r="G67" s="86"/>
      <c r="H67" s="86"/>
      <c r="I67" s="8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86"/>
      <c r="B68" s="86"/>
      <c r="C68" s="86"/>
      <c r="D68" s="86"/>
      <c r="E68" s="86"/>
      <c r="F68" s="86"/>
      <c r="G68" s="86"/>
      <c r="H68" s="86"/>
      <c r="I68" s="8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86"/>
      <c r="B69" s="86"/>
      <c r="C69" s="86"/>
      <c r="D69" s="86"/>
      <c r="E69" s="86"/>
      <c r="F69" s="86"/>
      <c r="G69" s="86"/>
      <c r="H69" s="86"/>
      <c r="I69" s="8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86"/>
      <c r="B70" s="86"/>
      <c r="C70" s="86"/>
      <c r="D70" s="86"/>
      <c r="E70" s="86"/>
      <c r="F70" s="86"/>
      <c r="G70" s="86"/>
      <c r="H70" s="86"/>
      <c r="I70" s="8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86"/>
      <c r="B71" s="86"/>
      <c r="C71" s="86"/>
      <c r="D71" s="86"/>
      <c r="E71" s="86"/>
      <c r="F71" s="86"/>
      <c r="G71" s="86"/>
      <c r="H71" s="86"/>
      <c r="I71" s="8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86"/>
      <c r="B72" s="86"/>
      <c r="C72" s="86"/>
      <c r="D72" s="86"/>
      <c r="E72" s="86"/>
      <c r="F72" s="86"/>
      <c r="G72" s="86"/>
      <c r="H72" s="86"/>
      <c r="I72" s="8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86"/>
      <c r="B73" s="86"/>
      <c r="C73" s="86"/>
      <c r="D73" s="86"/>
      <c r="E73" s="86"/>
      <c r="F73" s="86"/>
      <c r="G73" s="86"/>
      <c r="H73" s="86"/>
      <c r="I73" s="8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86"/>
      <c r="B74" s="86"/>
      <c r="C74" s="86"/>
      <c r="D74" s="86"/>
      <c r="E74" s="86"/>
      <c r="F74" s="86"/>
      <c r="G74" s="86"/>
      <c r="H74" s="86"/>
      <c r="I74" s="8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86"/>
      <c r="B75" s="86"/>
      <c r="C75" s="86"/>
      <c r="D75" s="86"/>
      <c r="E75" s="86"/>
      <c r="F75" s="86"/>
      <c r="G75" s="86"/>
      <c r="H75" s="86"/>
      <c r="I75" s="8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86"/>
      <c r="B76" s="86"/>
      <c r="C76" s="86"/>
      <c r="D76" s="86"/>
      <c r="E76" s="86"/>
      <c r="F76" s="86"/>
      <c r="G76" s="86"/>
      <c r="H76" s="86"/>
      <c r="I76" s="8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86"/>
      <c r="B77" s="86"/>
      <c r="C77" s="86"/>
      <c r="D77" s="86"/>
      <c r="E77" s="86"/>
      <c r="F77" s="86"/>
      <c r="G77" s="86"/>
      <c r="H77" s="86"/>
      <c r="I77" s="8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86"/>
      <c r="B78" s="86"/>
      <c r="C78" s="86"/>
      <c r="D78" s="86"/>
      <c r="E78" s="86"/>
      <c r="F78" s="86"/>
      <c r="G78" s="86"/>
      <c r="H78" s="86"/>
      <c r="I78" s="8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86"/>
      <c r="B79" s="86"/>
      <c r="C79" s="86"/>
      <c r="D79" s="86"/>
      <c r="E79" s="86"/>
      <c r="F79" s="86"/>
      <c r="G79" s="86"/>
      <c r="H79" s="86"/>
      <c r="I79" s="8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86"/>
      <c r="B80" s="86"/>
      <c r="C80" s="86"/>
      <c r="D80" s="86"/>
      <c r="E80" s="86"/>
      <c r="F80" s="86"/>
      <c r="G80" s="86"/>
      <c r="H80" s="86"/>
      <c r="I80" s="8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86"/>
      <c r="B81" s="86"/>
      <c r="C81" s="86"/>
      <c r="D81" s="86"/>
      <c r="E81" s="86"/>
      <c r="F81" s="86"/>
      <c r="G81" s="86"/>
      <c r="H81" s="86"/>
      <c r="I81" s="8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86"/>
      <c r="B82" s="86"/>
      <c r="C82" s="86"/>
      <c r="D82" s="86"/>
      <c r="E82" s="86"/>
      <c r="F82" s="86"/>
      <c r="G82" s="86"/>
      <c r="H82" s="86"/>
      <c r="I82" s="8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86"/>
      <c r="B83" s="86"/>
      <c r="C83" s="86"/>
      <c r="D83" s="86"/>
      <c r="E83" s="86"/>
      <c r="F83" s="86"/>
      <c r="G83" s="86"/>
      <c r="H83" s="86"/>
      <c r="I83" s="8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86"/>
      <c r="B84" s="86"/>
      <c r="C84" s="86"/>
      <c r="D84" s="86"/>
      <c r="E84" s="86"/>
      <c r="F84" s="86"/>
      <c r="G84" s="86"/>
      <c r="H84" s="86"/>
      <c r="I84" s="8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86"/>
      <c r="B85" s="86"/>
      <c r="C85" s="86"/>
      <c r="D85" s="86"/>
      <c r="E85" s="86"/>
      <c r="F85" s="86"/>
      <c r="G85" s="86"/>
      <c r="H85" s="86"/>
      <c r="I85" s="8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86"/>
      <c r="B86" s="86"/>
      <c r="C86" s="86"/>
      <c r="D86" s="86"/>
      <c r="E86" s="86"/>
      <c r="F86" s="86"/>
      <c r="G86" s="86"/>
      <c r="H86" s="86"/>
      <c r="I86" s="8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86"/>
      <c r="B87" s="86"/>
      <c r="C87" s="86"/>
      <c r="D87" s="86"/>
      <c r="E87" s="86"/>
      <c r="F87" s="86"/>
      <c r="G87" s="86"/>
      <c r="H87" s="86"/>
      <c r="I87" s="8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86"/>
      <c r="B88" s="86"/>
      <c r="C88" s="86"/>
      <c r="D88" s="86"/>
      <c r="E88" s="86"/>
      <c r="F88" s="86"/>
      <c r="G88" s="86"/>
      <c r="H88" s="86"/>
      <c r="I88" s="8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86"/>
      <c r="B89" s="86"/>
      <c r="C89" s="86"/>
      <c r="D89" s="86"/>
      <c r="E89" s="86"/>
      <c r="F89" s="86"/>
      <c r="G89" s="86"/>
      <c r="H89" s="86"/>
      <c r="I89" s="8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86"/>
      <c r="B90" s="86"/>
      <c r="C90" s="86"/>
      <c r="D90" s="86"/>
      <c r="E90" s="86"/>
      <c r="F90" s="86"/>
      <c r="G90" s="86"/>
      <c r="H90" s="86"/>
      <c r="I90" s="8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86"/>
      <c r="B91" s="86"/>
      <c r="C91" s="86"/>
      <c r="D91" s="86"/>
      <c r="E91" s="86"/>
      <c r="F91" s="86"/>
      <c r="G91" s="86"/>
      <c r="H91" s="86"/>
      <c r="I91" s="8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86"/>
      <c r="B92" s="86"/>
      <c r="C92" s="86"/>
      <c r="D92" s="86"/>
      <c r="E92" s="86"/>
      <c r="F92" s="86"/>
      <c r="G92" s="86"/>
      <c r="H92" s="86"/>
      <c r="I92" s="8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86"/>
      <c r="B93" s="86"/>
      <c r="C93" s="86"/>
      <c r="D93" s="86"/>
      <c r="E93" s="86"/>
      <c r="F93" s="86"/>
      <c r="G93" s="86"/>
      <c r="H93" s="86"/>
      <c r="I93" s="8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86"/>
      <c r="B94" s="86"/>
      <c r="C94" s="86"/>
      <c r="D94" s="86"/>
      <c r="E94" s="86"/>
      <c r="F94" s="86"/>
      <c r="G94" s="86"/>
      <c r="H94" s="86"/>
      <c r="I94" s="8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86"/>
      <c r="B95" s="86"/>
      <c r="C95" s="86"/>
      <c r="D95" s="86"/>
      <c r="E95" s="86"/>
      <c r="F95" s="86"/>
      <c r="G95" s="86"/>
      <c r="H95" s="86"/>
      <c r="I95" s="8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86"/>
      <c r="B96" s="86"/>
      <c r="C96" s="86"/>
      <c r="D96" s="86"/>
      <c r="E96" s="86"/>
      <c r="F96" s="86"/>
      <c r="G96" s="86"/>
      <c r="H96" s="86"/>
      <c r="I96" s="8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86"/>
      <c r="B97" s="86"/>
      <c r="C97" s="86"/>
      <c r="D97" s="86"/>
      <c r="E97" s="86"/>
      <c r="F97" s="86"/>
      <c r="G97" s="86"/>
      <c r="H97" s="86"/>
      <c r="I97" s="8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86"/>
      <c r="B98" s="86"/>
      <c r="C98" s="86"/>
      <c r="D98" s="86"/>
      <c r="E98" s="86"/>
      <c r="F98" s="86"/>
      <c r="G98" s="86"/>
      <c r="H98" s="86"/>
      <c r="I98" s="8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86"/>
      <c r="B99" s="86"/>
      <c r="C99" s="86"/>
      <c r="D99" s="86"/>
      <c r="E99" s="86"/>
      <c r="F99" s="86"/>
      <c r="G99" s="86"/>
      <c r="H99" s="86"/>
      <c r="I99" s="8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86"/>
      <c r="B100" s="88"/>
      <c r="C100" s="88"/>
      <c r="D100" s="88"/>
      <c r="E100" s="88"/>
      <c r="F100" s="88"/>
      <c r="G100" s="88"/>
      <c r="H100" s="88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86"/>
      <c r="B101" s="88"/>
      <c r="C101" s="88"/>
      <c r="D101" s="88"/>
      <c r="E101" s="88"/>
      <c r="F101" s="88"/>
      <c r="G101" s="88"/>
      <c r="H101" s="88"/>
      <c r="I101" s="88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86"/>
      <c r="B102" s="88"/>
      <c r="C102" s="88"/>
      <c r="D102" s="88"/>
      <c r="E102" s="88"/>
      <c r="F102" s="88"/>
      <c r="G102" s="88"/>
      <c r="H102" s="88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86"/>
      <c r="B103" s="88"/>
      <c r="C103" s="88"/>
      <c r="D103" s="88"/>
      <c r="E103" s="88"/>
      <c r="F103" s="88"/>
      <c r="G103" s="88"/>
      <c r="H103" s="88"/>
      <c r="I103" s="88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86"/>
      <c r="B104" s="88"/>
      <c r="C104" s="88"/>
      <c r="D104" s="88"/>
      <c r="E104" s="88"/>
      <c r="F104" s="88"/>
      <c r="G104" s="88"/>
      <c r="H104" s="88"/>
      <c r="I104" s="88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86"/>
      <c r="B105" s="88"/>
      <c r="C105" s="88"/>
      <c r="D105" s="88"/>
      <c r="E105" s="88"/>
      <c r="F105" s="88"/>
      <c r="G105" s="88"/>
      <c r="H105" s="88"/>
      <c r="I105" s="88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86"/>
      <c r="B106" s="88"/>
      <c r="C106" s="88"/>
      <c r="D106" s="88"/>
      <c r="E106" s="88"/>
      <c r="F106" s="88"/>
      <c r="G106" s="88"/>
      <c r="H106" s="88"/>
      <c r="I106" s="88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86"/>
      <c r="B107" s="88"/>
      <c r="C107" s="88"/>
      <c r="D107" s="88"/>
      <c r="E107" s="88"/>
      <c r="F107" s="88"/>
      <c r="G107" s="88"/>
      <c r="H107" s="88"/>
      <c r="I107" s="88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86"/>
      <c r="B108" s="89"/>
      <c r="C108" s="89"/>
      <c r="D108" s="89"/>
      <c r="E108" s="89"/>
      <c r="F108" s="89"/>
      <c r="G108" s="89"/>
      <c r="H108" s="89"/>
      <c r="I108" s="88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86"/>
      <c r="B109" s="89"/>
      <c r="C109" s="89"/>
      <c r="D109" s="89"/>
      <c r="E109" s="89"/>
      <c r="F109" s="89"/>
      <c r="G109" s="89"/>
      <c r="H109" s="89"/>
      <c r="I109" s="88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86"/>
      <c r="B110" s="88"/>
      <c r="C110" s="88"/>
      <c r="D110" s="88"/>
      <c r="E110" s="88"/>
      <c r="F110" s="88"/>
      <c r="G110" s="88"/>
      <c r="H110" s="88"/>
      <c r="I110" s="88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0"/>
      <c r="B111" s="91"/>
      <c r="C111" s="91"/>
      <c r="D111" s="91"/>
      <c r="E111" s="91"/>
      <c r="F111" s="91"/>
      <c r="G111" s="91"/>
      <c r="H111" s="91"/>
      <c r="I111" s="92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86"/>
      <c r="B112" s="89"/>
      <c r="C112" s="89"/>
      <c r="D112" s="89"/>
      <c r="E112" s="89"/>
      <c r="F112" s="89"/>
      <c r="G112" s="89"/>
      <c r="H112" s="89"/>
      <c r="I112" s="88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86"/>
      <c r="B113" s="89"/>
      <c r="C113" s="89"/>
      <c r="D113" s="89"/>
      <c r="E113" s="89"/>
      <c r="F113" s="89"/>
      <c r="G113" s="89"/>
      <c r="H113" s="89"/>
      <c r="I113" s="88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86"/>
      <c r="B114" s="88"/>
      <c r="C114" s="88"/>
      <c r="D114" s="88"/>
      <c r="E114" s="88"/>
      <c r="F114" s="88"/>
      <c r="G114" s="88"/>
      <c r="H114" s="88"/>
      <c r="I114" s="88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0"/>
      <c r="B115" s="91"/>
      <c r="C115" s="91"/>
      <c r="D115" s="91"/>
      <c r="E115" s="91"/>
      <c r="F115" s="91"/>
      <c r="G115" s="91"/>
      <c r="H115" s="91"/>
      <c r="I115" s="92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86"/>
      <c r="B116" s="89"/>
      <c r="C116" s="89"/>
      <c r="D116" s="89"/>
      <c r="E116" s="89"/>
      <c r="F116" s="89"/>
      <c r="G116" s="89"/>
      <c r="H116" s="89"/>
      <c r="I116" s="88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86"/>
      <c r="B117" s="89"/>
      <c r="C117" s="89"/>
      <c r="D117" s="89"/>
      <c r="E117" s="89"/>
      <c r="F117" s="89"/>
      <c r="G117" s="89"/>
      <c r="H117" s="89"/>
      <c r="I117" s="88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86"/>
      <c r="B118" s="89"/>
      <c r="C118" s="89"/>
      <c r="D118" s="89"/>
      <c r="E118" s="89"/>
      <c r="F118" s="89"/>
      <c r="G118" s="89"/>
      <c r="H118" s="89"/>
      <c r="I118" s="88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86"/>
      <c r="B119" s="89"/>
      <c r="C119" s="89"/>
      <c r="D119" s="89"/>
      <c r="E119" s="89"/>
      <c r="F119" s="89"/>
      <c r="G119" s="89"/>
      <c r="H119" s="89"/>
      <c r="I119" s="88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86"/>
      <c r="B120" s="89"/>
      <c r="C120" s="89"/>
      <c r="D120" s="89"/>
      <c r="E120" s="89"/>
      <c r="F120" s="89"/>
      <c r="G120" s="89"/>
      <c r="H120" s="89"/>
      <c r="I120" s="88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86"/>
      <c r="B121" s="88"/>
      <c r="C121" s="88"/>
      <c r="D121" s="88"/>
      <c r="E121" s="88"/>
      <c r="F121" s="88"/>
      <c r="G121" s="88"/>
      <c r="H121" s="88"/>
      <c r="I121" s="88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0"/>
      <c r="B122" s="91"/>
      <c r="C122" s="91"/>
      <c r="D122" s="91"/>
      <c r="E122" s="91"/>
      <c r="F122" s="91"/>
      <c r="G122" s="91"/>
      <c r="H122" s="91"/>
      <c r="I122" s="92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86"/>
      <c r="B123" s="89"/>
      <c r="C123" s="89"/>
      <c r="D123" s="89"/>
      <c r="E123" s="89"/>
      <c r="F123" s="89"/>
      <c r="G123" s="89"/>
      <c r="H123" s="89"/>
      <c r="I123" s="88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86"/>
      <c r="B124" s="89"/>
      <c r="C124" s="89"/>
      <c r="D124" s="89"/>
      <c r="E124" s="89"/>
      <c r="F124" s="89"/>
      <c r="G124" s="89"/>
      <c r="H124" s="89"/>
      <c r="I124" s="88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86"/>
      <c r="B125" s="89"/>
      <c r="C125" s="91"/>
      <c r="D125" s="91"/>
      <c r="E125" s="91"/>
      <c r="F125" s="91"/>
      <c r="G125" s="91"/>
      <c r="H125" s="91"/>
      <c r="I125" s="92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86"/>
      <c r="B126" s="89"/>
      <c r="C126" s="91"/>
      <c r="D126" s="91"/>
      <c r="E126" s="91"/>
      <c r="F126" s="91"/>
      <c r="G126" s="91"/>
      <c r="H126" s="91"/>
      <c r="I126" s="92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86"/>
      <c r="B127" s="89"/>
      <c r="C127" s="89"/>
      <c r="D127" s="89"/>
      <c r="E127" s="89"/>
      <c r="F127" s="89"/>
      <c r="G127" s="89"/>
      <c r="H127" s="89"/>
      <c r="I127" s="88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86"/>
      <c r="B128" s="89"/>
      <c r="C128" s="89"/>
      <c r="D128" s="89"/>
      <c r="E128" s="89"/>
      <c r="F128" s="89"/>
      <c r="G128" s="89"/>
      <c r="H128" s="89"/>
      <c r="I128" s="88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86"/>
      <c r="B129" s="89"/>
      <c r="C129" s="89"/>
      <c r="D129" s="89"/>
      <c r="E129" s="89"/>
      <c r="F129" s="89"/>
      <c r="G129" s="89"/>
      <c r="H129" s="89"/>
      <c r="I129" s="88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86"/>
      <c r="B130" s="88"/>
      <c r="C130" s="88"/>
      <c r="D130" s="88"/>
      <c r="E130" s="88"/>
      <c r="F130" s="88"/>
      <c r="G130" s="88"/>
      <c r="H130" s="88"/>
      <c r="I130" s="88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93"/>
      <c r="B131" s="91"/>
      <c r="C131" s="88"/>
      <c r="D131" s="88"/>
      <c r="E131" s="88"/>
      <c r="F131" s="88"/>
      <c r="G131" s="88"/>
      <c r="H131" s="88"/>
      <c r="I131" s="88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86"/>
      <c r="B132" s="89"/>
      <c r="C132" s="91"/>
      <c r="D132" s="91"/>
      <c r="E132" s="91"/>
      <c r="F132" s="91"/>
      <c r="G132" s="91"/>
      <c r="H132" s="91"/>
      <c r="I132" s="92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86"/>
      <c r="B133" s="89"/>
      <c r="C133" s="89"/>
      <c r="D133" s="89"/>
      <c r="E133" s="89"/>
      <c r="F133" s="89"/>
      <c r="G133" s="89"/>
      <c r="H133" s="89"/>
      <c r="I133" s="88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86"/>
      <c r="B134" s="89"/>
      <c r="C134" s="89"/>
      <c r="D134" s="89"/>
      <c r="E134" s="89"/>
      <c r="F134" s="89"/>
      <c r="G134" s="89"/>
      <c r="H134" s="89"/>
      <c r="I134" s="88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86"/>
      <c r="B135" s="88"/>
      <c r="C135" s="88"/>
      <c r="D135" s="88"/>
      <c r="E135" s="88"/>
      <c r="F135" s="88"/>
      <c r="G135" s="88"/>
      <c r="H135" s="88"/>
      <c r="I135" s="88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93"/>
      <c r="B136" s="91"/>
      <c r="C136" s="91"/>
      <c r="D136" s="91"/>
      <c r="E136" s="91"/>
      <c r="F136" s="91"/>
      <c r="G136" s="91"/>
      <c r="H136" s="91"/>
      <c r="I136" s="92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93"/>
      <c r="B137" s="91"/>
      <c r="C137" s="91"/>
      <c r="D137" s="91"/>
      <c r="E137" s="91"/>
      <c r="F137" s="91"/>
      <c r="G137" s="91"/>
      <c r="H137" s="91"/>
      <c r="I137" s="92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BJ137"/>
  <sheetViews>
    <sheetView topLeftCell="G1" zoomScale="80" zoomScaleNormal="80" workbookViewId="0">
      <selection activeCell="AM1" sqref="AM1:AP1"/>
    </sheetView>
  </sheetViews>
  <sheetFormatPr defaultRowHeight="12.75"/>
  <cols>
    <col min="1" max="1" width="9.28515625" style="73" customWidth="1"/>
    <col min="2" max="2" width="55.28515625" style="73" customWidth="1"/>
    <col min="3" max="3" width="7.140625" style="73" customWidth="1"/>
    <col min="4" max="4" width="8.7109375" style="73" customWidth="1"/>
    <col min="5" max="5" width="7.5703125" style="73" customWidth="1"/>
    <col min="6" max="6" width="7.42578125" style="73" customWidth="1"/>
    <col min="7" max="7" width="8" style="73" customWidth="1"/>
    <col min="8" max="8" width="7.140625" style="73" customWidth="1"/>
    <col min="9" max="9" width="8.42578125" style="73" customWidth="1"/>
    <col min="10" max="10" width="7.85546875" style="73" customWidth="1"/>
    <col min="11" max="11" width="8.28515625" style="73" customWidth="1"/>
    <col min="12" max="12" width="8.140625" style="73" customWidth="1"/>
    <col min="13" max="13" width="8.42578125" style="73" customWidth="1"/>
    <col min="14" max="14" width="7.85546875" style="73" customWidth="1"/>
    <col min="15" max="15" width="7.42578125" style="73" customWidth="1"/>
    <col min="16" max="17" width="6.85546875" style="73" customWidth="1"/>
    <col min="18" max="18" width="7" style="73" customWidth="1"/>
    <col min="19" max="19" width="9.28515625" style="73" customWidth="1"/>
    <col min="20" max="20" width="7.5703125" style="73" customWidth="1"/>
    <col min="21" max="21" width="7" style="73" customWidth="1"/>
    <col min="22" max="22" width="7.85546875" style="73" customWidth="1"/>
    <col min="23" max="23" width="7" style="73" customWidth="1"/>
    <col min="24" max="24" width="8.42578125" style="73" customWidth="1"/>
    <col min="25" max="26" width="8" style="73" customWidth="1"/>
    <col min="27" max="27" width="6.140625" style="73" customWidth="1"/>
    <col min="28" max="28" width="6.85546875" style="73" customWidth="1"/>
    <col min="29" max="29" width="5.5703125" style="73" customWidth="1"/>
    <col min="30" max="30" width="7.28515625" style="73" customWidth="1"/>
    <col min="31" max="31" width="8" style="73" customWidth="1"/>
    <col min="32" max="32" width="8.28515625" style="73" customWidth="1"/>
    <col min="33" max="33" width="7.28515625" style="73" customWidth="1"/>
    <col min="34" max="34" width="7.5703125" style="73" customWidth="1"/>
    <col min="35" max="36" width="6.7109375" style="73" customWidth="1"/>
    <col min="37" max="37" width="8.42578125" style="73" customWidth="1"/>
    <col min="38" max="38" width="7.28515625" style="73" customWidth="1"/>
    <col min="39" max="39" width="9.42578125" style="73" customWidth="1"/>
    <col min="40" max="40" width="8.5703125" style="73" customWidth="1"/>
    <col min="41" max="41" width="8.28515625" style="73" customWidth="1"/>
    <col min="42" max="42" width="7" style="73" customWidth="1"/>
    <col min="43" max="46" width="0" style="73" hidden="1" customWidth="1"/>
    <col min="47" max="48" width="10" style="73" hidden="1" customWidth="1"/>
    <col min="49" max="62" width="0" style="73" hidden="1" customWidth="1"/>
    <col min="63" max="16384" width="9.140625" style="73"/>
  </cols>
  <sheetData>
    <row r="1" spans="1:62" ht="45.75" customHeight="1">
      <c r="A1" s="283" t="s">
        <v>221</v>
      </c>
      <c r="B1" s="284"/>
      <c r="C1" s="285" t="s">
        <v>2</v>
      </c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5"/>
      <c r="AH1" s="285"/>
      <c r="AI1" s="285"/>
      <c r="AJ1" s="285"/>
      <c r="AK1" s="285"/>
      <c r="AL1" s="285"/>
      <c r="AM1" s="306" t="s">
        <v>223</v>
      </c>
      <c r="AN1" s="306"/>
      <c r="AO1" s="306"/>
      <c r="AP1" s="307"/>
    </row>
    <row r="2" spans="1:62" ht="24.75" customHeight="1">
      <c r="A2" s="275" t="s">
        <v>158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  <c r="AJ2" s="276"/>
      <c r="AK2" s="276"/>
      <c r="AL2" s="276"/>
      <c r="AM2" s="276"/>
      <c r="AN2" s="276"/>
      <c r="AO2" s="276"/>
      <c r="AP2" s="287"/>
    </row>
    <row r="3" spans="1:62" ht="23.25" customHeight="1">
      <c r="A3" s="277" t="s">
        <v>96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278"/>
      <c r="AG3" s="278"/>
      <c r="AH3" s="278"/>
      <c r="AI3" s="278"/>
      <c r="AJ3" s="278"/>
      <c r="AK3" s="278"/>
      <c r="AL3" s="278"/>
      <c r="AM3" s="278"/>
      <c r="AN3" s="278"/>
      <c r="AO3" s="278"/>
      <c r="AP3" s="279"/>
    </row>
    <row r="4" spans="1:62">
      <c r="A4" s="271" t="s">
        <v>148</v>
      </c>
      <c r="B4" s="272"/>
      <c r="C4" s="277" t="s">
        <v>17</v>
      </c>
      <c r="D4" s="278"/>
      <c r="E4" s="278"/>
      <c r="F4" s="278"/>
      <c r="G4" s="279"/>
      <c r="H4" s="277" t="s">
        <v>87</v>
      </c>
      <c r="I4" s="278"/>
      <c r="J4" s="278"/>
      <c r="K4" s="279"/>
      <c r="L4" s="280" t="s">
        <v>22</v>
      </c>
      <c r="M4" s="277" t="s">
        <v>1</v>
      </c>
      <c r="N4" s="278"/>
      <c r="O4" s="278"/>
      <c r="P4" s="278"/>
      <c r="Q4" s="278"/>
      <c r="R4" s="278"/>
      <c r="S4" s="278"/>
      <c r="T4" s="278"/>
      <c r="U4" s="278"/>
      <c r="V4" s="279"/>
      <c r="W4" s="280" t="s">
        <v>31</v>
      </c>
      <c r="X4" s="280" t="s">
        <v>32</v>
      </c>
      <c r="Y4" s="280" t="s">
        <v>42</v>
      </c>
      <c r="Z4" s="280" t="s">
        <v>86</v>
      </c>
      <c r="AA4" s="277" t="s">
        <v>40</v>
      </c>
      <c r="AB4" s="278"/>
      <c r="AC4" s="278"/>
      <c r="AD4" s="278"/>
      <c r="AE4" s="279"/>
      <c r="AF4" s="280" t="s">
        <v>94</v>
      </c>
      <c r="AG4" s="280" t="s">
        <v>0</v>
      </c>
      <c r="AH4" s="277" t="s">
        <v>39</v>
      </c>
      <c r="AI4" s="278"/>
      <c r="AJ4" s="278"/>
      <c r="AK4" s="278"/>
      <c r="AL4" s="279"/>
      <c r="AM4" s="280" t="s">
        <v>89</v>
      </c>
      <c r="AN4" s="280" t="s">
        <v>90</v>
      </c>
      <c r="AO4" s="280" t="s">
        <v>91</v>
      </c>
      <c r="AP4" s="280" t="s">
        <v>95</v>
      </c>
    </row>
    <row r="5" spans="1:62">
      <c r="A5" s="273"/>
      <c r="B5" s="274"/>
      <c r="C5" s="280" t="s">
        <v>16</v>
      </c>
      <c r="D5" s="280" t="s">
        <v>18</v>
      </c>
      <c r="E5" s="280" t="s">
        <v>19</v>
      </c>
      <c r="F5" s="280" t="s">
        <v>20</v>
      </c>
      <c r="G5" s="280" t="s">
        <v>21</v>
      </c>
      <c r="H5" s="280" t="s">
        <v>16</v>
      </c>
      <c r="I5" s="280" t="s">
        <v>19</v>
      </c>
      <c r="J5" s="280" t="s">
        <v>20</v>
      </c>
      <c r="K5" s="280" t="s">
        <v>21</v>
      </c>
      <c r="L5" s="281"/>
      <c r="M5" s="280" t="s">
        <v>43</v>
      </c>
      <c r="N5" s="280" t="s">
        <v>23</v>
      </c>
      <c r="O5" s="280" t="s">
        <v>24</v>
      </c>
      <c r="P5" s="280" t="s">
        <v>25</v>
      </c>
      <c r="Q5" s="280" t="s">
        <v>88</v>
      </c>
      <c r="R5" s="277" t="s">
        <v>29</v>
      </c>
      <c r="S5" s="278"/>
      <c r="T5" s="278"/>
      <c r="U5" s="279"/>
      <c r="V5" s="280" t="s">
        <v>30</v>
      </c>
      <c r="W5" s="281"/>
      <c r="X5" s="281"/>
      <c r="Y5" s="281"/>
      <c r="Z5" s="281"/>
      <c r="AA5" s="280" t="s">
        <v>33</v>
      </c>
      <c r="AB5" s="280" t="s">
        <v>34</v>
      </c>
      <c r="AC5" s="280" t="s">
        <v>16</v>
      </c>
      <c r="AD5" s="280" t="s">
        <v>37</v>
      </c>
      <c r="AE5" s="280" t="s">
        <v>38</v>
      </c>
      <c r="AF5" s="281"/>
      <c r="AG5" s="281"/>
      <c r="AH5" s="280" t="s">
        <v>33</v>
      </c>
      <c r="AI5" s="280" t="s">
        <v>34</v>
      </c>
      <c r="AJ5" s="280" t="s">
        <v>16</v>
      </c>
      <c r="AK5" s="280" t="s">
        <v>35</v>
      </c>
      <c r="AL5" s="280" t="s">
        <v>36</v>
      </c>
      <c r="AM5" s="281"/>
      <c r="AN5" s="281"/>
      <c r="AO5" s="281"/>
      <c r="AP5" s="281"/>
    </row>
    <row r="6" spans="1:62" ht="155.25">
      <c r="A6" s="275"/>
      <c r="B6" s="276"/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74" t="s">
        <v>26</v>
      </c>
      <c r="S6" s="74" t="s">
        <v>41</v>
      </c>
      <c r="T6" s="74" t="s">
        <v>27</v>
      </c>
      <c r="U6" s="74" t="s">
        <v>28</v>
      </c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  <c r="AH6" s="282"/>
      <c r="AI6" s="282"/>
      <c r="AJ6" s="282"/>
      <c r="AK6" s="282"/>
      <c r="AL6" s="282"/>
      <c r="AM6" s="282"/>
      <c r="AN6" s="282"/>
      <c r="AO6" s="282"/>
      <c r="AP6" s="282"/>
    </row>
    <row r="7" spans="1:62" ht="15">
      <c r="A7" s="75"/>
      <c r="B7" s="76" t="s">
        <v>80</v>
      </c>
      <c r="C7" s="77">
        <v>1</v>
      </c>
      <c r="D7" s="78">
        <v>2</v>
      </c>
      <c r="E7" s="78">
        <v>3</v>
      </c>
      <c r="F7" s="78">
        <v>4</v>
      </c>
      <c r="G7" s="78">
        <v>5</v>
      </c>
      <c r="H7" s="78">
        <v>6</v>
      </c>
      <c r="I7" s="79">
        <v>7</v>
      </c>
      <c r="J7" s="78">
        <v>8</v>
      </c>
      <c r="K7" s="78">
        <v>9</v>
      </c>
      <c r="L7" s="78">
        <v>10</v>
      </c>
      <c r="M7" s="78">
        <v>11</v>
      </c>
      <c r="N7" s="78">
        <v>12</v>
      </c>
      <c r="O7" s="78">
        <v>13</v>
      </c>
      <c r="P7" s="78">
        <v>14</v>
      </c>
      <c r="Q7" s="77">
        <v>15</v>
      </c>
      <c r="R7" s="78">
        <v>16</v>
      </c>
      <c r="S7" s="78">
        <v>17</v>
      </c>
      <c r="T7" s="78">
        <v>18</v>
      </c>
      <c r="U7" s="78">
        <v>19</v>
      </c>
      <c r="V7" s="78">
        <v>20</v>
      </c>
      <c r="W7" s="78">
        <v>21</v>
      </c>
      <c r="X7" s="78">
        <v>22</v>
      </c>
      <c r="Y7" s="78">
        <v>23</v>
      </c>
      <c r="Z7" s="78">
        <v>24</v>
      </c>
      <c r="AA7" s="78">
        <v>25</v>
      </c>
      <c r="AB7" s="78">
        <v>26</v>
      </c>
      <c r="AC7" s="78">
        <v>27</v>
      </c>
      <c r="AD7" s="77">
        <v>28</v>
      </c>
      <c r="AE7" s="78">
        <v>29</v>
      </c>
      <c r="AF7" s="78">
        <v>30</v>
      </c>
      <c r="AG7" s="78">
        <v>31</v>
      </c>
      <c r="AH7" s="78">
        <v>32</v>
      </c>
      <c r="AI7" s="78">
        <v>33</v>
      </c>
      <c r="AJ7" s="78">
        <v>34</v>
      </c>
      <c r="AK7" s="78">
        <v>35</v>
      </c>
      <c r="AL7" s="78">
        <v>36</v>
      </c>
      <c r="AM7" s="78">
        <v>37</v>
      </c>
      <c r="AN7" s="78">
        <v>38</v>
      </c>
      <c r="AO7" s="78">
        <v>39</v>
      </c>
      <c r="AP7" s="77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76.5">
      <c r="A8" s="80">
        <v>1</v>
      </c>
      <c r="B8" s="78" t="s">
        <v>53</v>
      </c>
      <c r="C8" s="77">
        <f>C9+C10</f>
        <v>79</v>
      </c>
      <c r="D8" s="77">
        <f t="shared" ref="D8:AP8" si="0">D9+D10</f>
        <v>5</v>
      </c>
      <c r="E8" s="77">
        <f t="shared" si="0"/>
        <v>73</v>
      </c>
      <c r="F8" s="77">
        <f t="shared" si="0"/>
        <v>0</v>
      </c>
      <c r="G8" s="77">
        <f t="shared" si="0"/>
        <v>1</v>
      </c>
      <c r="H8" s="77">
        <f t="shared" si="0"/>
        <v>127</v>
      </c>
      <c r="I8" s="77">
        <f t="shared" si="0"/>
        <v>105</v>
      </c>
      <c r="J8" s="77">
        <f t="shared" si="0"/>
        <v>10</v>
      </c>
      <c r="K8" s="77">
        <f t="shared" si="0"/>
        <v>12</v>
      </c>
      <c r="L8" s="77">
        <f t="shared" si="0"/>
        <v>8</v>
      </c>
      <c r="M8" s="77">
        <f t="shared" si="0"/>
        <v>89</v>
      </c>
      <c r="N8" s="77">
        <f t="shared" si="0"/>
        <v>48</v>
      </c>
      <c r="O8" s="77">
        <f t="shared" si="0"/>
        <v>3</v>
      </c>
      <c r="P8" s="77">
        <f t="shared" si="0"/>
        <v>38</v>
      </c>
      <c r="Q8" s="77">
        <f t="shared" si="0"/>
        <v>0</v>
      </c>
      <c r="R8" s="77">
        <f t="shared" si="0"/>
        <v>19</v>
      </c>
      <c r="S8" s="77">
        <f t="shared" si="0"/>
        <v>0</v>
      </c>
      <c r="T8" s="77">
        <f t="shared" si="0"/>
        <v>6</v>
      </c>
      <c r="U8" s="77">
        <f t="shared" si="0"/>
        <v>13</v>
      </c>
      <c r="V8" s="77">
        <f t="shared" si="0"/>
        <v>108</v>
      </c>
      <c r="W8" s="77">
        <f t="shared" si="0"/>
        <v>1</v>
      </c>
      <c r="X8" s="77">
        <f t="shared" si="0"/>
        <v>1</v>
      </c>
      <c r="Y8" s="77">
        <f t="shared" si="0"/>
        <v>66</v>
      </c>
      <c r="Z8" s="77">
        <f t="shared" si="0"/>
        <v>5</v>
      </c>
      <c r="AA8" s="77">
        <f t="shared" si="0"/>
        <v>32</v>
      </c>
      <c r="AB8" s="77">
        <f t="shared" si="0"/>
        <v>7</v>
      </c>
      <c r="AC8" s="77">
        <f t="shared" si="0"/>
        <v>39</v>
      </c>
      <c r="AD8" s="77">
        <f t="shared" si="0"/>
        <v>6</v>
      </c>
      <c r="AE8" s="77">
        <f t="shared" si="0"/>
        <v>33</v>
      </c>
      <c r="AF8" s="77">
        <f t="shared" si="0"/>
        <v>0</v>
      </c>
      <c r="AG8" s="77">
        <f t="shared" si="0"/>
        <v>38</v>
      </c>
      <c r="AH8" s="77">
        <f t="shared" si="0"/>
        <v>3</v>
      </c>
      <c r="AI8" s="77">
        <f t="shared" si="0"/>
        <v>0</v>
      </c>
      <c r="AJ8" s="77">
        <f t="shared" si="0"/>
        <v>3</v>
      </c>
      <c r="AK8" s="77">
        <f t="shared" si="0"/>
        <v>0</v>
      </c>
      <c r="AL8" s="77">
        <f t="shared" si="0"/>
        <v>3</v>
      </c>
      <c r="AM8" s="77">
        <f t="shared" si="0"/>
        <v>0</v>
      </c>
      <c r="AN8" s="77">
        <f t="shared" si="0"/>
        <v>0</v>
      </c>
      <c r="AO8" s="77">
        <f t="shared" si="0"/>
        <v>0</v>
      </c>
      <c r="AP8" s="77">
        <f t="shared" si="0"/>
        <v>0</v>
      </c>
      <c r="AQ8" s="65">
        <f t="shared" ref="AQ8:BJ8" si="1">SUM(AQ9:AQ10)</f>
        <v>79</v>
      </c>
      <c r="AR8" s="65">
        <f t="shared" si="1"/>
        <v>79</v>
      </c>
      <c r="AS8" s="65">
        <f t="shared" si="1"/>
        <v>127</v>
      </c>
      <c r="AT8" s="65">
        <f t="shared" si="1"/>
        <v>127</v>
      </c>
      <c r="AU8" s="65">
        <f>SUM(AU9:AU10)</f>
        <v>183</v>
      </c>
      <c r="AV8" s="65">
        <f>SUM(AV9:AV10)</f>
        <v>183</v>
      </c>
      <c r="AW8" s="65">
        <f t="shared" si="1"/>
        <v>89</v>
      </c>
      <c r="AX8" s="65">
        <f t="shared" si="1"/>
        <v>89</v>
      </c>
      <c r="AY8" s="65">
        <f t="shared" si="1"/>
        <v>19</v>
      </c>
      <c r="AZ8" s="65">
        <f t="shared" si="1"/>
        <v>19</v>
      </c>
      <c r="BA8" s="65">
        <f t="shared" si="1"/>
        <v>108</v>
      </c>
      <c r="BB8" s="65">
        <f t="shared" si="1"/>
        <v>108</v>
      </c>
      <c r="BC8" s="65">
        <f t="shared" si="1"/>
        <v>39</v>
      </c>
      <c r="BD8" s="65">
        <f t="shared" si="1"/>
        <v>39</v>
      </c>
      <c r="BE8" s="65">
        <f t="shared" si="1"/>
        <v>39</v>
      </c>
      <c r="BF8" s="65">
        <f t="shared" si="1"/>
        <v>39</v>
      </c>
      <c r="BG8" s="65">
        <f t="shared" si="1"/>
        <v>3</v>
      </c>
      <c r="BH8" s="65">
        <f t="shared" si="1"/>
        <v>3</v>
      </c>
      <c r="BI8" s="65">
        <f t="shared" si="1"/>
        <v>3</v>
      </c>
      <c r="BJ8" s="65">
        <f t="shared" si="1"/>
        <v>3</v>
      </c>
    </row>
    <row r="9" spans="1:62" ht="38.25">
      <c r="A9" s="81" t="s">
        <v>45</v>
      </c>
      <c r="B9" s="82" t="s">
        <v>54</v>
      </c>
      <c r="C9" s="22">
        <v>49</v>
      </c>
      <c r="D9" s="2">
        <v>4</v>
      </c>
      <c r="E9" s="2">
        <f>C9-D9-F9-G9</f>
        <v>45</v>
      </c>
      <c r="F9" s="2">
        <v>0</v>
      </c>
      <c r="G9" s="2">
        <v>0</v>
      </c>
      <c r="H9" s="2">
        <v>99</v>
      </c>
      <c r="I9" s="2">
        <f>H9-J9-K9</f>
        <v>81</v>
      </c>
      <c r="J9" s="3">
        <v>9</v>
      </c>
      <c r="K9" s="3">
        <v>9</v>
      </c>
      <c r="L9" s="3">
        <v>5</v>
      </c>
      <c r="M9" s="3">
        <f>N9+O9+P9+Q9</f>
        <v>75</v>
      </c>
      <c r="N9" s="155">
        <v>40</v>
      </c>
      <c r="O9" s="155">
        <v>1</v>
      </c>
      <c r="P9" s="155">
        <v>34</v>
      </c>
      <c r="Q9" s="155">
        <v>0</v>
      </c>
      <c r="R9" s="155">
        <f>S9+T9+U9</f>
        <v>8</v>
      </c>
      <c r="S9" s="155">
        <v>0</v>
      </c>
      <c r="T9" s="155">
        <v>6</v>
      </c>
      <c r="U9" s="155">
        <v>2</v>
      </c>
      <c r="V9" s="3">
        <f>M9+R9</f>
        <v>83</v>
      </c>
      <c r="W9" s="3">
        <v>1</v>
      </c>
      <c r="X9" s="3">
        <v>1</v>
      </c>
      <c r="Y9" s="3">
        <f>D9+E9+I9-L9-V9-W9</f>
        <v>41</v>
      </c>
      <c r="Z9" s="3">
        <v>4</v>
      </c>
      <c r="AA9" s="3">
        <v>23</v>
      </c>
      <c r="AB9" s="3">
        <v>3</v>
      </c>
      <c r="AC9" s="3">
        <f>AA9+AB9</f>
        <v>26</v>
      </c>
      <c r="AD9" s="3">
        <v>3</v>
      </c>
      <c r="AE9" s="3">
        <v>23</v>
      </c>
      <c r="AF9" s="3"/>
      <c r="AG9" s="3">
        <v>25</v>
      </c>
      <c r="AH9" s="3">
        <v>3</v>
      </c>
      <c r="AI9" s="3">
        <v>0</v>
      </c>
      <c r="AJ9" s="3">
        <f>AH9+AI9</f>
        <v>3</v>
      </c>
      <c r="AK9" s="3">
        <v>0</v>
      </c>
      <c r="AL9" s="3">
        <v>3</v>
      </c>
      <c r="AM9" s="22"/>
      <c r="AN9" s="22"/>
      <c r="AO9" s="22"/>
      <c r="AP9" s="22"/>
      <c r="AQ9" s="66">
        <f>C9</f>
        <v>49</v>
      </c>
      <c r="AR9" s="66">
        <f>E9+F9+G9+D9</f>
        <v>49</v>
      </c>
      <c r="AS9" s="66">
        <f>H9</f>
        <v>99</v>
      </c>
      <c r="AT9" s="66">
        <f>I9+J9+K9</f>
        <v>99</v>
      </c>
      <c r="AU9" s="66">
        <f>D9+E9+I9</f>
        <v>130</v>
      </c>
      <c r="AV9" s="66">
        <f>L9+V9+W9+Y9</f>
        <v>130</v>
      </c>
      <c r="AW9" s="66">
        <f>M9</f>
        <v>75</v>
      </c>
      <c r="AX9" s="66">
        <f>N9+O9+P9+Q9</f>
        <v>75</v>
      </c>
      <c r="AY9" s="66">
        <f>R9</f>
        <v>8</v>
      </c>
      <c r="AZ9" s="66">
        <f>S9+T9+U9</f>
        <v>8</v>
      </c>
      <c r="BA9" s="66">
        <f>V9</f>
        <v>83</v>
      </c>
      <c r="BB9" s="66">
        <f>M9+R9</f>
        <v>83</v>
      </c>
      <c r="BC9" s="66">
        <f>AC9</f>
        <v>26</v>
      </c>
      <c r="BD9" s="66">
        <f>AA9+AB9</f>
        <v>26</v>
      </c>
      <c r="BE9" s="66">
        <f>AC9</f>
        <v>26</v>
      </c>
      <c r="BF9" s="66">
        <f>AD9+AE9</f>
        <v>26</v>
      </c>
      <c r="BG9" s="66">
        <f>AJ9</f>
        <v>3</v>
      </c>
      <c r="BH9" s="66">
        <f>AH9+AI9</f>
        <v>3</v>
      </c>
      <c r="BI9" s="66">
        <f>AJ9</f>
        <v>3</v>
      </c>
      <c r="BJ9" s="66">
        <f>AK9+AL9</f>
        <v>3</v>
      </c>
    </row>
    <row r="10" spans="1:62" ht="51">
      <c r="A10" s="81" t="s">
        <v>46</v>
      </c>
      <c r="B10" s="82" t="s">
        <v>55</v>
      </c>
      <c r="C10" s="22">
        <v>30</v>
      </c>
      <c r="D10" s="2">
        <v>1</v>
      </c>
      <c r="E10" s="2">
        <f t="shared" ref="E10:E46" si="2">C10-D10-F10-G10</f>
        <v>28</v>
      </c>
      <c r="F10" s="2">
        <v>0</v>
      </c>
      <c r="G10" s="2">
        <v>1</v>
      </c>
      <c r="H10" s="2">
        <v>28</v>
      </c>
      <c r="I10" s="2">
        <f t="shared" ref="I10:I46" si="3">H10-J10-K10</f>
        <v>24</v>
      </c>
      <c r="J10" s="3">
        <v>1</v>
      </c>
      <c r="K10" s="3">
        <v>3</v>
      </c>
      <c r="L10" s="3">
        <v>3</v>
      </c>
      <c r="M10" s="3">
        <f t="shared" ref="M10:M46" si="4">N10+O10+P10+Q10</f>
        <v>14</v>
      </c>
      <c r="N10" s="155">
        <v>8</v>
      </c>
      <c r="O10" s="155">
        <v>2</v>
      </c>
      <c r="P10" s="155">
        <v>4</v>
      </c>
      <c r="Q10" s="155">
        <v>0</v>
      </c>
      <c r="R10" s="155">
        <f t="shared" ref="R10:R46" si="5">S10+T10+U10</f>
        <v>11</v>
      </c>
      <c r="S10" s="155">
        <v>0</v>
      </c>
      <c r="T10" s="155">
        <v>0</v>
      </c>
      <c r="U10" s="155">
        <v>11</v>
      </c>
      <c r="V10" s="3">
        <f t="shared" ref="V10:V46" si="6">M10+R10</f>
        <v>25</v>
      </c>
      <c r="W10" s="3">
        <v>0</v>
      </c>
      <c r="X10" s="4">
        <v>0</v>
      </c>
      <c r="Y10" s="3">
        <f t="shared" ref="Y10:Y46" si="7">D10+E10+I10-L10-V10-W10</f>
        <v>25</v>
      </c>
      <c r="Z10" s="4">
        <v>1</v>
      </c>
      <c r="AA10" s="4">
        <v>9</v>
      </c>
      <c r="AB10" s="4">
        <v>4</v>
      </c>
      <c r="AC10" s="3">
        <f t="shared" ref="AC10:AC46" si="8">AA10+AB10</f>
        <v>13</v>
      </c>
      <c r="AD10" s="3">
        <v>3</v>
      </c>
      <c r="AE10" s="3">
        <v>10</v>
      </c>
      <c r="AF10" s="3"/>
      <c r="AG10" s="3">
        <v>13</v>
      </c>
      <c r="AH10" s="3">
        <v>0</v>
      </c>
      <c r="AI10" s="3">
        <v>0</v>
      </c>
      <c r="AJ10" s="3">
        <f t="shared" ref="AJ10:AJ46" si="9">AH10+AI10</f>
        <v>0</v>
      </c>
      <c r="AK10" s="3">
        <v>0</v>
      </c>
      <c r="AL10" s="3">
        <v>0</v>
      </c>
      <c r="AM10" s="22"/>
      <c r="AN10" s="22"/>
      <c r="AO10" s="22"/>
      <c r="AP10" s="22"/>
      <c r="AQ10" s="66">
        <f t="shared" ref="AQ10:AQ46" si="10">C10</f>
        <v>30</v>
      </c>
      <c r="AR10" s="66">
        <f>E10+F10+G10+D10</f>
        <v>30</v>
      </c>
      <c r="AS10" s="66">
        <f t="shared" ref="AS10:AS46" si="11">H10</f>
        <v>28</v>
      </c>
      <c r="AT10" s="66">
        <f t="shared" ref="AT10:AT46" si="12">I10+J10+K10</f>
        <v>28</v>
      </c>
      <c r="AU10" s="66">
        <f t="shared" ref="AU10:AU46" si="13">D10+E10+I10</f>
        <v>53</v>
      </c>
      <c r="AV10" s="66">
        <f t="shared" ref="AV10:AV46" si="14">L10+V10+W10+Y10</f>
        <v>53</v>
      </c>
      <c r="AW10" s="66">
        <f t="shared" ref="AW10:AW46" si="15">M10</f>
        <v>14</v>
      </c>
      <c r="AX10" s="66">
        <f>N10+O10+P10+Q10</f>
        <v>14</v>
      </c>
      <c r="AY10" s="66">
        <f t="shared" ref="AY10:AY46" si="16">R10</f>
        <v>11</v>
      </c>
      <c r="AZ10" s="66">
        <f t="shared" ref="AZ10:AZ46" si="17">S10+T10+U10</f>
        <v>11</v>
      </c>
      <c r="BA10" s="66">
        <f t="shared" ref="BA10:BA46" si="18">V10</f>
        <v>25</v>
      </c>
      <c r="BB10" s="66">
        <f t="shared" ref="BB10:BB46" si="19">M10+R10</f>
        <v>25</v>
      </c>
      <c r="BC10" s="66">
        <f t="shared" ref="BC10:BC46" si="20">AC10</f>
        <v>13</v>
      </c>
      <c r="BD10" s="66">
        <f t="shared" ref="BD10:BD46" si="21">AA10+AB10</f>
        <v>13</v>
      </c>
      <c r="BE10" s="66">
        <f t="shared" ref="BE10:BE46" si="22">AC10</f>
        <v>13</v>
      </c>
      <c r="BF10" s="66">
        <f t="shared" ref="BF10:BF46" si="23">AD10+AE10</f>
        <v>13</v>
      </c>
      <c r="BG10" s="66">
        <f t="shared" ref="BG10:BG46" si="24">AJ10</f>
        <v>0</v>
      </c>
      <c r="BH10" s="66">
        <f t="shared" ref="BH10:BH46" si="25">AH10+AI10</f>
        <v>0</v>
      </c>
      <c r="BI10" s="66">
        <f t="shared" ref="BI10:BI46" si="26">AJ10</f>
        <v>0</v>
      </c>
      <c r="BJ10" s="66">
        <f t="shared" ref="BJ10:BJ46" si="27">AK10+AL10</f>
        <v>0</v>
      </c>
    </row>
    <row r="11" spans="1:62" ht="76.5">
      <c r="A11" s="80">
        <v>2</v>
      </c>
      <c r="B11" s="78" t="s">
        <v>56</v>
      </c>
      <c r="C11" s="77">
        <f>C12+C13</f>
        <v>34</v>
      </c>
      <c r="D11" s="77">
        <f t="shared" ref="D11:AP11" si="28">D12+D13</f>
        <v>1</v>
      </c>
      <c r="E11" s="77">
        <f t="shared" si="28"/>
        <v>33</v>
      </c>
      <c r="F11" s="77">
        <f t="shared" si="28"/>
        <v>0</v>
      </c>
      <c r="G11" s="77">
        <f t="shared" si="28"/>
        <v>0</v>
      </c>
      <c r="H11" s="77">
        <f t="shared" si="28"/>
        <v>24</v>
      </c>
      <c r="I11" s="77">
        <f t="shared" si="28"/>
        <v>16</v>
      </c>
      <c r="J11" s="77">
        <f t="shared" si="28"/>
        <v>2</v>
      </c>
      <c r="K11" s="77">
        <f t="shared" si="28"/>
        <v>6</v>
      </c>
      <c r="L11" s="77">
        <f t="shared" si="28"/>
        <v>1</v>
      </c>
      <c r="M11" s="77">
        <f t="shared" si="28"/>
        <v>10</v>
      </c>
      <c r="N11" s="77">
        <f t="shared" si="28"/>
        <v>2</v>
      </c>
      <c r="O11" s="77">
        <f t="shared" si="28"/>
        <v>0</v>
      </c>
      <c r="P11" s="77">
        <f t="shared" si="28"/>
        <v>8</v>
      </c>
      <c r="Q11" s="77">
        <f t="shared" si="28"/>
        <v>0</v>
      </c>
      <c r="R11" s="77">
        <f t="shared" si="28"/>
        <v>2</v>
      </c>
      <c r="S11" s="77">
        <f t="shared" si="28"/>
        <v>0</v>
      </c>
      <c r="T11" s="77">
        <f t="shared" si="28"/>
        <v>2</v>
      </c>
      <c r="U11" s="77">
        <f t="shared" si="28"/>
        <v>0</v>
      </c>
      <c r="V11" s="77">
        <f t="shared" si="28"/>
        <v>12</v>
      </c>
      <c r="W11" s="77">
        <f t="shared" si="28"/>
        <v>3</v>
      </c>
      <c r="X11" s="77">
        <f t="shared" si="28"/>
        <v>0</v>
      </c>
      <c r="Y11" s="77">
        <f t="shared" si="28"/>
        <v>34</v>
      </c>
      <c r="Z11" s="77">
        <f t="shared" si="28"/>
        <v>1</v>
      </c>
      <c r="AA11" s="77">
        <f t="shared" si="28"/>
        <v>5</v>
      </c>
      <c r="AB11" s="77">
        <f t="shared" si="28"/>
        <v>6</v>
      </c>
      <c r="AC11" s="3">
        <f t="shared" si="8"/>
        <v>11</v>
      </c>
      <c r="AD11" s="77">
        <f t="shared" si="28"/>
        <v>1</v>
      </c>
      <c r="AE11" s="77">
        <f t="shared" si="28"/>
        <v>10</v>
      </c>
      <c r="AF11" s="77">
        <f t="shared" si="28"/>
        <v>0</v>
      </c>
      <c r="AG11" s="77">
        <f t="shared" si="28"/>
        <v>9</v>
      </c>
      <c r="AH11" s="77">
        <f t="shared" si="28"/>
        <v>3</v>
      </c>
      <c r="AI11" s="77">
        <f t="shared" si="28"/>
        <v>0</v>
      </c>
      <c r="AJ11" s="3">
        <f t="shared" si="9"/>
        <v>3</v>
      </c>
      <c r="AK11" s="77">
        <f t="shared" si="28"/>
        <v>0</v>
      </c>
      <c r="AL11" s="77">
        <f t="shared" si="28"/>
        <v>3</v>
      </c>
      <c r="AM11" s="77">
        <f t="shared" si="28"/>
        <v>0</v>
      </c>
      <c r="AN11" s="77">
        <f t="shared" si="28"/>
        <v>0</v>
      </c>
      <c r="AO11" s="77">
        <f t="shared" si="28"/>
        <v>0</v>
      </c>
      <c r="AP11" s="77">
        <f t="shared" si="28"/>
        <v>0</v>
      </c>
      <c r="AQ11" s="65">
        <f t="shared" ref="AQ11:BJ11" si="29">SUM(AQ12:AQ13)</f>
        <v>34</v>
      </c>
      <c r="AR11" s="65">
        <f t="shared" si="29"/>
        <v>34</v>
      </c>
      <c r="AS11" s="65">
        <f t="shared" si="29"/>
        <v>24</v>
      </c>
      <c r="AT11" s="65">
        <f t="shared" si="29"/>
        <v>24</v>
      </c>
      <c r="AU11" s="65">
        <f t="shared" si="29"/>
        <v>50</v>
      </c>
      <c r="AV11" s="66">
        <f t="shared" si="14"/>
        <v>50</v>
      </c>
      <c r="AW11" s="65">
        <f t="shared" si="29"/>
        <v>10</v>
      </c>
      <c r="AX11" s="65">
        <f t="shared" si="29"/>
        <v>10</v>
      </c>
      <c r="AY11" s="65">
        <f t="shared" si="29"/>
        <v>2</v>
      </c>
      <c r="AZ11" s="65">
        <f t="shared" si="29"/>
        <v>2</v>
      </c>
      <c r="BA11" s="65">
        <f t="shared" si="29"/>
        <v>12</v>
      </c>
      <c r="BB11" s="65">
        <f t="shared" si="29"/>
        <v>12</v>
      </c>
      <c r="BC11" s="65">
        <f t="shared" si="29"/>
        <v>11</v>
      </c>
      <c r="BD11" s="65">
        <f t="shared" si="29"/>
        <v>11</v>
      </c>
      <c r="BE11" s="65">
        <f t="shared" si="29"/>
        <v>11</v>
      </c>
      <c r="BF11" s="65">
        <f t="shared" si="29"/>
        <v>11</v>
      </c>
      <c r="BG11" s="65">
        <f t="shared" si="29"/>
        <v>3</v>
      </c>
      <c r="BH11" s="65">
        <f t="shared" si="29"/>
        <v>3</v>
      </c>
      <c r="BI11" s="65">
        <f t="shared" si="29"/>
        <v>3</v>
      </c>
      <c r="BJ11" s="65">
        <f t="shared" si="29"/>
        <v>3</v>
      </c>
    </row>
    <row r="12" spans="1:62" ht="51">
      <c r="A12" s="81" t="s">
        <v>4</v>
      </c>
      <c r="B12" s="82" t="s">
        <v>57</v>
      </c>
      <c r="C12" s="2">
        <v>23</v>
      </c>
      <c r="D12" s="2">
        <v>1</v>
      </c>
      <c r="E12" s="2">
        <f t="shared" si="2"/>
        <v>22</v>
      </c>
      <c r="F12" s="2">
        <v>0</v>
      </c>
      <c r="G12" s="2">
        <v>0</v>
      </c>
      <c r="H12" s="2">
        <v>20</v>
      </c>
      <c r="I12" s="2">
        <f t="shared" si="3"/>
        <v>14</v>
      </c>
      <c r="J12" s="3">
        <v>1</v>
      </c>
      <c r="K12" s="3">
        <v>5</v>
      </c>
      <c r="L12" s="3">
        <v>0</v>
      </c>
      <c r="M12" s="3">
        <f t="shared" si="4"/>
        <v>7</v>
      </c>
      <c r="N12" s="155">
        <v>2</v>
      </c>
      <c r="O12" s="155">
        <v>0</v>
      </c>
      <c r="P12" s="155">
        <v>5</v>
      </c>
      <c r="Q12" s="155">
        <v>0</v>
      </c>
      <c r="R12" s="155">
        <f t="shared" si="5"/>
        <v>1</v>
      </c>
      <c r="S12" s="155">
        <v>0</v>
      </c>
      <c r="T12" s="155">
        <v>1</v>
      </c>
      <c r="U12" s="155">
        <v>0</v>
      </c>
      <c r="V12" s="3">
        <f t="shared" si="6"/>
        <v>8</v>
      </c>
      <c r="W12" s="3">
        <v>3</v>
      </c>
      <c r="X12" s="3">
        <v>0</v>
      </c>
      <c r="Y12" s="3">
        <f t="shared" si="7"/>
        <v>26</v>
      </c>
      <c r="Z12" s="3">
        <v>1</v>
      </c>
      <c r="AA12" s="3">
        <v>3</v>
      </c>
      <c r="AB12" s="3">
        <v>4</v>
      </c>
      <c r="AC12" s="3">
        <f t="shared" si="8"/>
        <v>7</v>
      </c>
      <c r="AD12" s="3">
        <v>1</v>
      </c>
      <c r="AE12" s="3">
        <v>6</v>
      </c>
      <c r="AF12" s="3"/>
      <c r="AG12" s="3">
        <v>5</v>
      </c>
      <c r="AH12" s="3">
        <v>2</v>
      </c>
      <c r="AI12" s="3">
        <v>0</v>
      </c>
      <c r="AJ12" s="3">
        <f t="shared" si="9"/>
        <v>2</v>
      </c>
      <c r="AK12" s="3">
        <v>0</v>
      </c>
      <c r="AL12" s="3">
        <v>2</v>
      </c>
      <c r="AM12" s="22"/>
      <c r="AN12" s="22"/>
      <c r="AO12" s="22"/>
      <c r="AP12" s="22"/>
      <c r="AQ12" s="66">
        <f t="shared" si="10"/>
        <v>23</v>
      </c>
      <c r="AR12" s="66">
        <f>E12+F12+G12+D12</f>
        <v>23</v>
      </c>
      <c r="AS12" s="66">
        <f t="shared" si="11"/>
        <v>20</v>
      </c>
      <c r="AT12" s="66">
        <f t="shared" si="12"/>
        <v>20</v>
      </c>
      <c r="AU12" s="66">
        <f t="shared" si="13"/>
        <v>37</v>
      </c>
      <c r="AV12" s="66">
        <f t="shared" si="14"/>
        <v>37</v>
      </c>
      <c r="AW12" s="66">
        <f t="shared" si="15"/>
        <v>7</v>
      </c>
      <c r="AX12" s="66">
        <f>N12+O12+P12+Q12</f>
        <v>7</v>
      </c>
      <c r="AY12" s="66">
        <f t="shared" si="16"/>
        <v>1</v>
      </c>
      <c r="AZ12" s="66">
        <f t="shared" si="17"/>
        <v>1</v>
      </c>
      <c r="BA12" s="66">
        <f t="shared" si="18"/>
        <v>8</v>
      </c>
      <c r="BB12" s="66">
        <f t="shared" si="19"/>
        <v>8</v>
      </c>
      <c r="BC12" s="66">
        <f t="shared" si="20"/>
        <v>7</v>
      </c>
      <c r="BD12" s="66">
        <f t="shared" si="21"/>
        <v>7</v>
      </c>
      <c r="BE12" s="66">
        <f t="shared" si="22"/>
        <v>7</v>
      </c>
      <c r="BF12" s="66">
        <f t="shared" si="23"/>
        <v>7</v>
      </c>
      <c r="BG12" s="66">
        <f t="shared" si="24"/>
        <v>2</v>
      </c>
      <c r="BH12" s="66">
        <f t="shared" si="25"/>
        <v>2</v>
      </c>
      <c r="BI12" s="66">
        <f t="shared" si="26"/>
        <v>2</v>
      </c>
      <c r="BJ12" s="66">
        <f t="shared" si="27"/>
        <v>2</v>
      </c>
    </row>
    <row r="13" spans="1:62" ht="51">
      <c r="A13" s="81" t="s">
        <v>5</v>
      </c>
      <c r="B13" s="82" t="s">
        <v>58</v>
      </c>
      <c r="C13" s="22">
        <v>11</v>
      </c>
      <c r="D13" s="2">
        <v>0</v>
      </c>
      <c r="E13" s="2">
        <f t="shared" si="2"/>
        <v>11</v>
      </c>
      <c r="F13" s="2">
        <v>0</v>
      </c>
      <c r="G13" s="2">
        <v>0</v>
      </c>
      <c r="H13" s="2">
        <v>4</v>
      </c>
      <c r="I13" s="2">
        <f t="shared" si="3"/>
        <v>2</v>
      </c>
      <c r="J13" s="3">
        <v>1</v>
      </c>
      <c r="K13" s="3">
        <v>1</v>
      </c>
      <c r="L13" s="3">
        <v>1</v>
      </c>
      <c r="M13" s="3">
        <f t="shared" si="4"/>
        <v>3</v>
      </c>
      <c r="N13" s="155">
        <v>0</v>
      </c>
      <c r="O13" s="155">
        <v>0</v>
      </c>
      <c r="P13" s="155">
        <v>3</v>
      </c>
      <c r="Q13" s="155">
        <v>0</v>
      </c>
      <c r="R13" s="155">
        <f t="shared" si="5"/>
        <v>1</v>
      </c>
      <c r="S13" s="155">
        <v>0</v>
      </c>
      <c r="T13" s="155">
        <v>1</v>
      </c>
      <c r="U13" s="155">
        <v>0</v>
      </c>
      <c r="V13" s="3">
        <f t="shared" si="6"/>
        <v>4</v>
      </c>
      <c r="W13" s="3">
        <v>0</v>
      </c>
      <c r="X13" s="3">
        <v>0</v>
      </c>
      <c r="Y13" s="3">
        <f t="shared" si="7"/>
        <v>8</v>
      </c>
      <c r="Z13" s="3">
        <v>0</v>
      </c>
      <c r="AA13" s="3">
        <v>2</v>
      </c>
      <c r="AB13" s="3">
        <v>2</v>
      </c>
      <c r="AC13" s="3">
        <f t="shared" si="8"/>
        <v>4</v>
      </c>
      <c r="AD13" s="3">
        <v>0</v>
      </c>
      <c r="AE13" s="3">
        <v>4</v>
      </c>
      <c r="AF13" s="3"/>
      <c r="AG13" s="3">
        <v>4</v>
      </c>
      <c r="AH13" s="3">
        <v>1</v>
      </c>
      <c r="AI13" s="3">
        <v>0</v>
      </c>
      <c r="AJ13" s="3">
        <f t="shared" si="9"/>
        <v>1</v>
      </c>
      <c r="AK13" s="3">
        <v>0</v>
      </c>
      <c r="AL13" s="3">
        <v>1</v>
      </c>
      <c r="AM13" s="22"/>
      <c r="AN13" s="22"/>
      <c r="AO13" s="22"/>
      <c r="AP13" s="22"/>
      <c r="AQ13" s="66">
        <f t="shared" si="10"/>
        <v>11</v>
      </c>
      <c r="AR13" s="66">
        <f>E13+F13+G13+D13</f>
        <v>11</v>
      </c>
      <c r="AS13" s="66">
        <f t="shared" si="11"/>
        <v>4</v>
      </c>
      <c r="AT13" s="66">
        <f t="shared" si="12"/>
        <v>4</v>
      </c>
      <c r="AU13" s="66">
        <f t="shared" si="13"/>
        <v>13</v>
      </c>
      <c r="AV13" s="66">
        <f t="shared" si="14"/>
        <v>13</v>
      </c>
      <c r="AW13" s="66">
        <f t="shared" si="15"/>
        <v>3</v>
      </c>
      <c r="AX13" s="66">
        <f>N13+O13+P13+Q13</f>
        <v>3</v>
      </c>
      <c r="AY13" s="66">
        <f t="shared" si="16"/>
        <v>1</v>
      </c>
      <c r="AZ13" s="66">
        <f t="shared" si="17"/>
        <v>1</v>
      </c>
      <c r="BA13" s="66">
        <f t="shared" si="18"/>
        <v>4</v>
      </c>
      <c r="BB13" s="66">
        <f t="shared" si="19"/>
        <v>4</v>
      </c>
      <c r="BC13" s="66">
        <f t="shared" si="20"/>
        <v>4</v>
      </c>
      <c r="BD13" s="66">
        <f t="shared" si="21"/>
        <v>4</v>
      </c>
      <c r="BE13" s="66">
        <f t="shared" si="22"/>
        <v>4</v>
      </c>
      <c r="BF13" s="66">
        <f t="shared" si="23"/>
        <v>4</v>
      </c>
      <c r="BG13" s="66">
        <f t="shared" si="24"/>
        <v>1</v>
      </c>
      <c r="BH13" s="66">
        <f t="shared" si="25"/>
        <v>1</v>
      </c>
      <c r="BI13" s="66">
        <f t="shared" si="26"/>
        <v>1</v>
      </c>
      <c r="BJ13" s="66">
        <f t="shared" si="27"/>
        <v>1</v>
      </c>
    </row>
    <row r="14" spans="1:62" ht="63.75">
      <c r="A14" s="81" t="s">
        <v>47</v>
      </c>
      <c r="B14" s="78" t="s">
        <v>59</v>
      </c>
      <c r="C14" s="77">
        <f>C15+C16</f>
        <v>73</v>
      </c>
      <c r="D14" s="77">
        <f t="shared" ref="D14:AP14" si="30">D15+D16</f>
        <v>15</v>
      </c>
      <c r="E14" s="77">
        <f t="shared" si="30"/>
        <v>54</v>
      </c>
      <c r="F14" s="77">
        <f t="shared" si="30"/>
        <v>4</v>
      </c>
      <c r="G14" s="77">
        <f t="shared" si="30"/>
        <v>0</v>
      </c>
      <c r="H14" s="77">
        <f t="shared" si="30"/>
        <v>54</v>
      </c>
      <c r="I14" s="77">
        <f t="shared" si="30"/>
        <v>53</v>
      </c>
      <c r="J14" s="77">
        <f t="shared" si="30"/>
        <v>0</v>
      </c>
      <c r="K14" s="77">
        <f t="shared" si="30"/>
        <v>1</v>
      </c>
      <c r="L14" s="77">
        <f t="shared" si="30"/>
        <v>1</v>
      </c>
      <c r="M14" s="77">
        <f t="shared" si="30"/>
        <v>47</v>
      </c>
      <c r="N14" s="77">
        <f t="shared" si="30"/>
        <v>36</v>
      </c>
      <c r="O14" s="77">
        <f t="shared" si="30"/>
        <v>4</v>
      </c>
      <c r="P14" s="77">
        <f t="shared" si="30"/>
        <v>7</v>
      </c>
      <c r="Q14" s="77">
        <f t="shared" si="30"/>
        <v>0</v>
      </c>
      <c r="R14" s="77">
        <f t="shared" si="30"/>
        <v>18</v>
      </c>
      <c r="S14" s="77">
        <f t="shared" si="30"/>
        <v>0</v>
      </c>
      <c r="T14" s="77">
        <f t="shared" si="30"/>
        <v>13</v>
      </c>
      <c r="U14" s="77">
        <f t="shared" si="30"/>
        <v>5</v>
      </c>
      <c r="V14" s="77">
        <f t="shared" si="30"/>
        <v>65</v>
      </c>
      <c r="W14" s="77">
        <f t="shared" si="30"/>
        <v>0</v>
      </c>
      <c r="X14" s="77">
        <f t="shared" si="30"/>
        <v>1</v>
      </c>
      <c r="Y14" s="77">
        <f t="shared" si="30"/>
        <v>56</v>
      </c>
      <c r="Z14" s="77">
        <f t="shared" si="30"/>
        <v>3</v>
      </c>
      <c r="AA14" s="77">
        <f t="shared" si="30"/>
        <v>2</v>
      </c>
      <c r="AB14" s="77">
        <f t="shared" si="30"/>
        <v>1</v>
      </c>
      <c r="AC14" s="3">
        <f t="shared" si="8"/>
        <v>3</v>
      </c>
      <c r="AD14" s="77">
        <f t="shared" si="30"/>
        <v>0</v>
      </c>
      <c r="AE14" s="77">
        <f t="shared" si="30"/>
        <v>3</v>
      </c>
      <c r="AF14" s="77">
        <f t="shared" si="30"/>
        <v>0</v>
      </c>
      <c r="AG14" s="77">
        <f t="shared" si="30"/>
        <v>3</v>
      </c>
      <c r="AH14" s="77">
        <f t="shared" si="30"/>
        <v>2</v>
      </c>
      <c r="AI14" s="77">
        <f t="shared" si="30"/>
        <v>0</v>
      </c>
      <c r="AJ14" s="3">
        <f t="shared" si="9"/>
        <v>2</v>
      </c>
      <c r="AK14" s="77">
        <f t="shared" si="30"/>
        <v>0</v>
      </c>
      <c r="AL14" s="77">
        <f t="shared" si="30"/>
        <v>2</v>
      </c>
      <c r="AM14" s="77">
        <f t="shared" si="30"/>
        <v>0</v>
      </c>
      <c r="AN14" s="77">
        <f t="shared" si="30"/>
        <v>0</v>
      </c>
      <c r="AO14" s="77">
        <f t="shared" si="30"/>
        <v>0</v>
      </c>
      <c r="AP14" s="77">
        <f t="shared" si="30"/>
        <v>0</v>
      </c>
      <c r="AQ14" s="65">
        <f t="shared" ref="AQ14:BJ14" si="31">SUM(AQ15:AQ16)</f>
        <v>73</v>
      </c>
      <c r="AR14" s="65">
        <f t="shared" si="31"/>
        <v>73</v>
      </c>
      <c r="AS14" s="65">
        <f t="shared" si="31"/>
        <v>54</v>
      </c>
      <c r="AT14" s="65">
        <f t="shared" si="31"/>
        <v>54</v>
      </c>
      <c r="AU14" s="65">
        <f t="shared" si="31"/>
        <v>122</v>
      </c>
      <c r="AV14" s="66">
        <f t="shared" si="14"/>
        <v>122</v>
      </c>
      <c r="AW14" s="65">
        <f t="shared" si="31"/>
        <v>47</v>
      </c>
      <c r="AX14" s="65">
        <f t="shared" si="31"/>
        <v>47</v>
      </c>
      <c r="AY14" s="65">
        <f t="shared" si="31"/>
        <v>18</v>
      </c>
      <c r="AZ14" s="65">
        <f t="shared" si="31"/>
        <v>18</v>
      </c>
      <c r="BA14" s="65">
        <f t="shared" si="31"/>
        <v>65</v>
      </c>
      <c r="BB14" s="65">
        <f t="shared" si="31"/>
        <v>65</v>
      </c>
      <c r="BC14" s="65">
        <f t="shared" si="31"/>
        <v>3</v>
      </c>
      <c r="BD14" s="65">
        <f t="shared" si="31"/>
        <v>3</v>
      </c>
      <c r="BE14" s="65">
        <f t="shared" si="31"/>
        <v>3</v>
      </c>
      <c r="BF14" s="65">
        <f t="shared" si="31"/>
        <v>3</v>
      </c>
      <c r="BG14" s="65">
        <f t="shared" si="31"/>
        <v>2</v>
      </c>
      <c r="BH14" s="65">
        <f t="shared" si="31"/>
        <v>2</v>
      </c>
      <c r="BI14" s="65">
        <f t="shared" si="31"/>
        <v>2</v>
      </c>
      <c r="BJ14" s="65">
        <f t="shared" si="31"/>
        <v>2</v>
      </c>
    </row>
    <row r="15" spans="1:62" ht="51">
      <c r="A15" s="81" t="s">
        <v>6</v>
      </c>
      <c r="B15" s="82" t="s">
        <v>60</v>
      </c>
      <c r="C15" s="22">
        <v>41</v>
      </c>
      <c r="D15" s="2">
        <v>11</v>
      </c>
      <c r="E15" s="2">
        <f t="shared" si="2"/>
        <v>27</v>
      </c>
      <c r="F15" s="8">
        <v>3</v>
      </c>
      <c r="G15" s="8">
        <v>0</v>
      </c>
      <c r="H15" s="2">
        <v>8</v>
      </c>
      <c r="I15" s="2">
        <f t="shared" si="3"/>
        <v>8</v>
      </c>
      <c r="J15" s="3">
        <v>0</v>
      </c>
      <c r="K15" s="3">
        <v>0</v>
      </c>
      <c r="L15" s="3">
        <v>0</v>
      </c>
      <c r="M15" s="3">
        <f t="shared" si="4"/>
        <v>29</v>
      </c>
      <c r="N15" s="155">
        <v>25</v>
      </c>
      <c r="O15" s="155">
        <v>0</v>
      </c>
      <c r="P15" s="155">
        <v>4</v>
      </c>
      <c r="Q15" s="155">
        <v>0</v>
      </c>
      <c r="R15" s="155">
        <f t="shared" si="5"/>
        <v>10</v>
      </c>
      <c r="S15" s="3">
        <v>0</v>
      </c>
      <c r="T15" s="3">
        <v>9</v>
      </c>
      <c r="U15" s="3">
        <v>1</v>
      </c>
      <c r="V15" s="3">
        <f t="shared" si="6"/>
        <v>39</v>
      </c>
      <c r="W15" s="3">
        <v>0</v>
      </c>
      <c r="X15" s="3">
        <v>0</v>
      </c>
      <c r="Y15" s="3">
        <f t="shared" si="7"/>
        <v>7</v>
      </c>
      <c r="Z15" s="3">
        <v>2</v>
      </c>
      <c r="AA15" s="3">
        <v>0</v>
      </c>
      <c r="AB15" s="3">
        <v>0</v>
      </c>
      <c r="AC15" s="3">
        <f t="shared" si="8"/>
        <v>0</v>
      </c>
      <c r="AD15" s="3">
        <v>0</v>
      </c>
      <c r="AE15" s="3">
        <v>0</v>
      </c>
      <c r="AF15" s="3"/>
      <c r="AG15" s="3">
        <v>0</v>
      </c>
      <c r="AH15" s="3">
        <v>1</v>
      </c>
      <c r="AI15" s="3">
        <v>0</v>
      </c>
      <c r="AJ15" s="3">
        <f t="shared" si="9"/>
        <v>1</v>
      </c>
      <c r="AK15" s="3">
        <v>0</v>
      </c>
      <c r="AL15" s="3">
        <v>1</v>
      </c>
      <c r="AM15" s="22"/>
      <c r="AN15" s="22"/>
      <c r="AO15" s="22"/>
      <c r="AP15" s="22"/>
      <c r="AQ15" s="66">
        <f t="shared" si="10"/>
        <v>41</v>
      </c>
      <c r="AR15" s="66">
        <f>E15+F15+G15+D15</f>
        <v>41</v>
      </c>
      <c r="AS15" s="66">
        <f t="shared" si="11"/>
        <v>8</v>
      </c>
      <c r="AT15" s="66">
        <f t="shared" si="12"/>
        <v>8</v>
      </c>
      <c r="AU15" s="66">
        <f t="shared" si="13"/>
        <v>46</v>
      </c>
      <c r="AV15" s="66">
        <f t="shared" si="14"/>
        <v>46</v>
      </c>
      <c r="AW15" s="66">
        <f t="shared" si="15"/>
        <v>29</v>
      </c>
      <c r="AX15" s="66">
        <f t="shared" ref="AX15:AX18" si="32">N15+O15+P15+Q15</f>
        <v>29</v>
      </c>
      <c r="AY15" s="66">
        <f t="shared" si="16"/>
        <v>10</v>
      </c>
      <c r="AZ15" s="66">
        <f t="shared" si="17"/>
        <v>10</v>
      </c>
      <c r="BA15" s="66">
        <f t="shared" si="18"/>
        <v>39</v>
      </c>
      <c r="BB15" s="66">
        <f t="shared" si="19"/>
        <v>39</v>
      </c>
      <c r="BC15" s="66">
        <f t="shared" si="20"/>
        <v>0</v>
      </c>
      <c r="BD15" s="66">
        <f t="shared" si="21"/>
        <v>0</v>
      </c>
      <c r="BE15" s="66">
        <f t="shared" si="22"/>
        <v>0</v>
      </c>
      <c r="BF15" s="66">
        <f t="shared" si="23"/>
        <v>0</v>
      </c>
      <c r="BG15" s="66">
        <f t="shared" si="24"/>
        <v>1</v>
      </c>
      <c r="BH15" s="66">
        <f t="shared" si="25"/>
        <v>1</v>
      </c>
      <c r="BI15" s="66">
        <f t="shared" si="26"/>
        <v>1</v>
      </c>
      <c r="BJ15" s="66">
        <f t="shared" si="27"/>
        <v>1</v>
      </c>
    </row>
    <row r="16" spans="1:62" ht="38.25">
      <c r="A16" s="81" t="s">
        <v>7</v>
      </c>
      <c r="B16" s="82" t="s">
        <v>61</v>
      </c>
      <c r="C16" s="22">
        <v>32</v>
      </c>
      <c r="D16" s="2">
        <v>4</v>
      </c>
      <c r="E16" s="2">
        <f t="shared" si="2"/>
        <v>27</v>
      </c>
      <c r="F16" s="8">
        <v>1</v>
      </c>
      <c r="G16" s="8">
        <v>0</v>
      </c>
      <c r="H16" s="2">
        <v>46</v>
      </c>
      <c r="I16" s="2">
        <f t="shared" si="3"/>
        <v>45</v>
      </c>
      <c r="J16" s="3">
        <v>0</v>
      </c>
      <c r="K16" s="9">
        <v>1</v>
      </c>
      <c r="L16" s="3">
        <v>1</v>
      </c>
      <c r="M16" s="3">
        <f t="shared" si="4"/>
        <v>18</v>
      </c>
      <c r="N16" s="155">
        <v>11</v>
      </c>
      <c r="O16" s="155">
        <v>4</v>
      </c>
      <c r="P16" s="155">
        <v>3</v>
      </c>
      <c r="Q16" s="155">
        <v>0</v>
      </c>
      <c r="R16" s="155">
        <f t="shared" si="5"/>
        <v>8</v>
      </c>
      <c r="S16" s="3">
        <v>0</v>
      </c>
      <c r="T16" s="155">
        <v>4</v>
      </c>
      <c r="U16" s="155">
        <v>4</v>
      </c>
      <c r="V16" s="3">
        <f t="shared" si="6"/>
        <v>26</v>
      </c>
      <c r="W16" s="3">
        <v>0</v>
      </c>
      <c r="X16" s="9">
        <v>1</v>
      </c>
      <c r="Y16" s="3">
        <f t="shared" si="7"/>
        <v>49</v>
      </c>
      <c r="Z16" s="9">
        <v>1</v>
      </c>
      <c r="AA16" s="9">
        <v>2</v>
      </c>
      <c r="AB16" s="9">
        <v>1</v>
      </c>
      <c r="AC16" s="3">
        <f t="shared" si="8"/>
        <v>3</v>
      </c>
      <c r="AD16" s="3">
        <v>0</v>
      </c>
      <c r="AE16" s="3">
        <v>3</v>
      </c>
      <c r="AF16" s="9"/>
      <c r="AG16" s="9">
        <v>3</v>
      </c>
      <c r="AH16" s="3">
        <v>1</v>
      </c>
      <c r="AI16" s="3">
        <v>0</v>
      </c>
      <c r="AJ16" s="3">
        <f t="shared" si="9"/>
        <v>1</v>
      </c>
      <c r="AK16" s="3">
        <v>0</v>
      </c>
      <c r="AL16" s="3">
        <v>1</v>
      </c>
      <c r="AM16" s="9"/>
      <c r="AN16" s="9"/>
      <c r="AO16" s="9"/>
      <c r="AP16" s="9"/>
      <c r="AQ16" s="66">
        <f t="shared" si="10"/>
        <v>32</v>
      </c>
      <c r="AR16" s="66">
        <f t="shared" ref="AR16:AR47" si="33">E16+F16+G16+D16</f>
        <v>32</v>
      </c>
      <c r="AS16" s="66">
        <f t="shared" si="11"/>
        <v>46</v>
      </c>
      <c r="AT16" s="66">
        <f t="shared" si="12"/>
        <v>46</v>
      </c>
      <c r="AU16" s="66">
        <f t="shared" si="13"/>
        <v>76</v>
      </c>
      <c r="AV16" s="66">
        <f t="shared" si="14"/>
        <v>76</v>
      </c>
      <c r="AW16" s="66">
        <f t="shared" si="15"/>
        <v>18</v>
      </c>
      <c r="AX16" s="66">
        <f t="shared" si="32"/>
        <v>18</v>
      </c>
      <c r="AY16" s="66">
        <f t="shared" si="16"/>
        <v>8</v>
      </c>
      <c r="AZ16" s="66">
        <f t="shared" si="17"/>
        <v>8</v>
      </c>
      <c r="BA16" s="66">
        <f t="shared" si="18"/>
        <v>26</v>
      </c>
      <c r="BB16" s="66">
        <f t="shared" si="19"/>
        <v>26</v>
      </c>
      <c r="BC16" s="66">
        <f t="shared" si="20"/>
        <v>3</v>
      </c>
      <c r="BD16" s="66">
        <f t="shared" si="21"/>
        <v>3</v>
      </c>
      <c r="BE16" s="66">
        <f t="shared" si="22"/>
        <v>3</v>
      </c>
      <c r="BF16" s="66">
        <f t="shared" si="23"/>
        <v>3</v>
      </c>
      <c r="BG16" s="66">
        <f t="shared" si="24"/>
        <v>1</v>
      </c>
      <c r="BH16" s="66">
        <f t="shared" si="25"/>
        <v>1</v>
      </c>
      <c r="BI16" s="66">
        <f t="shared" si="26"/>
        <v>1</v>
      </c>
      <c r="BJ16" s="66">
        <f t="shared" si="27"/>
        <v>1</v>
      </c>
    </row>
    <row r="17" spans="1:62" ht="25.5">
      <c r="A17" s="81">
        <v>4</v>
      </c>
      <c r="B17" s="78" t="s">
        <v>85</v>
      </c>
      <c r="C17" s="22">
        <v>5</v>
      </c>
      <c r="D17" s="2">
        <v>2</v>
      </c>
      <c r="E17" s="2">
        <f t="shared" si="2"/>
        <v>3</v>
      </c>
      <c r="F17" s="2">
        <v>0</v>
      </c>
      <c r="G17" s="8">
        <v>0</v>
      </c>
      <c r="H17" s="2">
        <v>0</v>
      </c>
      <c r="I17" s="2">
        <f t="shared" si="3"/>
        <v>0</v>
      </c>
      <c r="J17" s="3">
        <v>0</v>
      </c>
      <c r="K17" s="9">
        <v>0</v>
      </c>
      <c r="L17" s="3">
        <v>0</v>
      </c>
      <c r="M17" s="3">
        <f t="shared" si="4"/>
        <v>4</v>
      </c>
      <c r="N17" s="155">
        <v>1</v>
      </c>
      <c r="O17" s="155">
        <v>0</v>
      </c>
      <c r="P17" s="155">
        <v>3</v>
      </c>
      <c r="Q17" s="155">
        <v>0</v>
      </c>
      <c r="R17" s="155">
        <f t="shared" si="5"/>
        <v>1</v>
      </c>
      <c r="S17" s="3">
        <v>0</v>
      </c>
      <c r="T17" s="155">
        <v>0</v>
      </c>
      <c r="U17" s="155">
        <v>1</v>
      </c>
      <c r="V17" s="3">
        <f t="shared" si="6"/>
        <v>5</v>
      </c>
      <c r="W17" s="3">
        <v>0</v>
      </c>
      <c r="X17" s="9">
        <v>0</v>
      </c>
      <c r="Y17" s="3">
        <f t="shared" si="7"/>
        <v>0</v>
      </c>
      <c r="Z17" s="9">
        <v>5</v>
      </c>
      <c r="AA17" s="9">
        <v>1</v>
      </c>
      <c r="AB17" s="9">
        <v>0</v>
      </c>
      <c r="AC17" s="3">
        <f t="shared" si="8"/>
        <v>1</v>
      </c>
      <c r="AD17" s="9">
        <v>1</v>
      </c>
      <c r="AE17" s="3">
        <v>0</v>
      </c>
      <c r="AF17" s="9"/>
      <c r="AG17" s="9">
        <v>1</v>
      </c>
      <c r="AH17" s="3">
        <v>0</v>
      </c>
      <c r="AI17" s="3">
        <v>0</v>
      </c>
      <c r="AJ17" s="3">
        <f t="shared" si="9"/>
        <v>0</v>
      </c>
      <c r="AK17" s="3">
        <v>0</v>
      </c>
      <c r="AL17" s="3">
        <v>0</v>
      </c>
      <c r="AM17" s="9"/>
      <c r="AN17" s="9"/>
      <c r="AO17" s="9"/>
      <c r="AP17" s="9"/>
      <c r="AQ17" s="66">
        <f t="shared" si="10"/>
        <v>5</v>
      </c>
      <c r="AR17" s="66">
        <f t="shared" si="33"/>
        <v>5</v>
      </c>
      <c r="AS17" s="66">
        <f t="shared" si="11"/>
        <v>0</v>
      </c>
      <c r="AT17" s="66">
        <f t="shared" si="12"/>
        <v>0</v>
      </c>
      <c r="AU17" s="66">
        <f t="shared" si="13"/>
        <v>5</v>
      </c>
      <c r="AV17" s="66">
        <f t="shared" si="14"/>
        <v>5</v>
      </c>
      <c r="AW17" s="66">
        <f t="shared" si="15"/>
        <v>4</v>
      </c>
      <c r="AX17" s="66">
        <f t="shared" si="32"/>
        <v>4</v>
      </c>
      <c r="AY17" s="66">
        <f t="shared" si="16"/>
        <v>1</v>
      </c>
      <c r="AZ17" s="66">
        <f t="shared" si="17"/>
        <v>1</v>
      </c>
      <c r="BA17" s="66">
        <f t="shared" si="18"/>
        <v>5</v>
      </c>
      <c r="BB17" s="66">
        <f t="shared" si="19"/>
        <v>5</v>
      </c>
      <c r="BC17" s="66">
        <f t="shared" si="20"/>
        <v>1</v>
      </c>
      <c r="BD17" s="66">
        <f t="shared" si="21"/>
        <v>1</v>
      </c>
      <c r="BE17" s="66">
        <f t="shared" si="22"/>
        <v>1</v>
      </c>
      <c r="BF17" s="66">
        <f t="shared" si="23"/>
        <v>1</v>
      </c>
      <c r="BG17" s="66">
        <f t="shared" si="24"/>
        <v>0</v>
      </c>
      <c r="BH17" s="66">
        <f t="shared" si="25"/>
        <v>0</v>
      </c>
      <c r="BI17" s="66">
        <f t="shared" si="26"/>
        <v>0</v>
      </c>
      <c r="BJ17" s="66">
        <f t="shared" si="27"/>
        <v>0</v>
      </c>
    </row>
    <row r="18" spans="1:62" ht="51">
      <c r="A18" s="81">
        <v>5</v>
      </c>
      <c r="B18" s="78" t="s">
        <v>66</v>
      </c>
      <c r="C18" s="22">
        <v>0</v>
      </c>
      <c r="D18" s="2">
        <v>0</v>
      </c>
      <c r="E18" s="2">
        <f t="shared" si="2"/>
        <v>0</v>
      </c>
      <c r="F18" s="8">
        <v>0</v>
      </c>
      <c r="G18" s="8">
        <v>0</v>
      </c>
      <c r="H18" s="2">
        <v>1</v>
      </c>
      <c r="I18" s="2">
        <f t="shared" si="3"/>
        <v>0</v>
      </c>
      <c r="J18" s="3">
        <v>0</v>
      </c>
      <c r="K18" s="9">
        <v>1</v>
      </c>
      <c r="L18" s="3">
        <v>0</v>
      </c>
      <c r="M18" s="3">
        <f t="shared" si="4"/>
        <v>0</v>
      </c>
      <c r="N18" s="9">
        <v>0</v>
      </c>
      <c r="O18" s="155">
        <v>0</v>
      </c>
      <c r="P18" s="9">
        <v>0</v>
      </c>
      <c r="Q18" s="9">
        <v>0</v>
      </c>
      <c r="R18" s="155">
        <f t="shared" si="5"/>
        <v>0</v>
      </c>
      <c r="S18" s="3">
        <v>0</v>
      </c>
      <c r="T18" s="155">
        <v>0</v>
      </c>
      <c r="U18" s="9">
        <v>0</v>
      </c>
      <c r="V18" s="3">
        <f t="shared" si="6"/>
        <v>0</v>
      </c>
      <c r="W18" s="3">
        <v>0</v>
      </c>
      <c r="X18" s="9">
        <v>0</v>
      </c>
      <c r="Y18" s="3">
        <f t="shared" si="7"/>
        <v>0</v>
      </c>
      <c r="Z18" s="9">
        <v>0</v>
      </c>
      <c r="AA18" s="9">
        <v>0</v>
      </c>
      <c r="AB18" s="9">
        <v>1</v>
      </c>
      <c r="AC18" s="3">
        <f t="shared" si="8"/>
        <v>1</v>
      </c>
      <c r="AD18" s="9">
        <v>0</v>
      </c>
      <c r="AE18" s="3">
        <v>1</v>
      </c>
      <c r="AF18" s="9"/>
      <c r="AG18" s="9">
        <v>0</v>
      </c>
      <c r="AH18" s="3">
        <v>0</v>
      </c>
      <c r="AI18" s="3">
        <v>0</v>
      </c>
      <c r="AJ18" s="3">
        <f t="shared" si="9"/>
        <v>0</v>
      </c>
      <c r="AK18" s="3">
        <v>0</v>
      </c>
      <c r="AL18" s="3">
        <v>0</v>
      </c>
      <c r="AM18" s="9"/>
      <c r="AN18" s="22"/>
      <c r="AO18" s="22"/>
      <c r="AP18" s="22"/>
      <c r="AQ18" s="66">
        <f t="shared" si="10"/>
        <v>0</v>
      </c>
      <c r="AR18" s="66">
        <f t="shared" si="33"/>
        <v>0</v>
      </c>
      <c r="AS18" s="66">
        <f t="shared" si="11"/>
        <v>1</v>
      </c>
      <c r="AT18" s="66">
        <f t="shared" si="12"/>
        <v>1</v>
      </c>
      <c r="AU18" s="66">
        <f t="shared" si="13"/>
        <v>0</v>
      </c>
      <c r="AV18" s="66">
        <f t="shared" si="14"/>
        <v>0</v>
      </c>
      <c r="AW18" s="66">
        <f t="shared" si="15"/>
        <v>0</v>
      </c>
      <c r="AX18" s="66">
        <f t="shared" si="32"/>
        <v>0</v>
      </c>
      <c r="AY18" s="66">
        <f t="shared" si="16"/>
        <v>0</v>
      </c>
      <c r="AZ18" s="66">
        <f t="shared" si="17"/>
        <v>0</v>
      </c>
      <c r="BA18" s="66">
        <f t="shared" si="18"/>
        <v>0</v>
      </c>
      <c r="BB18" s="66">
        <f t="shared" si="19"/>
        <v>0</v>
      </c>
      <c r="BC18" s="66">
        <f t="shared" si="20"/>
        <v>1</v>
      </c>
      <c r="BD18" s="66">
        <f t="shared" si="21"/>
        <v>1</v>
      </c>
      <c r="BE18" s="66">
        <f t="shared" si="22"/>
        <v>1</v>
      </c>
      <c r="BF18" s="66">
        <f t="shared" si="23"/>
        <v>1</v>
      </c>
      <c r="BG18" s="66">
        <f t="shared" si="24"/>
        <v>0</v>
      </c>
      <c r="BH18" s="66">
        <f t="shared" si="25"/>
        <v>0</v>
      </c>
      <c r="BI18" s="66">
        <f t="shared" si="26"/>
        <v>0</v>
      </c>
      <c r="BJ18" s="66">
        <f t="shared" si="27"/>
        <v>0</v>
      </c>
    </row>
    <row r="19" spans="1:62" ht="51">
      <c r="A19" s="81">
        <v>6</v>
      </c>
      <c r="B19" s="78" t="s">
        <v>67</v>
      </c>
      <c r="C19" s="77">
        <f>C20+C21+C22+C23+C24+C25+C26</f>
        <v>0</v>
      </c>
      <c r="D19" s="77">
        <f t="shared" ref="D19:AP19" si="34">D20+D21+D22+D23+D24+D25+D26</f>
        <v>0</v>
      </c>
      <c r="E19" s="77">
        <f t="shared" si="34"/>
        <v>0</v>
      </c>
      <c r="F19" s="77">
        <f t="shared" si="34"/>
        <v>0</v>
      </c>
      <c r="G19" s="77">
        <f t="shared" si="34"/>
        <v>0</v>
      </c>
      <c r="H19" s="77">
        <f t="shared" si="34"/>
        <v>0</v>
      </c>
      <c r="I19" s="77">
        <f t="shared" si="34"/>
        <v>0</v>
      </c>
      <c r="J19" s="77">
        <f t="shared" si="34"/>
        <v>0</v>
      </c>
      <c r="K19" s="77">
        <f t="shared" si="34"/>
        <v>0</v>
      </c>
      <c r="L19" s="77">
        <f t="shared" si="34"/>
        <v>0</v>
      </c>
      <c r="M19" s="77">
        <f t="shared" si="34"/>
        <v>0</v>
      </c>
      <c r="N19" s="77">
        <f t="shared" si="34"/>
        <v>0</v>
      </c>
      <c r="O19" s="77">
        <f t="shared" si="34"/>
        <v>0</v>
      </c>
      <c r="P19" s="77">
        <f t="shared" si="34"/>
        <v>0</v>
      </c>
      <c r="Q19" s="77">
        <f t="shared" si="34"/>
        <v>0</v>
      </c>
      <c r="R19" s="77">
        <f t="shared" si="34"/>
        <v>0</v>
      </c>
      <c r="S19" s="77">
        <f t="shared" si="34"/>
        <v>0</v>
      </c>
      <c r="T19" s="77">
        <f t="shared" si="34"/>
        <v>0</v>
      </c>
      <c r="U19" s="77">
        <f t="shared" si="34"/>
        <v>0</v>
      </c>
      <c r="V19" s="77">
        <f t="shared" si="34"/>
        <v>0</v>
      </c>
      <c r="W19" s="77">
        <f t="shared" si="34"/>
        <v>0</v>
      </c>
      <c r="X19" s="77">
        <f t="shared" si="34"/>
        <v>0</v>
      </c>
      <c r="Y19" s="77">
        <f t="shared" si="34"/>
        <v>0</v>
      </c>
      <c r="Z19" s="77">
        <f t="shared" si="34"/>
        <v>0</v>
      </c>
      <c r="AA19" s="77">
        <f t="shared" si="34"/>
        <v>0</v>
      </c>
      <c r="AB19" s="77">
        <f t="shared" si="34"/>
        <v>0</v>
      </c>
      <c r="AC19" s="3">
        <f t="shared" si="8"/>
        <v>0</v>
      </c>
      <c r="AD19" s="77">
        <f t="shared" si="34"/>
        <v>0</v>
      </c>
      <c r="AE19" s="77">
        <f t="shared" si="34"/>
        <v>0</v>
      </c>
      <c r="AF19" s="77">
        <f t="shared" si="34"/>
        <v>0</v>
      </c>
      <c r="AG19" s="77">
        <f t="shared" si="34"/>
        <v>0</v>
      </c>
      <c r="AH19" s="77">
        <f t="shared" si="34"/>
        <v>0</v>
      </c>
      <c r="AI19" s="77">
        <f t="shared" si="34"/>
        <v>0</v>
      </c>
      <c r="AJ19" s="3">
        <f t="shared" si="9"/>
        <v>0</v>
      </c>
      <c r="AK19" s="77">
        <f t="shared" si="34"/>
        <v>0</v>
      </c>
      <c r="AL19" s="77">
        <f t="shared" si="34"/>
        <v>0</v>
      </c>
      <c r="AM19" s="77">
        <f t="shared" si="34"/>
        <v>0</v>
      </c>
      <c r="AN19" s="77">
        <f t="shared" si="34"/>
        <v>0</v>
      </c>
      <c r="AO19" s="77">
        <f t="shared" si="34"/>
        <v>0</v>
      </c>
      <c r="AP19" s="77">
        <f t="shared" si="34"/>
        <v>0</v>
      </c>
      <c r="AQ19" s="65">
        <f t="shared" ref="AQ19:BJ19" si="35">SUM(AQ20:AQ26)</f>
        <v>0</v>
      </c>
      <c r="AR19" s="65">
        <f t="shared" si="35"/>
        <v>0</v>
      </c>
      <c r="AS19" s="65">
        <f t="shared" si="35"/>
        <v>0</v>
      </c>
      <c r="AT19" s="65">
        <f t="shared" si="35"/>
        <v>0</v>
      </c>
      <c r="AU19" s="65">
        <f t="shared" si="35"/>
        <v>0</v>
      </c>
      <c r="AV19" s="66">
        <f t="shared" si="14"/>
        <v>0</v>
      </c>
      <c r="AW19" s="65">
        <f t="shared" si="35"/>
        <v>0</v>
      </c>
      <c r="AX19" s="65">
        <f t="shared" si="35"/>
        <v>0</v>
      </c>
      <c r="AY19" s="65">
        <f t="shared" si="35"/>
        <v>0</v>
      </c>
      <c r="AZ19" s="65">
        <f t="shared" si="35"/>
        <v>0</v>
      </c>
      <c r="BA19" s="65">
        <f t="shared" si="35"/>
        <v>0</v>
      </c>
      <c r="BB19" s="65">
        <f t="shared" si="35"/>
        <v>0</v>
      </c>
      <c r="BC19" s="65">
        <f t="shared" si="35"/>
        <v>0</v>
      </c>
      <c r="BD19" s="65">
        <f t="shared" si="35"/>
        <v>0</v>
      </c>
      <c r="BE19" s="65">
        <f t="shared" si="35"/>
        <v>0</v>
      </c>
      <c r="BF19" s="65">
        <f t="shared" si="35"/>
        <v>0</v>
      </c>
      <c r="BG19" s="65">
        <f t="shared" si="35"/>
        <v>0</v>
      </c>
      <c r="BH19" s="65">
        <f t="shared" si="35"/>
        <v>0</v>
      </c>
      <c r="BI19" s="65">
        <f t="shared" si="35"/>
        <v>0</v>
      </c>
      <c r="BJ19" s="65">
        <f t="shared" si="35"/>
        <v>0</v>
      </c>
    </row>
    <row r="20" spans="1:62" ht="38.25">
      <c r="A20" s="81" t="s">
        <v>8</v>
      </c>
      <c r="B20" s="82" t="s">
        <v>68</v>
      </c>
      <c r="C20" s="19">
        <v>0</v>
      </c>
      <c r="D20" s="17">
        <v>0</v>
      </c>
      <c r="E20" s="2">
        <f t="shared" si="2"/>
        <v>0</v>
      </c>
      <c r="F20" s="19">
        <v>0</v>
      </c>
      <c r="G20" s="8">
        <v>0</v>
      </c>
      <c r="H20" s="19">
        <v>0</v>
      </c>
      <c r="I20" s="2">
        <f t="shared" si="3"/>
        <v>0</v>
      </c>
      <c r="J20" s="3">
        <v>0</v>
      </c>
      <c r="K20" s="21">
        <v>0</v>
      </c>
      <c r="L20" s="3">
        <v>0</v>
      </c>
      <c r="M20" s="3">
        <f t="shared" si="4"/>
        <v>0</v>
      </c>
      <c r="N20" s="9">
        <v>0</v>
      </c>
      <c r="O20" s="155">
        <v>0</v>
      </c>
      <c r="P20" s="9">
        <v>0</v>
      </c>
      <c r="Q20" s="9">
        <v>0</v>
      </c>
      <c r="R20" s="155">
        <f t="shared" si="5"/>
        <v>0</v>
      </c>
      <c r="S20" s="3">
        <v>0</v>
      </c>
      <c r="T20" s="155">
        <v>0</v>
      </c>
      <c r="U20" s="9">
        <v>0</v>
      </c>
      <c r="V20" s="3">
        <f t="shared" si="6"/>
        <v>0</v>
      </c>
      <c r="W20" s="3">
        <v>0</v>
      </c>
      <c r="X20" s="77">
        <v>0</v>
      </c>
      <c r="Y20" s="3">
        <f t="shared" si="7"/>
        <v>0</v>
      </c>
      <c r="Z20" s="77">
        <v>0</v>
      </c>
      <c r="AA20" s="9">
        <v>0</v>
      </c>
      <c r="AB20" s="77">
        <v>0</v>
      </c>
      <c r="AC20" s="3">
        <f t="shared" si="8"/>
        <v>0</v>
      </c>
      <c r="AD20" s="9">
        <v>0</v>
      </c>
      <c r="AE20" s="77">
        <v>0</v>
      </c>
      <c r="AF20" s="21"/>
      <c r="AG20" s="21">
        <v>0</v>
      </c>
      <c r="AH20" s="3">
        <v>0</v>
      </c>
      <c r="AI20" s="3">
        <v>0</v>
      </c>
      <c r="AJ20" s="3">
        <f t="shared" si="9"/>
        <v>0</v>
      </c>
      <c r="AK20" s="3">
        <v>0</v>
      </c>
      <c r="AL20" s="3">
        <v>0</v>
      </c>
      <c r="AM20" s="21"/>
      <c r="AN20" s="21"/>
      <c r="AO20" s="21"/>
      <c r="AP20" s="21"/>
      <c r="AQ20" s="66">
        <f t="shared" si="10"/>
        <v>0</v>
      </c>
      <c r="AR20" s="66">
        <f t="shared" si="33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 t="shared" si="14"/>
        <v>0</v>
      </c>
      <c r="AW20" s="66">
        <f t="shared" si="15"/>
        <v>0</v>
      </c>
      <c r="AX20" s="66">
        <f t="shared" ref="AX20:AX26" si="36">N20+O20+P20+Q20</f>
        <v>0</v>
      </c>
      <c r="AY20" s="66">
        <f t="shared" si="16"/>
        <v>0</v>
      </c>
      <c r="AZ20" s="66">
        <f t="shared" si="17"/>
        <v>0</v>
      </c>
      <c r="BA20" s="66">
        <f t="shared" si="18"/>
        <v>0</v>
      </c>
      <c r="BB20" s="66">
        <f t="shared" si="19"/>
        <v>0</v>
      </c>
      <c r="BC20" s="66">
        <f t="shared" si="20"/>
        <v>0</v>
      </c>
      <c r="BD20" s="66">
        <f t="shared" si="21"/>
        <v>0</v>
      </c>
      <c r="BE20" s="66">
        <f t="shared" si="22"/>
        <v>0</v>
      </c>
      <c r="BF20" s="66">
        <f t="shared" si="23"/>
        <v>0</v>
      </c>
      <c r="BG20" s="66">
        <f t="shared" si="24"/>
        <v>0</v>
      </c>
      <c r="BH20" s="66">
        <f t="shared" si="25"/>
        <v>0</v>
      </c>
      <c r="BI20" s="66">
        <f t="shared" si="26"/>
        <v>0</v>
      </c>
      <c r="BJ20" s="66">
        <f t="shared" si="27"/>
        <v>0</v>
      </c>
    </row>
    <row r="21" spans="1:62" ht="38.25">
      <c r="A21" s="81" t="s">
        <v>9</v>
      </c>
      <c r="B21" s="82" t="s">
        <v>69</v>
      </c>
      <c r="C21" s="19">
        <v>0</v>
      </c>
      <c r="D21" s="17">
        <v>0</v>
      </c>
      <c r="E21" s="2">
        <f t="shared" si="2"/>
        <v>0</v>
      </c>
      <c r="F21" s="19">
        <v>0</v>
      </c>
      <c r="G21" s="8">
        <v>0</v>
      </c>
      <c r="H21" s="19">
        <v>0</v>
      </c>
      <c r="I21" s="2">
        <f t="shared" si="3"/>
        <v>0</v>
      </c>
      <c r="J21" s="3">
        <v>0</v>
      </c>
      <c r="K21" s="21">
        <v>0</v>
      </c>
      <c r="L21" s="3">
        <v>0</v>
      </c>
      <c r="M21" s="3">
        <f t="shared" si="4"/>
        <v>0</v>
      </c>
      <c r="N21" s="9">
        <v>0</v>
      </c>
      <c r="O21" s="155">
        <v>0</v>
      </c>
      <c r="P21" s="9">
        <v>0</v>
      </c>
      <c r="Q21" s="9">
        <v>0</v>
      </c>
      <c r="R21" s="155">
        <f t="shared" si="5"/>
        <v>0</v>
      </c>
      <c r="S21" s="3">
        <v>0</v>
      </c>
      <c r="T21" s="155">
        <v>0</v>
      </c>
      <c r="U21" s="9">
        <v>0</v>
      </c>
      <c r="V21" s="3">
        <f t="shared" si="6"/>
        <v>0</v>
      </c>
      <c r="W21" s="3">
        <v>0</v>
      </c>
      <c r="X21" s="77">
        <v>0</v>
      </c>
      <c r="Y21" s="3">
        <f t="shared" si="7"/>
        <v>0</v>
      </c>
      <c r="Z21" s="77">
        <v>0</v>
      </c>
      <c r="AA21" s="9">
        <v>0</v>
      </c>
      <c r="AB21" s="77">
        <v>0</v>
      </c>
      <c r="AC21" s="3">
        <f t="shared" si="8"/>
        <v>0</v>
      </c>
      <c r="AD21" s="9">
        <v>0</v>
      </c>
      <c r="AE21" s="77">
        <v>0</v>
      </c>
      <c r="AF21" s="21"/>
      <c r="AG21" s="21">
        <v>0</v>
      </c>
      <c r="AH21" s="3">
        <v>0</v>
      </c>
      <c r="AI21" s="3">
        <v>0</v>
      </c>
      <c r="AJ21" s="3">
        <f t="shared" si="9"/>
        <v>0</v>
      </c>
      <c r="AK21" s="3">
        <v>0</v>
      </c>
      <c r="AL21" s="3">
        <v>0</v>
      </c>
      <c r="AM21" s="21"/>
      <c r="AN21" s="21"/>
      <c r="AO21" s="21"/>
      <c r="AP21" s="21"/>
      <c r="AQ21" s="66">
        <f t="shared" si="10"/>
        <v>0</v>
      </c>
      <c r="AR21" s="66">
        <f t="shared" si="33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si="14"/>
        <v>0</v>
      </c>
      <c r="AW21" s="66">
        <f t="shared" si="15"/>
        <v>0</v>
      </c>
      <c r="AX21" s="66">
        <f t="shared" si="36"/>
        <v>0</v>
      </c>
      <c r="AY21" s="66">
        <f t="shared" si="16"/>
        <v>0</v>
      </c>
      <c r="AZ21" s="66">
        <f t="shared" si="17"/>
        <v>0</v>
      </c>
      <c r="BA21" s="66">
        <f t="shared" si="18"/>
        <v>0</v>
      </c>
      <c r="BB21" s="66">
        <f t="shared" si="19"/>
        <v>0</v>
      </c>
      <c r="BC21" s="66">
        <f t="shared" si="20"/>
        <v>0</v>
      </c>
      <c r="BD21" s="66">
        <f t="shared" si="21"/>
        <v>0</v>
      </c>
      <c r="BE21" s="66">
        <f t="shared" si="22"/>
        <v>0</v>
      </c>
      <c r="BF21" s="66">
        <f t="shared" si="23"/>
        <v>0</v>
      </c>
      <c r="BG21" s="66">
        <f t="shared" si="24"/>
        <v>0</v>
      </c>
      <c r="BH21" s="66">
        <f t="shared" si="25"/>
        <v>0</v>
      </c>
      <c r="BI21" s="66">
        <f t="shared" si="26"/>
        <v>0</v>
      </c>
      <c r="BJ21" s="66">
        <f t="shared" si="27"/>
        <v>0</v>
      </c>
    </row>
    <row r="22" spans="1:62" ht="38.25">
      <c r="A22" s="81" t="s">
        <v>10</v>
      </c>
      <c r="B22" s="82" t="s">
        <v>70</v>
      </c>
      <c r="C22" s="19">
        <v>0</v>
      </c>
      <c r="D22" s="17">
        <v>0</v>
      </c>
      <c r="E22" s="2">
        <f t="shared" si="2"/>
        <v>0</v>
      </c>
      <c r="F22" s="19">
        <v>0</v>
      </c>
      <c r="G22" s="8">
        <v>0</v>
      </c>
      <c r="H22" s="19">
        <v>0</v>
      </c>
      <c r="I22" s="2">
        <f t="shared" si="3"/>
        <v>0</v>
      </c>
      <c r="J22" s="3">
        <v>0</v>
      </c>
      <c r="K22" s="21">
        <v>0</v>
      </c>
      <c r="L22" s="3">
        <v>0</v>
      </c>
      <c r="M22" s="3">
        <f t="shared" si="4"/>
        <v>0</v>
      </c>
      <c r="N22" s="9">
        <v>0</v>
      </c>
      <c r="O22" s="155">
        <v>0</v>
      </c>
      <c r="P22" s="9">
        <v>0</v>
      </c>
      <c r="Q22" s="9">
        <v>0</v>
      </c>
      <c r="R22" s="155">
        <f t="shared" si="5"/>
        <v>0</v>
      </c>
      <c r="S22" s="3">
        <v>0</v>
      </c>
      <c r="T22" s="155">
        <v>0</v>
      </c>
      <c r="U22" s="9">
        <v>0</v>
      </c>
      <c r="V22" s="3">
        <f t="shared" si="6"/>
        <v>0</v>
      </c>
      <c r="W22" s="3">
        <v>0</v>
      </c>
      <c r="X22" s="77">
        <v>0</v>
      </c>
      <c r="Y22" s="3">
        <f t="shared" si="7"/>
        <v>0</v>
      </c>
      <c r="Z22" s="77">
        <v>0</v>
      </c>
      <c r="AA22" s="9">
        <v>0</v>
      </c>
      <c r="AB22" s="77">
        <v>0</v>
      </c>
      <c r="AC22" s="3">
        <f t="shared" si="8"/>
        <v>0</v>
      </c>
      <c r="AD22" s="9">
        <v>0</v>
      </c>
      <c r="AE22" s="77">
        <v>0</v>
      </c>
      <c r="AF22" s="21"/>
      <c r="AG22" s="21">
        <v>0</v>
      </c>
      <c r="AH22" s="3">
        <v>0</v>
      </c>
      <c r="AI22" s="3">
        <v>0</v>
      </c>
      <c r="AJ22" s="3">
        <f t="shared" si="9"/>
        <v>0</v>
      </c>
      <c r="AK22" s="3">
        <v>0</v>
      </c>
      <c r="AL22" s="3">
        <v>0</v>
      </c>
      <c r="AM22" s="21"/>
      <c r="AN22" s="21"/>
      <c r="AO22" s="21"/>
      <c r="AP22" s="21"/>
      <c r="AQ22" s="66">
        <f t="shared" si="10"/>
        <v>0</v>
      </c>
      <c r="AR22" s="66">
        <f t="shared" si="33"/>
        <v>0</v>
      </c>
      <c r="AS22" s="66">
        <f t="shared" si="11"/>
        <v>0</v>
      </c>
      <c r="AT22" s="66">
        <f t="shared" si="12"/>
        <v>0</v>
      </c>
      <c r="AU22" s="66">
        <f t="shared" si="13"/>
        <v>0</v>
      </c>
      <c r="AV22" s="66">
        <f t="shared" si="14"/>
        <v>0</v>
      </c>
      <c r="AW22" s="66">
        <f t="shared" si="15"/>
        <v>0</v>
      </c>
      <c r="AX22" s="66">
        <f t="shared" si="36"/>
        <v>0</v>
      </c>
      <c r="AY22" s="66">
        <f t="shared" si="16"/>
        <v>0</v>
      </c>
      <c r="AZ22" s="66">
        <f t="shared" si="17"/>
        <v>0</v>
      </c>
      <c r="BA22" s="66">
        <f t="shared" si="18"/>
        <v>0</v>
      </c>
      <c r="BB22" s="66">
        <f t="shared" si="19"/>
        <v>0</v>
      </c>
      <c r="BC22" s="66">
        <f t="shared" si="20"/>
        <v>0</v>
      </c>
      <c r="BD22" s="66">
        <f t="shared" si="21"/>
        <v>0</v>
      </c>
      <c r="BE22" s="66">
        <f t="shared" si="22"/>
        <v>0</v>
      </c>
      <c r="BF22" s="66">
        <f t="shared" si="23"/>
        <v>0</v>
      </c>
      <c r="BG22" s="66">
        <f t="shared" si="24"/>
        <v>0</v>
      </c>
      <c r="BH22" s="66">
        <f t="shared" si="25"/>
        <v>0</v>
      </c>
      <c r="BI22" s="66">
        <f t="shared" si="26"/>
        <v>0</v>
      </c>
      <c r="BJ22" s="66">
        <f t="shared" si="27"/>
        <v>0</v>
      </c>
    </row>
    <row r="23" spans="1:62" ht="38.25">
      <c r="A23" s="81" t="s">
        <v>11</v>
      </c>
      <c r="B23" s="82" t="s">
        <v>71</v>
      </c>
      <c r="C23" s="19">
        <v>0</v>
      </c>
      <c r="D23" s="17">
        <v>0</v>
      </c>
      <c r="E23" s="2">
        <f t="shared" si="2"/>
        <v>0</v>
      </c>
      <c r="F23" s="19">
        <v>0</v>
      </c>
      <c r="G23" s="8">
        <v>0</v>
      </c>
      <c r="H23" s="19">
        <v>0</v>
      </c>
      <c r="I23" s="2">
        <f t="shared" si="3"/>
        <v>0</v>
      </c>
      <c r="J23" s="3">
        <v>0</v>
      </c>
      <c r="K23" s="21">
        <v>0</v>
      </c>
      <c r="L23" s="3">
        <v>0</v>
      </c>
      <c r="M23" s="3">
        <f t="shared" si="4"/>
        <v>0</v>
      </c>
      <c r="N23" s="9">
        <v>0</v>
      </c>
      <c r="O23" s="155">
        <v>0</v>
      </c>
      <c r="P23" s="9">
        <v>0</v>
      </c>
      <c r="Q23" s="9">
        <v>0</v>
      </c>
      <c r="R23" s="155">
        <f t="shared" si="5"/>
        <v>0</v>
      </c>
      <c r="S23" s="3">
        <v>0</v>
      </c>
      <c r="T23" s="155">
        <v>0</v>
      </c>
      <c r="U23" s="9">
        <v>0</v>
      </c>
      <c r="V23" s="3">
        <f t="shared" si="6"/>
        <v>0</v>
      </c>
      <c r="W23" s="3">
        <v>0</v>
      </c>
      <c r="X23" s="77">
        <v>0</v>
      </c>
      <c r="Y23" s="3">
        <f t="shared" si="7"/>
        <v>0</v>
      </c>
      <c r="Z23" s="77">
        <v>0</v>
      </c>
      <c r="AA23" s="9">
        <v>0</v>
      </c>
      <c r="AB23" s="77">
        <v>0</v>
      </c>
      <c r="AC23" s="3">
        <f t="shared" si="8"/>
        <v>0</v>
      </c>
      <c r="AD23" s="9">
        <v>0</v>
      </c>
      <c r="AE23" s="77">
        <v>0</v>
      </c>
      <c r="AF23" s="21"/>
      <c r="AG23" s="21">
        <v>0</v>
      </c>
      <c r="AH23" s="3">
        <v>0</v>
      </c>
      <c r="AI23" s="3">
        <v>0</v>
      </c>
      <c r="AJ23" s="3">
        <f t="shared" si="9"/>
        <v>0</v>
      </c>
      <c r="AK23" s="3">
        <v>0</v>
      </c>
      <c r="AL23" s="3">
        <v>0</v>
      </c>
      <c r="AM23" s="21"/>
      <c r="AN23" s="21"/>
      <c r="AO23" s="21"/>
      <c r="AP23" s="21"/>
      <c r="AQ23" s="66">
        <f t="shared" si="10"/>
        <v>0</v>
      </c>
      <c r="AR23" s="66">
        <f t="shared" si="33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14"/>
        <v>0</v>
      </c>
      <c r="AW23" s="66">
        <f t="shared" si="15"/>
        <v>0</v>
      </c>
      <c r="AX23" s="66">
        <f t="shared" si="36"/>
        <v>0</v>
      </c>
      <c r="AY23" s="66">
        <f t="shared" si="16"/>
        <v>0</v>
      </c>
      <c r="AZ23" s="66">
        <f t="shared" si="17"/>
        <v>0</v>
      </c>
      <c r="BA23" s="66">
        <f t="shared" si="18"/>
        <v>0</v>
      </c>
      <c r="BB23" s="66">
        <f t="shared" si="19"/>
        <v>0</v>
      </c>
      <c r="BC23" s="66">
        <f t="shared" si="20"/>
        <v>0</v>
      </c>
      <c r="BD23" s="66">
        <f t="shared" si="21"/>
        <v>0</v>
      </c>
      <c r="BE23" s="66">
        <f t="shared" si="22"/>
        <v>0</v>
      </c>
      <c r="BF23" s="66">
        <f t="shared" si="23"/>
        <v>0</v>
      </c>
      <c r="BG23" s="66">
        <f t="shared" si="24"/>
        <v>0</v>
      </c>
      <c r="BH23" s="66">
        <f t="shared" si="25"/>
        <v>0</v>
      </c>
      <c r="BI23" s="66">
        <f t="shared" si="26"/>
        <v>0</v>
      </c>
      <c r="BJ23" s="66">
        <f t="shared" si="27"/>
        <v>0</v>
      </c>
    </row>
    <row r="24" spans="1:62" ht="38.25">
      <c r="A24" s="81" t="s">
        <v>12</v>
      </c>
      <c r="B24" s="82" t="s">
        <v>72</v>
      </c>
      <c r="C24" s="19">
        <v>0</v>
      </c>
      <c r="D24" s="17">
        <v>0</v>
      </c>
      <c r="E24" s="2">
        <f t="shared" si="2"/>
        <v>0</v>
      </c>
      <c r="F24" s="19">
        <v>0</v>
      </c>
      <c r="G24" s="8">
        <v>0</v>
      </c>
      <c r="H24" s="19">
        <v>0</v>
      </c>
      <c r="I24" s="2">
        <f t="shared" si="3"/>
        <v>0</v>
      </c>
      <c r="J24" s="3">
        <v>0</v>
      </c>
      <c r="K24" s="21">
        <v>0</v>
      </c>
      <c r="L24" s="3">
        <v>0</v>
      </c>
      <c r="M24" s="3">
        <f t="shared" si="4"/>
        <v>0</v>
      </c>
      <c r="N24" s="9">
        <v>0</v>
      </c>
      <c r="O24" s="155">
        <v>0</v>
      </c>
      <c r="P24" s="9">
        <v>0</v>
      </c>
      <c r="Q24" s="9">
        <v>0</v>
      </c>
      <c r="R24" s="155">
        <f t="shared" si="5"/>
        <v>0</v>
      </c>
      <c r="S24" s="3">
        <v>0</v>
      </c>
      <c r="T24" s="155">
        <v>0</v>
      </c>
      <c r="U24" s="9">
        <v>0</v>
      </c>
      <c r="V24" s="3">
        <f t="shared" si="6"/>
        <v>0</v>
      </c>
      <c r="W24" s="3">
        <v>0</v>
      </c>
      <c r="X24" s="77">
        <v>0</v>
      </c>
      <c r="Y24" s="3">
        <f t="shared" si="7"/>
        <v>0</v>
      </c>
      <c r="Z24" s="77">
        <v>0</v>
      </c>
      <c r="AA24" s="9">
        <v>0</v>
      </c>
      <c r="AB24" s="77">
        <v>0</v>
      </c>
      <c r="AC24" s="3">
        <f t="shared" si="8"/>
        <v>0</v>
      </c>
      <c r="AD24" s="9">
        <v>0</v>
      </c>
      <c r="AE24" s="77">
        <v>0</v>
      </c>
      <c r="AF24" s="21"/>
      <c r="AG24" s="21">
        <v>0</v>
      </c>
      <c r="AH24" s="3">
        <v>0</v>
      </c>
      <c r="AI24" s="3">
        <v>0</v>
      </c>
      <c r="AJ24" s="3">
        <f t="shared" si="9"/>
        <v>0</v>
      </c>
      <c r="AK24" s="3">
        <v>0</v>
      </c>
      <c r="AL24" s="3">
        <v>0</v>
      </c>
      <c r="AM24" s="21"/>
      <c r="AN24" s="21"/>
      <c r="AO24" s="21"/>
      <c r="AP24" s="21"/>
      <c r="AQ24" s="66">
        <f t="shared" si="10"/>
        <v>0</v>
      </c>
      <c r="AR24" s="66">
        <f t="shared" si="33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14"/>
        <v>0</v>
      </c>
      <c r="AW24" s="66">
        <f t="shared" si="15"/>
        <v>0</v>
      </c>
      <c r="AX24" s="66">
        <f t="shared" si="36"/>
        <v>0</v>
      </c>
      <c r="AY24" s="66">
        <f t="shared" si="16"/>
        <v>0</v>
      </c>
      <c r="AZ24" s="66">
        <f t="shared" si="17"/>
        <v>0</v>
      </c>
      <c r="BA24" s="66">
        <f t="shared" si="18"/>
        <v>0</v>
      </c>
      <c r="BB24" s="66">
        <f t="shared" si="19"/>
        <v>0</v>
      </c>
      <c r="BC24" s="66">
        <f t="shared" si="20"/>
        <v>0</v>
      </c>
      <c r="BD24" s="66">
        <f t="shared" si="21"/>
        <v>0</v>
      </c>
      <c r="BE24" s="66">
        <f t="shared" si="22"/>
        <v>0</v>
      </c>
      <c r="BF24" s="66">
        <f t="shared" si="23"/>
        <v>0</v>
      </c>
      <c r="BG24" s="66">
        <f t="shared" si="24"/>
        <v>0</v>
      </c>
      <c r="BH24" s="66">
        <f t="shared" si="25"/>
        <v>0</v>
      </c>
      <c r="BI24" s="66">
        <f t="shared" si="26"/>
        <v>0</v>
      </c>
      <c r="BJ24" s="66">
        <f t="shared" si="27"/>
        <v>0</v>
      </c>
    </row>
    <row r="25" spans="1:62" ht="38.25">
      <c r="A25" s="81" t="s">
        <v>13</v>
      </c>
      <c r="B25" s="82" t="s">
        <v>73</v>
      </c>
      <c r="C25" s="19">
        <v>0</v>
      </c>
      <c r="D25" s="17">
        <v>0</v>
      </c>
      <c r="E25" s="2">
        <f t="shared" si="2"/>
        <v>0</v>
      </c>
      <c r="F25" s="19">
        <v>0</v>
      </c>
      <c r="G25" s="8">
        <v>0</v>
      </c>
      <c r="H25" s="19">
        <v>0</v>
      </c>
      <c r="I25" s="2">
        <f t="shared" si="3"/>
        <v>0</v>
      </c>
      <c r="J25" s="3">
        <v>0</v>
      </c>
      <c r="K25" s="21">
        <v>0</v>
      </c>
      <c r="L25" s="3">
        <v>0</v>
      </c>
      <c r="M25" s="3">
        <f t="shared" si="4"/>
        <v>0</v>
      </c>
      <c r="N25" s="9">
        <v>0</v>
      </c>
      <c r="O25" s="155">
        <v>0</v>
      </c>
      <c r="P25" s="9">
        <v>0</v>
      </c>
      <c r="Q25" s="9">
        <v>0</v>
      </c>
      <c r="R25" s="155">
        <f t="shared" si="5"/>
        <v>0</v>
      </c>
      <c r="S25" s="3">
        <v>0</v>
      </c>
      <c r="T25" s="155">
        <v>0</v>
      </c>
      <c r="U25" s="9">
        <v>0</v>
      </c>
      <c r="V25" s="3">
        <f t="shared" si="6"/>
        <v>0</v>
      </c>
      <c r="W25" s="3">
        <v>0</v>
      </c>
      <c r="X25" s="77">
        <v>0</v>
      </c>
      <c r="Y25" s="3">
        <f t="shared" si="7"/>
        <v>0</v>
      </c>
      <c r="Z25" s="77">
        <v>0</v>
      </c>
      <c r="AA25" s="9">
        <v>0</v>
      </c>
      <c r="AB25" s="77">
        <v>0</v>
      </c>
      <c r="AC25" s="3">
        <f t="shared" si="8"/>
        <v>0</v>
      </c>
      <c r="AD25" s="9">
        <v>0</v>
      </c>
      <c r="AE25" s="77">
        <v>0</v>
      </c>
      <c r="AF25" s="21"/>
      <c r="AG25" s="21">
        <v>0</v>
      </c>
      <c r="AH25" s="3">
        <v>0</v>
      </c>
      <c r="AI25" s="3">
        <v>0</v>
      </c>
      <c r="AJ25" s="3">
        <f t="shared" si="9"/>
        <v>0</v>
      </c>
      <c r="AK25" s="3">
        <v>0</v>
      </c>
      <c r="AL25" s="3">
        <v>0</v>
      </c>
      <c r="AM25" s="21"/>
      <c r="AN25" s="21"/>
      <c r="AO25" s="21"/>
      <c r="AP25" s="21"/>
      <c r="AQ25" s="66">
        <f t="shared" si="10"/>
        <v>0</v>
      </c>
      <c r="AR25" s="66">
        <f t="shared" si="33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 t="shared" si="14"/>
        <v>0</v>
      </c>
      <c r="AW25" s="66">
        <f t="shared" si="15"/>
        <v>0</v>
      </c>
      <c r="AX25" s="66">
        <f t="shared" si="36"/>
        <v>0</v>
      </c>
      <c r="AY25" s="66">
        <f t="shared" si="16"/>
        <v>0</v>
      </c>
      <c r="AZ25" s="66">
        <f t="shared" si="17"/>
        <v>0</v>
      </c>
      <c r="BA25" s="66">
        <f t="shared" si="18"/>
        <v>0</v>
      </c>
      <c r="BB25" s="66">
        <f t="shared" si="19"/>
        <v>0</v>
      </c>
      <c r="BC25" s="66">
        <f t="shared" si="20"/>
        <v>0</v>
      </c>
      <c r="BD25" s="66">
        <f t="shared" si="21"/>
        <v>0</v>
      </c>
      <c r="BE25" s="66">
        <f t="shared" si="22"/>
        <v>0</v>
      </c>
      <c r="BF25" s="66">
        <f t="shared" si="23"/>
        <v>0</v>
      </c>
      <c r="BG25" s="66">
        <f t="shared" si="24"/>
        <v>0</v>
      </c>
      <c r="BH25" s="66">
        <f t="shared" si="25"/>
        <v>0</v>
      </c>
      <c r="BI25" s="66">
        <f t="shared" si="26"/>
        <v>0</v>
      </c>
      <c r="BJ25" s="66">
        <f t="shared" si="27"/>
        <v>0</v>
      </c>
    </row>
    <row r="26" spans="1:62" ht="38.25">
      <c r="A26" s="81" t="s">
        <v>48</v>
      </c>
      <c r="B26" s="82" t="s">
        <v>74</v>
      </c>
      <c r="C26" s="19">
        <v>0</v>
      </c>
      <c r="D26" s="17">
        <v>0</v>
      </c>
      <c r="E26" s="2">
        <f t="shared" si="2"/>
        <v>0</v>
      </c>
      <c r="F26" s="19">
        <v>0</v>
      </c>
      <c r="G26" s="8">
        <v>0</v>
      </c>
      <c r="H26" s="19">
        <v>0</v>
      </c>
      <c r="I26" s="2">
        <f t="shared" si="3"/>
        <v>0</v>
      </c>
      <c r="J26" s="3">
        <v>0</v>
      </c>
      <c r="K26" s="21">
        <v>0</v>
      </c>
      <c r="L26" s="3">
        <v>0</v>
      </c>
      <c r="M26" s="3">
        <f t="shared" si="4"/>
        <v>0</v>
      </c>
      <c r="N26" s="9">
        <v>0</v>
      </c>
      <c r="O26" s="155">
        <v>0</v>
      </c>
      <c r="P26" s="9">
        <v>0</v>
      </c>
      <c r="Q26" s="9">
        <v>0</v>
      </c>
      <c r="R26" s="155">
        <f t="shared" si="5"/>
        <v>0</v>
      </c>
      <c r="S26" s="3">
        <v>0</v>
      </c>
      <c r="T26" s="155">
        <v>0</v>
      </c>
      <c r="U26" s="9">
        <v>0</v>
      </c>
      <c r="V26" s="3">
        <f t="shared" si="6"/>
        <v>0</v>
      </c>
      <c r="W26" s="3">
        <v>0</v>
      </c>
      <c r="X26" s="77">
        <v>0</v>
      </c>
      <c r="Y26" s="3">
        <f t="shared" si="7"/>
        <v>0</v>
      </c>
      <c r="Z26" s="77">
        <v>0</v>
      </c>
      <c r="AA26" s="9">
        <v>0</v>
      </c>
      <c r="AB26" s="77">
        <v>0</v>
      </c>
      <c r="AC26" s="3">
        <f t="shared" si="8"/>
        <v>0</v>
      </c>
      <c r="AD26" s="9">
        <v>0</v>
      </c>
      <c r="AE26" s="77">
        <v>0</v>
      </c>
      <c r="AF26" s="21"/>
      <c r="AG26" s="21">
        <v>0</v>
      </c>
      <c r="AH26" s="3">
        <v>0</v>
      </c>
      <c r="AI26" s="3">
        <v>0</v>
      </c>
      <c r="AJ26" s="3">
        <f t="shared" si="9"/>
        <v>0</v>
      </c>
      <c r="AK26" s="3">
        <v>0</v>
      </c>
      <c r="AL26" s="3">
        <v>0</v>
      </c>
      <c r="AM26" s="21"/>
      <c r="AN26" s="21"/>
      <c r="AO26" s="21"/>
      <c r="AP26" s="21"/>
      <c r="AQ26" s="66">
        <f t="shared" si="10"/>
        <v>0</v>
      </c>
      <c r="AR26" s="66">
        <f t="shared" si="33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14"/>
        <v>0</v>
      </c>
      <c r="AW26" s="66">
        <f t="shared" si="15"/>
        <v>0</v>
      </c>
      <c r="AX26" s="66">
        <f t="shared" si="36"/>
        <v>0</v>
      </c>
      <c r="AY26" s="66">
        <f t="shared" si="16"/>
        <v>0</v>
      </c>
      <c r="AZ26" s="66">
        <f t="shared" si="17"/>
        <v>0</v>
      </c>
      <c r="BA26" s="66">
        <f t="shared" si="18"/>
        <v>0</v>
      </c>
      <c r="BB26" s="66">
        <f t="shared" si="19"/>
        <v>0</v>
      </c>
      <c r="BC26" s="66">
        <f t="shared" si="20"/>
        <v>0</v>
      </c>
      <c r="BD26" s="66">
        <f t="shared" si="21"/>
        <v>0</v>
      </c>
      <c r="BE26" s="66">
        <f t="shared" si="22"/>
        <v>0</v>
      </c>
      <c r="BF26" s="66">
        <f t="shared" si="23"/>
        <v>0</v>
      </c>
      <c r="BG26" s="66">
        <f t="shared" si="24"/>
        <v>0</v>
      </c>
      <c r="BH26" s="66">
        <f t="shared" si="25"/>
        <v>0</v>
      </c>
      <c r="BI26" s="66">
        <f t="shared" si="26"/>
        <v>0</v>
      </c>
      <c r="BJ26" s="66">
        <f t="shared" si="27"/>
        <v>0</v>
      </c>
    </row>
    <row r="27" spans="1:62" ht="38.25">
      <c r="A27" s="81">
        <v>7</v>
      </c>
      <c r="B27" s="78" t="s">
        <v>75</v>
      </c>
      <c r="C27" s="77">
        <f>C28+C29+C30+C31+C32</f>
        <v>0</v>
      </c>
      <c r="D27" s="77">
        <f t="shared" ref="D27:AP27" si="37">D28+D29+D30+D31+D32</f>
        <v>0</v>
      </c>
      <c r="E27" s="77">
        <f t="shared" si="37"/>
        <v>0</v>
      </c>
      <c r="F27" s="77">
        <f t="shared" si="37"/>
        <v>0</v>
      </c>
      <c r="G27" s="77">
        <f t="shared" si="37"/>
        <v>0</v>
      </c>
      <c r="H27" s="77">
        <f t="shared" si="37"/>
        <v>0</v>
      </c>
      <c r="I27" s="77">
        <f t="shared" si="37"/>
        <v>0</v>
      </c>
      <c r="J27" s="77">
        <f t="shared" si="37"/>
        <v>0</v>
      </c>
      <c r="K27" s="77">
        <f t="shared" si="37"/>
        <v>0</v>
      </c>
      <c r="L27" s="77">
        <f t="shared" si="37"/>
        <v>0</v>
      </c>
      <c r="M27" s="77">
        <f t="shared" si="37"/>
        <v>0</v>
      </c>
      <c r="N27" s="77">
        <f t="shared" si="37"/>
        <v>0</v>
      </c>
      <c r="O27" s="77">
        <f t="shared" si="37"/>
        <v>0</v>
      </c>
      <c r="P27" s="77">
        <f t="shared" si="37"/>
        <v>0</v>
      </c>
      <c r="Q27" s="77">
        <f t="shared" si="37"/>
        <v>0</v>
      </c>
      <c r="R27" s="77">
        <f t="shared" si="37"/>
        <v>0</v>
      </c>
      <c r="S27" s="77">
        <f t="shared" si="37"/>
        <v>0</v>
      </c>
      <c r="T27" s="77">
        <f t="shared" si="37"/>
        <v>0</v>
      </c>
      <c r="U27" s="77">
        <f t="shared" si="37"/>
        <v>0</v>
      </c>
      <c r="V27" s="77">
        <f t="shared" si="37"/>
        <v>0</v>
      </c>
      <c r="W27" s="77">
        <f t="shared" si="37"/>
        <v>0</v>
      </c>
      <c r="X27" s="77">
        <f t="shared" si="37"/>
        <v>0</v>
      </c>
      <c r="Y27" s="77">
        <f t="shared" si="37"/>
        <v>0</v>
      </c>
      <c r="Z27" s="77">
        <f t="shared" si="37"/>
        <v>0</v>
      </c>
      <c r="AA27" s="77">
        <f t="shared" si="37"/>
        <v>0</v>
      </c>
      <c r="AB27" s="77">
        <f t="shared" si="37"/>
        <v>0</v>
      </c>
      <c r="AC27" s="3">
        <f t="shared" si="8"/>
        <v>0</v>
      </c>
      <c r="AD27" s="77">
        <f t="shared" si="37"/>
        <v>0</v>
      </c>
      <c r="AE27" s="77">
        <f t="shared" si="37"/>
        <v>0</v>
      </c>
      <c r="AF27" s="77">
        <f t="shared" si="37"/>
        <v>0</v>
      </c>
      <c r="AG27" s="77">
        <f t="shared" si="37"/>
        <v>0</v>
      </c>
      <c r="AH27" s="77">
        <f t="shared" si="37"/>
        <v>0</v>
      </c>
      <c r="AI27" s="77">
        <f t="shared" si="37"/>
        <v>0</v>
      </c>
      <c r="AJ27" s="3">
        <f t="shared" si="9"/>
        <v>0</v>
      </c>
      <c r="AK27" s="77">
        <f t="shared" si="37"/>
        <v>0</v>
      </c>
      <c r="AL27" s="77">
        <f t="shared" si="37"/>
        <v>0</v>
      </c>
      <c r="AM27" s="77">
        <f t="shared" si="37"/>
        <v>0</v>
      </c>
      <c r="AN27" s="77">
        <f t="shared" si="37"/>
        <v>0</v>
      </c>
      <c r="AO27" s="77">
        <f t="shared" si="37"/>
        <v>0</v>
      </c>
      <c r="AP27" s="77">
        <f t="shared" si="37"/>
        <v>0</v>
      </c>
      <c r="AQ27" s="65">
        <f t="shared" ref="AQ27:BJ27" si="38">SUM(AQ28:AQ32)</f>
        <v>0</v>
      </c>
      <c r="AR27" s="65">
        <f t="shared" si="38"/>
        <v>0</v>
      </c>
      <c r="AS27" s="65">
        <f t="shared" si="38"/>
        <v>0</v>
      </c>
      <c r="AT27" s="65">
        <f t="shared" si="38"/>
        <v>0</v>
      </c>
      <c r="AU27" s="65">
        <f t="shared" si="38"/>
        <v>0</v>
      </c>
      <c r="AV27" s="66">
        <f t="shared" si="14"/>
        <v>0</v>
      </c>
      <c r="AW27" s="65">
        <f t="shared" si="38"/>
        <v>0</v>
      </c>
      <c r="AX27" s="65">
        <f t="shared" si="38"/>
        <v>0</v>
      </c>
      <c r="AY27" s="65">
        <f t="shared" si="38"/>
        <v>0</v>
      </c>
      <c r="AZ27" s="65">
        <f t="shared" si="38"/>
        <v>0</v>
      </c>
      <c r="BA27" s="65">
        <f t="shared" si="38"/>
        <v>0</v>
      </c>
      <c r="BB27" s="65">
        <f t="shared" si="38"/>
        <v>0</v>
      </c>
      <c r="BC27" s="65">
        <f t="shared" si="38"/>
        <v>0</v>
      </c>
      <c r="BD27" s="65">
        <f t="shared" si="38"/>
        <v>0</v>
      </c>
      <c r="BE27" s="65">
        <f t="shared" si="38"/>
        <v>0</v>
      </c>
      <c r="BF27" s="65">
        <f t="shared" si="38"/>
        <v>0</v>
      </c>
      <c r="BG27" s="65">
        <f t="shared" si="38"/>
        <v>0</v>
      </c>
      <c r="BH27" s="65">
        <f t="shared" si="38"/>
        <v>0</v>
      </c>
      <c r="BI27" s="65">
        <f t="shared" si="38"/>
        <v>0</v>
      </c>
      <c r="BJ27" s="65">
        <f t="shared" si="38"/>
        <v>0</v>
      </c>
    </row>
    <row r="28" spans="1:62" ht="15">
      <c r="A28" s="67" t="s">
        <v>14</v>
      </c>
      <c r="B28" s="82" t="s">
        <v>76</v>
      </c>
      <c r="C28" s="22">
        <v>0</v>
      </c>
      <c r="D28" s="22">
        <v>0</v>
      </c>
      <c r="E28" s="2">
        <f t="shared" si="2"/>
        <v>0</v>
      </c>
      <c r="F28" s="19">
        <v>0</v>
      </c>
      <c r="G28" s="8">
        <v>0</v>
      </c>
      <c r="H28" s="19">
        <v>0</v>
      </c>
      <c r="I28" s="2">
        <f t="shared" si="3"/>
        <v>0</v>
      </c>
      <c r="J28" s="3">
        <v>0</v>
      </c>
      <c r="K28" s="21">
        <v>0</v>
      </c>
      <c r="L28" s="3">
        <v>0</v>
      </c>
      <c r="M28" s="3">
        <f t="shared" si="4"/>
        <v>0</v>
      </c>
      <c r="N28" s="9">
        <v>0</v>
      </c>
      <c r="O28" s="155">
        <v>0</v>
      </c>
      <c r="P28" s="9">
        <v>0</v>
      </c>
      <c r="Q28" s="9">
        <v>0</v>
      </c>
      <c r="R28" s="155">
        <f t="shared" si="5"/>
        <v>0</v>
      </c>
      <c r="S28" s="3">
        <v>0</v>
      </c>
      <c r="T28" s="155">
        <v>0</v>
      </c>
      <c r="U28" s="9">
        <v>0</v>
      </c>
      <c r="V28" s="3">
        <f t="shared" si="6"/>
        <v>0</v>
      </c>
      <c r="W28" s="3">
        <v>0</v>
      </c>
      <c r="X28" s="77">
        <v>0</v>
      </c>
      <c r="Y28" s="3">
        <f t="shared" si="7"/>
        <v>0</v>
      </c>
      <c r="Z28" s="77">
        <v>0</v>
      </c>
      <c r="AA28" s="9">
        <v>0</v>
      </c>
      <c r="AB28" s="77">
        <v>0</v>
      </c>
      <c r="AC28" s="3">
        <f t="shared" si="8"/>
        <v>0</v>
      </c>
      <c r="AD28" s="9">
        <v>0</v>
      </c>
      <c r="AE28" s="77">
        <v>0</v>
      </c>
      <c r="AF28" s="9"/>
      <c r="AG28" s="21">
        <v>0</v>
      </c>
      <c r="AH28" s="3">
        <v>0</v>
      </c>
      <c r="AI28" s="3">
        <v>0</v>
      </c>
      <c r="AJ28" s="3">
        <f t="shared" si="9"/>
        <v>0</v>
      </c>
      <c r="AK28" s="3">
        <v>0</v>
      </c>
      <c r="AL28" s="3">
        <v>0</v>
      </c>
      <c r="AM28" s="9"/>
      <c r="AN28" s="9"/>
      <c r="AO28" s="9"/>
      <c r="AP28" s="9"/>
      <c r="AQ28" s="66">
        <f t="shared" si="10"/>
        <v>0</v>
      </c>
      <c r="AR28" s="66">
        <f t="shared" si="33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 t="shared" si="14"/>
        <v>0</v>
      </c>
      <c r="AW28" s="66">
        <f t="shared" si="15"/>
        <v>0</v>
      </c>
      <c r="AX28" s="66">
        <f t="shared" ref="AX28:AX46" si="39">N28+O28+P28+Q28</f>
        <v>0</v>
      </c>
      <c r="AY28" s="66">
        <f t="shared" si="16"/>
        <v>0</v>
      </c>
      <c r="AZ28" s="66">
        <f t="shared" si="17"/>
        <v>0</v>
      </c>
      <c r="BA28" s="66">
        <f t="shared" si="18"/>
        <v>0</v>
      </c>
      <c r="BB28" s="66">
        <f t="shared" si="19"/>
        <v>0</v>
      </c>
      <c r="BC28" s="66">
        <f t="shared" si="20"/>
        <v>0</v>
      </c>
      <c r="BD28" s="66">
        <f t="shared" si="21"/>
        <v>0</v>
      </c>
      <c r="BE28" s="66">
        <f t="shared" si="22"/>
        <v>0</v>
      </c>
      <c r="BF28" s="66">
        <f t="shared" si="23"/>
        <v>0</v>
      </c>
      <c r="BG28" s="66">
        <f t="shared" si="24"/>
        <v>0</v>
      </c>
      <c r="BH28" s="66">
        <f t="shared" si="25"/>
        <v>0</v>
      </c>
      <c r="BI28" s="66">
        <f t="shared" si="26"/>
        <v>0</v>
      </c>
      <c r="BJ28" s="66">
        <f t="shared" si="27"/>
        <v>0</v>
      </c>
    </row>
    <row r="29" spans="1:62" ht="15">
      <c r="A29" s="67" t="s">
        <v>15</v>
      </c>
      <c r="B29" s="82" t="s">
        <v>77</v>
      </c>
      <c r="C29" s="22">
        <v>0</v>
      </c>
      <c r="D29" s="22">
        <v>0</v>
      </c>
      <c r="E29" s="2">
        <f t="shared" si="2"/>
        <v>0</v>
      </c>
      <c r="F29" s="19">
        <v>0</v>
      </c>
      <c r="G29" s="8">
        <v>0</v>
      </c>
      <c r="H29" s="19">
        <v>0</v>
      </c>
      <c r="I29" s="2">
        <f t="shared" si="3"/>
        <v>0</v>
      </c>
      <c r="J29" s="3">
        <v>0</v>
      </c>
      <c r="K29" s="21">
        <v>0</v>
      </c>
      <c r="L29" s="3">
        <v>0</v>
      </c>
      <c r="M29" s="3">
        <f t="shared" si="4"/>
        <v>0</v>
      </c>
      <c r="N29" s="9">
        <v>0</v>
      </c>
      <c r="O29" s="155">
        <v>0</v>
      </c>
      <c r="P29" s="9">
        <v>0</v>
      </c>
      <c r="Q29" s="9">
        <v>0</v>
      </c>
      <c r="R29" s="155">
        <f t="shared" si="5"/>
        <v>0</v>
      </c>
      <c r="S29" s="3">
        <v>0</v>
      </c>
      <c r="T29" s="155">
        <v>0</v>
      </c>
      <c r="U29" s="9">
        <v>0</v>
      </c>
      <c r="V29" s="3">
        <f t="shared" si="6"/>
        <v>0</v>
      </c>
      <c r="W29" s="3">
        <v>0</v>
      </c>
      <c r="X29" s="77">
        <v>0</v>
      </c>
      <c r="Y29" s="3">
        <f t="shared" si="7"/>
        <v>0</v>
      </c>
      <c r="Z29" s="77">
        <v>0</v>
      </c>
      <c r="AA29" s="9">
        <v>0</v>
      </c>
      <c r="AB29" s="77">
        <v>0</v>
      </c>
      <c r="AC29" s="3">
        <f t="shared" si="8"/>
        <v>0</v>
      </c>
      <c r="AD29" s="9">
        <v>0</v>
      </c>
      <c r="AE29" s="77">
        <v>0</v>
      </c>
      <c r="AF29" s="9"/>
      <c r="AG29" s="21">
        <v>0</v>
      </c>
      <c r="AH29" s="3">
        <v>0</v>
      </c>
      <c r="AI29" s="3">
        <v>0</v>
      </c>
      <c r="AJ29" s="3">
        <f t="shared" si="9"/>
        <v>0</v>
      </c>
      <c r="AK29" s="3">
        <v>0</v>
      </c>
      <c r="AL29" s="3">
        <v>0</v>
      </c>
      <c r="AM29" s="9"/>
      <c r="AN29" s="9"/>
      <c r="AO29" s="9"/>
      <c r="AP29" s="9"/>
      <c r="AQ29" s="66">
        <f t="shared" si="10"/>
        <v>0</v>
      </c>
      <c r="AR29" s="66">
        <f t="shared" si="33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si="14"/>
        <v>0</v>
      </c>
      <c r="AW29" s="66">
        <f t="shared" si="15"/>
        <v>0</v>
      </c>
      <c r="AX29" s="66">
        <f t="shared" si="39"/>
        <v>0</v>
      </c>
      <c r="AY29" s="66">
        <f t="shared" si="16"/>
        <v>0</v>
      </c>
      <c r="AZ29" s="66">
        <f t="shared" si="17"/>
        <v>0</v>
      </c>
      <c r="BA29" s="66">
        <f t="shared" si="18"/>
        <v>0</v>
      </c>
      <c r="BB29" s="66">
        <f t="shared" si="19"/>
        <v>0</v>
      </c>
      <c r="BC29" s="66">
        <f t="shared" si="20"/>
        <v>0</v>
      </c>
      <c r="BD29" s="66">
        <f t="shared" si="21"/>
        <v>0</v>
      </c>
      <c r="BE29" s="66">
        <f t="shared" si="22"/>
        <v>0</v>
      </c>
      <c r="BF29" s="66">
        <f t="shared" si="23"/>
        <v>0</v>
      </c>
      <c r="BG29" s="66">
        <f t="shared" si="24"/>
        <v>0</v>
      </c>
      <c r="BH29" s="66">
        <f t="shared" si="25"/>
        <v>0</v>
      </c>
      <c r="BI29" s="66">
        <f t="shared" si="26"/>
        <v>0</v>
      </c>
      <c r="BJ29" s="66">
        <f t="shared" si="27"/>
        <v>0</v>
      </c>
    </row>
    <row r="30" spans="1:62" ht="25.5">
      <c r="A30" s="67" t="s">
        <v>49</v>
      </c>
      <c r="B30" s="82" t="s">
        <v>78</v>
      </c>
      <c r="C30" s="22">
        <v>0</v>
      </c>
      <c r="D30" s="22">
        <v>0</v>
      </c>
      <c r="E30" s="2">
        <f t="shared" si="2"/>
        <v>0</v>
      </c>
      <c r="F30" s="19">
        <v>0</v>
      </c>
      <c r="G30" s="8">
        <v>0</v>
      </c>
      <c r="H30" s="19">
        <v>0</v>
      </c>
      <c r="I30" s="2">
        <f t="shared" si="3"/>
        <v>0</v>
      </c>
      <c r="J30" s="3">
        <v>0</v>
      </c>
      <c r="K30" s="21">
        <v>0</v>
      </c>
      <c r="L30" s="3">
        <v>0</v>
      </c>
      <c r="M30" s="3">
        <f t="shared" si="4"/>
        <v>0</v>
      </c>
      <c r="N30" s="9">
        <v>0</v>
      </c>
      <c r="O30" s="155">
        <v>0</v>
      </c>
      <c r="P30" s="9">
        <v>0</v>
      </c>
      <c r="Q30" s="9">
        <v>0</v>
      </c>
      <c r="R30" s="155">
        <f t="shared" si="5"/>
        <v>0</v>
      </c>
      <c r="S30" s="3">
        <v>0</v>
      </c>
      <c r="T30" s="155">
        <v>0</v>
      </c>
      <c r="U30" s="9">
        <v>0</v>
      </c>
      <c r="V30" s="3">
        <f t="shared" si="6"/>
        <v>0</v>
      </c>
      <c r="W30" s="3">
        <v>0</v>
      </c>
      <c r="X30" s="77">
        <v>0</v>
      </c>
      <c r="Y30" s="3">
        <f t="shared" si="7"/>
        <v>0</v>
      </c>
      <c r="Z30" s="77">
        <v>0</v>
      </c>
      <c r="AA30" s="9">
        <v>0</v>
      </c>
      <c r="AB30" s="77">
        <v>0</v>
      </c>
      <c r="AC30" s="3">
        <f t="shared" si="8"/>
        <v>0</v>
      </c>
      <c r="AD30" s="9">
        <v>0</v>
      </c>
      <c r="AE30" s="77">
        <v>0</v>
      </c>
      <c r="AF30" s="9"/>
      <c r="AG30" s="21">
        <v>0</v>
      </c>
      <c r="AH30" s="3">
        <v>0</v>
      </c>
      <c r="AI30" s="3">
        <v>0</v>
      </c>
      <c r="AJ30" s="3">
        <f t="shared" si="9"/>
        <v>0</v>
      </c>
      <c r="AK30" s="3">
        <v>0</v>
      </c>
      <c r="AL30" s="3">
        <v>0</v>
      </c>
      <c r="AM30" s="9"/>
      <c r="AN30" s="9"/>
      <c r="AO30" s="9"/>
      <c r="AP30" s="9"/>
      <c r="AQ30" s="66">
        <f t="shared" si="10"/>
        <v>0</v>
      </c>
      <c r="AR30" s="66">
        <f t="shared" si="33"/>
        <v>0</v>
      </c>
      <c r="AS30" s="66">
        <f t="shared" si="11"/>
        <v>0</v>
      </c>
      <c r="AT30" s="66">
        <f t="shared" si="12"/>
        <v>0</v>
      </c>
      <c r="AU30" s="66">
        <f t="shared" si="13"/>
        <v>0</v>
      </c>
      <c r="AV30" s="66">
        <f t="shared" si="14"/>
        <v>0</v>
      </c>
      <c r="AW30" s="66">
        <f t="shared" si="15"/>
        <v>0</v>
      </c>
      <c r="AX30" s="66">
        <f t="shared" si="39"/>
        <v>0</v>
      </c>
      <c r="AY30" s="66">
        <f t="shared" si="16"/>
        <v>0</v>
      </c>
      <c r="AZ30" s="66">
        <f t="shared" si="17"/>
        <v>0</v>
      </c>
      <c r="BA30" s="66">
        <f t="shared" si="18"/>
        <v>0</v>
      </c>
      <c r="BB30" s="66">
        <f t="shared" si="19"/>
        <v>0</v>
      </c>
      <c r="BC30" s="66">
        <f t="shared" si="20"/>
        <v>0</v>
      </c>
      <c r="BD30" s="66">
        <f t="shared" si="21"/>
        <v>0</v>
      </c>
      <c r="BE30" s="66">
        <f t="shared" si="22"/>
        <v>0</v>
      </c>
      <c r="BF30" s="66">
        <f t="shared" si="23"/>
        <v>0</v>
      </c>
      <c r="BG30" s="66">
        <f t="shared" si="24"/>
        <v>0</v>
      </c>
      <c r="BH30" s="66">
        <f t="shared" si="25"/>
        <v>0</v>
      </c>
      <c r="BI30" s="66">
        <f t="shared" si="26"/>
        <v>0</v>
      </c>
      <c r="BJ30" s="66">
        <f t="shared" si="27"/>
        <v>0</v>
      </c>
    </row>
    <row r="31" spans="1:62" ht="15">
      <c r="A31" s="67" t="s">
        <v>50</v>
      </c>
      <c r="B31" s="82" t="s">
        <v>79</v>
      </c>
      <c r="C31" s="22">
        <v>0</v>
      </c>
      <c r="D31" s="22">
        <v>0</v>
      </c>
      <c r="E31" s="2">
        <f t="shared" si="2"/>
        <v>0</v>
      </c>
      <c r="F31" s="19">
        <v>0</v>
      </c>
      <c r="G31" s="8">
        <v>0</v>
      </c>
      <c r="H31" s="19">
        <v>0</v>
      </c>
      <c r="I31" s="2">
        <f t="shared" si="3"/>
        <v>0</v>
      </c>
      <c r="J31" s="3">
        <v>0</v>
      </c>
      <c r="K31" s="21">
        <v>0</v>
      </c>
      <c r="L31" s="3">
        <v>0</v>
      </c>
      <c r="M31" s="3">
        <f t="shared" si="4"/>
        <v>0</v>
      </c>
      <c r="N31" s="9">
        <v>0</v>
      </c>
      <c r="O31" s="155">
        <v>0</v>
      </c>
      <c r="P31" s="9">
        <v>0</v>
      </c>
      <c r="Q31" s="9">
        <v>0</v>
      </c>
      <c r="R31" s="155">
        <f t="shared" si="5"/>
        <v>0</v>
      </c>
      <c r="S31" s="3">
        <v>0</v>
      </c>
      <c r="T31" s="155">
        <v>0</v>
      </c>
      <c r="U31" s="9">
        <v>0</v>
      </c>
      <c r="V31" s="3">
        <f t="shared" si="6"/>
        <v>0</v>
      </c>
      <c r="W31" s="3">
        <v>0</v>
      </c>
      <c r="X31" s="77">
        <v>0</v>
      </c>
      <c r="Y31" s="3">
        <f t="shared" si="7"/>
        <v>0</v>
      </c>
      <c r="Z31" s="77">
        <v>0</v>
      </c>
      <c r="AA31" s="9">
        <v>0</v>
      </c>
      <c r="AB31" s="77">
        <v>0</v>
      </c>
      <c r="AC31" s="3">
        <f t="shared" si="8"/>
        <v>0</v>
      </c>
      <c r="AD31" s="9">
        <v>0</v>
      </c>
      <c r="AE31" s="77">
        <v>0</v>
      </c>
      <c r="AF31" s="9"/>
      <c r="AG31" s="21">
        <v>0</v>
      </c>
      <c r="AH31" s="3">
        <v>0</v>
      </c>
      <c r="AI31" s="3">
        <v>0</v>
      </c>
      <c r="AJ31" s="3">
        <f t="shared" si="9"/>
        <v>0</v>
      </c>
      <c r="AK31" s="3">
        <v>0</v>
      </c>
      <c r="AL31" s="3">
        <v>0</v>
      </c>
      <c r="AM31" s="9"/>
      <c r="AN31" s="9"/>
      <c r="AO31" s="9"/>
      <c r="AP31" s="9"/>
      <c r="AQ31" s="66">
        <f t="shared" si="10"/>
        <v>0</v>
      </c>
      <c r="AR31" s="66">
        <f t="shared" si="33"/>
        <v>0</v>
      </c>
      <c r="AS31" s="66">
        <f t="shared" si="11"/>
        <v>0</v>
      </c>
      <c r="AT31" s="66">
        <f t="shared" si="12"/>
        <v>0</v>
      </c>
      <c r="AU31" s="66">
        <f t="shared" si="13"/>
        <v>0</v>
      </c>
      <c r="AV31" s="66">
        <f t="shared" si="14"/>
        <v>0</v>
      </c>
      <c r="AW31" s="66">
        <f t="shared" si="15"/>
        <v>0</v>
      </c>
      <c r="AX31" s="66">
        <f t="shared" si="39"/>
        <v>0</v>
      </c>
      <c r="AY31" s="66">
        <f t="shared" si="16"/>
        <v>0</v>
      </c>
      <c r="AZ31" s="66">
        <f t="shared" si="17"/>
        <v>0</v>
      </c>
      <c r="BA31" s="66">
        <f t="shared" si="18"/>
        <v>0</v>
      </c>
      <c r="BB31" s="66">
        <f t="shared" si="19"/>
        <v>0</v>
      </c>
      <c r="BC31" s="66">
        <f t="shared" si="20"/>
        <v>0</v>
      </c>
      <c r="BD31" s="66">
        <f t="shared" si="21"/>
        <v>0</v>
      </c>
      <c r="BE31" s="66">
        <f t="shared" si="22"/>
        <v>0</v>
      </c>
      <c r="BF31" s="66">
        <f t="shared" si="23"/>
        <v>0</v>
      </c>
      <c r="BG31" s="66">
        <f t="shared" si="24"/>
        <v>0</v>
      </c>
      <c r="BH31" s="66">
        <f t="shared" si="25"/>
        <v>0</v>
      </c>
      <c r="BI31" s="66">
        <f t="shared" si="26"/>
        <v>0</v>
      </c>
      <c r="BJ31" s="66">
        <f t="shared" si="27"/>
        <v>0</v>
      </c>
    </row>
    <row r="32" spans="1:62" ht="15">
      <c r="A32" s="67" t="s">
        <v>51</v>
      </c>
      <c r="B32" s="82" t="s">
        <v>3</v>
      </c>
      <c r="C32" s="22">
        <v>0</v>
      </c>
      <c r="D32" s="22">
        <v>0</v>
      </c>
      <c r="E32" s="2">
        <f t="shared" si="2"/>
        <v>0</v>
      </c>
      <c r="F32" s="19">
        <v>0</v>
      </c>
      <c r="G32" s="8">
        <v>0</v>
      </c>
      <c r="H32" s="19">
        <v>0</v>
      </c>
      <c r="I32" s="2">
        <f t="shared" si="3"/>
        <v>0</v>
      </c>
      <c r="J32" s="3">
        <v>0</v>
      </c>
      <c r="K32" s="21">
        <v>0</v>
      </c>
      <c r="L32" s="3">
        <v>0</v>
      </c>
      <c r="M32" s="3">
        <f t="shared" si="4"/>
        <v>0</v>
      </c>
      <c r="N32" s="9">
        <v>0</v>
      </c>
      <c r="O32" s="155">
        <v>0</v>
      </c>
      <c r="P32" s="9">
        <v>0</v>
      </c>
      <c r="Q32" s="9">
        <v>0</v>
      </c>
      <c r="R32" s="155">
        <f t="shared" si="5"/>
        <v>0</v>
      </c>
      <c r="S32" s="3">
        <v>0</v>
      </c>
      <c r="T32" s="155">
        <v>0</v>
      </c>
      <c r="U32" s="9">
        <v>0</v>
      </c>
      <c r="V32" s="3">
        <f t="shared" si="6"/>
        <v>0</v>
      </c>
      <c r="W32" s="3">
        <v>0</v>
      </c>
      <c r="X32" s="77">
        <v>0</v>
      </c>
      <c r="Y32" s="3">
        <f t="shared" si="7"/>
        <v>0</v>
      </c>
      <c r="Z32" s="77">
        <v>0</v>
      </c>
      <c r="AA32" s="9">
        <v>0</v>
      </c>
      <c r="AB32" s="77">
        <v>0</v>
      </c>
      <c r="AC32" s="3">
        <f t="shared" si="8"/>
        <v>0</v>
      </c>
      <c r="AD32" s="9">
        <v>0</v>
      </c>
      <c r="AE32" s="77">
        <v>0</v>
      </c>
      <c r="AF32" s="9"/>
      <c r="AG32" s="21">
        <v>0</v>
      </c>
      <c r="AH32" s="3">
        <v>0</v>
      </c>
      <c r="AI32" s="3">
        <v>0</v>
      </c>
      <c r="AJ32" s="3">
        <f t="shared" si="9"/>
        <v>0</v>
      </c>
      <c r="AK32" s="3">
        <v>0</v>
      </c>
      <c r="AL32" s="3">
        <v>0</v>
      </c>
      <c r="AM32" s="9"/>
      <c r="AN32" s="9"/>
      <c r="AO32" s="9"/>
      <c r="AP32" s="9"/>
      <c r="AQ32" s="66">
        <f t="shared" si="10"/>
        <v>0</v>
      </c>
      <c r="AR32" s="66">
        <f t="shared" si="33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14"/>
        <v>0</v>
      </c>
      <c r="AW32" s="66">
        <f t="shared" si="15"/>
        <v>0</v>
      </c>
      <c r="AX32" s="66">
        <f t="shared" si="39"/>
        <v>0</v>
      </c>
      <c r="AY32" s="66">
        <f t="shared" si="16"/>
        <v>0</v>
      </c>
      <c r="AZ32" s="66">
        <f t="shared" si="17"/>
        <v>0</v>
      </c>
      <c r="BA32" s="66">
        <f t="shared" si="18"/>
        <v>0</v>
      </c>
      <c r="BB32" s="66">
        <f t="shared" si="19"/>
        <v>0</v>
      </c>
      <c r="BC32" s="66">
        <f t="shared" si="20"/>
        <v>0</v>
      </c>
      <c r="BD32" s="66">
        <f t="shared" si="21"/>
        <v>0</v>
      </c>
      <c r="BE32" s="66">
        <f t="shared" si="22"/>
        <v>0</v>
      </c>
      <c r="BF32" s="66">
        <f t="shared" si="23"/>
        <v>0</v>
      </c>
      <c r="BG32" s="66">
        <f t="shared" si="24"/>
        <v>0</v>
      </c>
      <c r="BH32" s="66">
        <f t="shared" si="25"/>
        <v>0</v>
      </c>
      <c r="BI32" s="66">
        <f t="shared" si="26"/>
        <v>0</v>
      </c>
      <c r="BJ32" s="66">
        <f t="shared" si="27"/>
        <v>0</v>
      </c>
    </row>
    <row r="33" spans="1:62" ht="63.75">
      <c r="A33" s="67" t="s">
        <v>81</v>
      </c>
      <c r="B33" s="78" t="s">
        <v>92</v>
      </c>
      <c r="C33" s="22">
        <v>0</v>
      </c>
      <c r="D33" s="22">
        <v>0</v>
      </c>
      <c r="E33" s="2">
        <f t="shared" si="2"/>
        <v>0</v>
      </c>
      <c r="F33" s="19">
        <v>0</v>
      </c>
      <c r="G33" s="8">
        <v>0</v>
      </c>
      <c r="H33" s="19">
        <v>0</v>
      </c>
      <c r="I33" s="2">
        <f t="shared" si="3"/>
        <v>0</v>
      </c>
      <c r="J33" s="3">
        <v>0</v>
      </c>
      <c r="K33" s="21">
        <v>0</v>
      </c>
      <c r="L33" s="3">
        <v>0</v>
      </c>
      <c r="M33" s="3">
        <f t="shared" si="4"/>
        <v>0</v>
      </c>
      <c r="N33" s="9">
        <v>0</v>
      </c>
      <c r="O33" s="155">
        <v>0</v>
      </c>
      <c r="P33" s="9">
        <v>0</v>
      </c>
      <c r="Q33" s="9">
        <v>0</v>
      </c>
      <c r="R33" s="155">
        <f t="shared" si="5"/>
        <v>0</v>
      </c>
      <c r="S33" s="3">
        <v>0</v>
      </c>
      <c r="T33" s="155">
        <v>0</v>
      </c>
      <c r="U33" s="9">
        <v>0</v>
      </c>
      <c r="V33" s="3">
        <f t="shared" si="6"/>
        <v>0</v>
      </c>
      <c r="W33" s="3">
        <v>0</v>
      </c>
      <c r="X33" s="77">
        <v>0</v>
      </c>
      <c r="Y33" s="3">
        <f t="shared" si="7"/>
        <v>0</v>
      </c>
      <c r="Z33" s="77">
        <v>0</v>
      </c>
      <c r="AA33" s="9">
        <v>0</v>
      </c>
      <c r="AB33" s="77">
        <v>0</v>
      </c>
      <c r="AC33" s="3">
        <f t="shared" si="8"/>
        <v>0</v>
      </c>
      <c r="AD33" s="9">
        <v>0</v>
      </c>
      <c r="AE33" s="77">
        <v>0</v>
      </c>
      <c r="AF33" s="9"/>
      <c r="AG33" s="21">
        <v>0</v>
      </c>
      <c r="AH33" s="3">
        <v>0</v>
      </c>
      <c r="AI33" s="3">
        <v>0</v>
      </c>
      <c r="AJ33" s="3">
        <f t="shared" si="9"/>
        <v>0</v>
      </c>
      <c r="AK33" s="3">
        <v>0</v>
      </c>
      <c r="AL33" s="3">
        <v>0</v>
      </c>
      <c r="AM33" s="9"/>
      <c r="AN33" s="9"/>
      <c r="AO33" s="9"/>
      <c r="AP33" s="9"/>
      <c r="AQ33" s="66">
        <f t="shared" si="10"/>
        <v>0</v>
      </c>
      <c r="AR33" s="66">
        <f t="shared" si="33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 t="shared" si="14"/>
        <v>0</v>
      </c>
      <c r="AW33" s="66">
        <f t="shared" si="15"/>
        <v>0</v>
      </c>
      <c r="AX33" s="66">
        <f t="shared" si="39"/>
        <v>0</v>
      </c>
      <c r="AY33" s="66">
        <f t="shared" si="16"/>
        <v>0</v>
      </c>
      <c r="AZ33" s="66">
        <f t="shared" si="17"/>
        <v>0</v>
      </c>
      <c r="BA33" s="66">
        <f t="shared" si="18"/>
        <v>0</v>
      </c>
      <c r="BB33" s="66">
        <f t="shared" si="19"/>
        <v>0</v>
      </c>
      <c r="BC33" s="66">
        <f t="shared" si="20"/>
        <v>0</v>
      </c>
      <c r="BD33" s="66">
        <f t="shared" si="21"/>
        <v>0</v>
      </c>
      <c r="BE33" s="66">
        <f t="shared" si="22"/>
        <v>0</v>
      </c>
      <c r="BF33" s="66">
        <f t="shared" si="23"/>
        <v>0</v>
      </c>
      <c r="BG33" s="66">
        <f t="shared" si="24"/>
        <v>0</v>
      </c>
      <c r="BH33" s="66">
        <f t="shared" si="25"/>
        <v>0</v>
      </c>
      <c r="BI33" s="66">
        <f t="shared" si="26"/>
        <v>0</v>
      </c>
      <c r="BJ33" s="66">
        <f t="shared" si="27"/>
        <v>0</v>
      </c>
    </row>
    <row r="34" spans="1:62" ht="51">
      <c r="A34" s="67" t="s">
        <v>82</v>
      </c>
      <c r="B34" s="78" t="s">
        <v>62</v>
      </c>
      <c r="C34" s="22">
        <v>0</v>
      </c>
      <c r="D34" s="22">
        <v>0</v>
      </c>
      <c r="E34" s="2">
        <f t="shared" si="2"/>
        <v>0</v>
      </c>
      <c r="F34" s="19">
        <v>0</v>
      </c>
      <c r="G34" s="8">
        <v>0</v>
      </c>
      <c r="H34" s="19">
        <v>0</v>
      </c>
      <c r="I34" s="2">
        <f t="shared" si="3"/>
        <v>0</v>
      </c>
      <c r="J34" s="3">
        <v>0</v>
      </c>
      <c r="K34" s="21">
        <v>0</v>
      </c>
      <c r="L34" s="3">
        <v>0</v>
      </c>
      <c r="M34" s="3">
        <f t="shared" si="4"/>
        <v>0</v>
      </c>
      <c r="N34" s="9">
        <v>0</v>
      </c>
      <c r="O34" s="155">
        <v>0</v>
      </c>
      <c r="P34" s="9">
        <v>0</v>
      </c>
      <c r="Q34" s="9">
        <v>0</v>
      </c>
      <c r="R34" s="155">
        <f t="shared" si="5"/>
        <v>0</v>
      </c>
      <c r="S34" s="3">
        <v>0</v>
      </c>
      <c r="T34" s="155">
        <v>0</v>
      </c>
      <c r="U34" s="9">
        <v>0</v>
      </c>
      <c r="V34" s="3">
        <f t="shared" si="6"/>
        <v>0</v>
      </c>
      <c r="W34" s="3">
        <v>0</v>
      </c>
      <c r="X34" s="77">
        <v>0</v>
      </c>
      <c r="Y34" s="3">
        <f t="shared" si="7"/>
        <v>0</v>
      </c>
      <c r="Z34" s="77">
        <v>0</v>
      </c>
      <c r="AA34" s="9">
        <v>0</v>
      </c>
      <c r="AB34" s="77">
        <v>0</v>
      </c>
      <c r="AC34" s="3">
        <f t="shared" si="8"/>
        <v>0</v>
      </c>
      <c r="AD34" s="9">
        <v>0</v>
      </c>
      <c r="AE34" s="77">
        <v>0</v>
      </c>
      <c r="AF34" s="9"/>
      <c r="AG34" s="21">
        <v>0</v>
      </c>
      <c r="AH34" s="3">
        <v>0</v>
      </c>
      <c r="AI34" s="3">
        <v>0</v>
      </c>
      <c r="AJ34" s="3">
        <f t="shared" si="9"/>
        <v>0</v>
      </c>
      <c r="AK34" s="3">
        <v>0</v>
      </c>
      <c r="AL34" s="3">
        <v>0</v>
      </c>
      <c r="AM34" s="9"/>
      <c r="AN34" s="9"/>
      <c r="AO34" s="9"/>
      <c r="AP34" s="9"/>
      <c r="AQ34" s="66">
        <f t="shared" si="10"/>
        <v>0</v>
      </c>
      <c r="AR34" s="66">
        <f t="shared" si="33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si="14"/>
        <v>0</v>
      </c>
      <c r="AW34" s="66">
        <f t="shared" si="15"/>
        <v>0</v>
      </c>
      <c r="AX34" s="66">
        <f t="shared" si="39"/>
        <v>0</v>
      </c>
      <c r="AY34" s="66">
        <f t="shared" si="16"/>
        <v>0</v>
      </c>
      <c r="AZ34" s="66">
        <f t="shared" si="17"/>
        <v>0</v>
      </c>
      <c r="BA34" s="66">
        <f t="shared" si="18"/>
        <v>0</v>
      </c>
      <c r="BB34" s="66">
        <f t="shared" si="19"/>
        <v>0</v>
      </c>
      <c r="BC34" s="66">
        <f t="shared" si="20"/>
        <v>0</v>
      </c>
      <c r="BD34" s="66">
        <f t="shared" si="21"/>
        <v>0</v>
      </c>
      <c r="BE34" s="66">
        <f t="shared" si="22"/>
        <v>0</v>
      </c>
      <c r="BF34" s="66">
        <f t="shared" si="23"/>
        <v>0</v>
      </c>
      <c r="BG34" s="66">
        <f t="shared" si="24"/>
        <v>0</v>
      </c>
      <c r="BH34" s="66">
        <f t="shared" si="25"/>
        <v>0</v>
      </c>
      <c r="BI34" s="66">
        <f t="shared" si="26"/>
        <v>0</v>
      </c>
      <c r="BJ34" s="66">
        <f t="shared" si="27"/>
        <v>0</v>
      </c>
    </row>
    <row r="35" spans="1:62" ht="51">
      <c r="A35" s="67" t="s">
        <v>83</v>
      </c>
      <c r="B35" s="78" t="s">
        <v>63</v>
      </c>
      <c r="C35" s="22">
        <v>0</v>
      </c>
      <c r="D35" s="22">
        <v>0</v>
      </c>
      <c r="E35" s="2">
        <f t="shared" si="2"/>
        <v>0</v>
      </c>
      <c r="F35" s="19">
        <v>0</v>
      </c>
      <c r="G35" s="8">
        <v>0</v>
      </c>
      <c r="H35" s="19">
        <v>0</v>
      </c>
      <c r="I35" s="2">
        <f t="shared" si="3"/>
        <v>0</v>
      </c>
      <c r="J35" s="3">
        <v>0</v>
      </c>
      <c r="K35" s="21">
        <v>0</v>
      </c>
      <c r="L35" s="3">
        <v>0</v>
      </c>
      <c r="M35" s="3">
        <f t="shared" si="4"/>
        <v>0</v>
      </c>
      <c r="N35" s="9">
        <v>0</v>
      </c>
      <c r="O35" s="155">
        <v>0</v>
      </c>
      <c r="P35" s="9">
        <v>0</v>
      </c>
      <c r="Q35" s="9">
        <v>0</v>
      </c>
      <c r="R35" s="155">
        <f t="shared" si="5"/>
        <v>0</v>
      </c>
      <c r="S35" s="3">
        <v>0</v>
      </c>
      <c r="T35" s="155">
        <v>0</v>
      </c>
      <c r="U35" s="9">
        <v>0</v>
      </c>
      <c r="V35" s="3">
        <f t="shared" si="6"/>
        <v>0</v>
      </c>
      <c r="W35" s="3">
        <v>0</v>
      </c>
      <c r="X35" s="77">
        <v>0</v>
      </c>
      <c r="Y35" s="3">
        <f t="shared" si="7"/>
        <v>0</v>
      </c>
      <c r="Z35" s="77">
        <v>0</v>
      </c>
      <c r="AA35" s="9">
        <v>0</v>
      </c>
      <c r="AB35" s="77">
        <v>0</v>
      </c>
      <c r="AC35" s="3">
        <f t="shared" si="8"/>
        <v>0</v>
      </c>
      <c r="AD35" s="9">
        <v>0</v>
      </c>
      <c r="AE35" s="77">
        <v>0</v>
      </c>
      <c r="AF35" s="9"/>
      <c r="AG35" s="21">
        <v>0</v>
      </c>
      <c r="AH35" s="3">
        <v>0</v>
      </c>
      <c r="AI35" s="3">
        <v>0</v>
      </c>
      <c r="AJ35" s="3">
        <f t="shared" si="9"/>
        <v>0</v>
      </c>
      <c r="AK35" s="3">
        <v>0</v>
      </c>
      <c r="AL35" s="3">
        <v>0</v>
      </c>
      <c r="AM35" s="9"/>
      <c r="AN35" s="9"/>
      <c r="AO35" s="9"/>
      <c r="AP35" s="9"/>
      <c r="AQ35" s="66">
        <f t="shared" si="10"/>
        <v>0</v>
      </c>
      <c r="AR35" s="66">
        <f t="shared" si="33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14"/>
        <v>0</v>
      </c>
      <c r="AW35" s="66">
        <f t="shared" si="15"/>
        <v>0</v>
      </c>
      <c r="AX35" s="66">
        <f t="shared" si="39"/>
        <v>0</v>
      </c>
      <c r="AY35" s="66">
        <f t="shared" si="16"/>
        <v>0</v>
      </c>
      <c r="AZ35" s="66">
        <f t="shared" si="17"/>
        <v>0</v>
      </c>
      <c r="BA35" s="66">
        <f t="shared" si="18"/>
        <v>0</v>
      </c>
      <c r="BB35" s="66">
        <f t="shared" si="19"/>
        <v>0</v>
      </c>
      <c r="BC35" s="66">
        <f t="shared" si="20"/>
        <v>0</v>
      </c>
      <c r="BD35" s="66">
        <f t="shared" si="21"/>
        <v>0</v>
      </c>
      <c r="BE35" s="66">
        <f t="shared" si="22"/>
        <v>0</v>
      </c>
      <c r="BF35" s="66">
        <f t="shared" si="23"/>
        <v>0</v>
      </c>
      <c r="BG35" s="66">
        <f t="shared" si="24"/>
        <v>0</v>
      </c>
      <c r="BH35" s="66">
        <f t="shared" si="25"/>
        <v>0</v>
      </c>
      <c r="BI35" s="66">
        <f t="shared" si="26"/>
        <v>0</v>
      </c>
      <c r="BJ35" s="66">
        <f t="shared" si="27"/>
        <v>0</v>
      </c>
    </row>
    <row r="36" spans="1:62" ht="63.75">
      <c r="A36" s="67" t="s">
        <v>84</v>
      </c>
      <c r="B36" s="78" t="s">
        <v>64</v>
      </c>
      <c r="C36" s="22">
        <v>0</v>
      </c>
      <c r="D36" s="22">
        <v>0</v>
      </c>
      <c r="E36" s="2">
        <f t="shared" si="2"/>
        <v>0</v>
      </c>
      <c r="F36" s="19">
        <v>0</v>
      </c>
      <c r="G36" s="8">
        <v>0</v>
      </c>
      <c r="H36" s="19">
        <v>0</v>
      </c>
      <c r="I36" s="2">
        <f t="shared" si="3"/>
        <v>0</v>
      </c>
      <c r="J36" s="3">
        <v>0</v>
      </c>
      <c r="K36" s="21">
        <v>0</v>
      </c>
      <c r="L36" s="3">
        <v>0</v>
      </c>
      <c r="M36" s="3">
        <f t="shared" si="4"/>
        <v>0</v>
      </c>
      <c r="N36" s="9">
        <v>0</v>
      </c>
      <c r="O36" s="155">
        <v>0</v>
      </c>
      <c r="P36" s="9">
        <v>0</v>
      </c>
      <c r="Q36" s="9">
        <v>0</v>
      </c>
      <c r="R36" s="155">
        <f t="shared" si="5"/>
        <v>0</v>
      </c>
      <c r="S36" s="3">
        <v>0</v>
      </c>
      <c r="T36" s="155">
        <v>0</v>
      </c>
      <c r="U36" s="9">
        <v>0</v>
      </c>
      <c r="V36" s="3">
        <f t="shared" si="6"/>
        <v>0</v>
      </c>
      <c r="W36" s="3">
        <v>0</v>
      </c>
      <c r="X36" s="77">
        <v>0</v>
      </c>
      <c r="Y36" s="3">
        <f t="shared" si="7"/>
        <v>0</v>
      </c>
      <c r="Z36" s="77">
        <v>0</v>
      </c>
      <c r="AA36" s="9">
        <v>0</v>
      </c>
      <c r="AB36" s="77">
        <v>0</v>
      </c>
      <c r="AC36" s="3">
        <f t="shared" si="8"/>
        <v>0</v>
      </c>
      <c r="AD36" s="9">
        <v>0</v>
      </c>
      <c r="AE36" s="77">
        <v>0</v>
      </c>
      <c r="AF36" s="9"/>
      <c r="AG36" s="21">
        <v>0</v>
      </c>
      <c r="AH36" s="3">
        <v>0</v>
      </c>
      <c r="AI36" s="3">
        <v>0</v>
      </c>
      <c r="AJ36" s="3">
        <f t="shared" si="9"/>
        <v>0</v>
      </c>
      <c r="AK36" s="3">
        <v>0</v>
      </c>
      <c r="AL36" s="3">
        <v>0</v>
      </c>
      <c r="AM36" s="9"/>
      <c r="AN36" s="9"/>
      <c r="AO36" s="9"/>
      <c r="AP36" s="9"/>
      <c r="AQ36" s="66">
        <f t="shared" si="10"/>
        <v>0</v>
      </c>
      <c r="AR36" s="66">
        <f t="shared" si="33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14"/>
        <v>0</v>
      </c>
      <c r="AW36" s="66">
        <f t="shared" si="15"/>
        <v>0</v>
      </c>
      <c r="AX36" s="66">
        <f t="shared" si="39"/>
        <v>0</v>
      </c>
      <c r="AY36" s="66">
        <f t="shared" si="16"/>
        <v>0</v>
      </c>
      <c r="AZ36" s="66">
        <f t="shared" si="17"/>
        <v>0</v>
      </c>
      <c r="BA36" s="66">
        <f t="shared" si="18"/>
        <v>0</v>
      </c>
      <c r="BB36" s="66">
        <f t="shared" si="19"/>
        <v>0</v>
      </c>
      <c r="BC36" s="66">
        <f t="shared" si="20"/>
        <v>0</v>
      </c>
      <c r="BD36" s="66">
        <f t="shared" si="21"/>
        <v>0</v>
      </c>
      <c r="BE36" s="66">
        <f t="shared" si="22"/>
        <v>0</v>
      </c>
      <c r="BF36" s="66">
        <f t="shared" si="23"/>
        <v>0</v>
      </c>
      <c r="BG36" s="66">
        <f t="shared" si="24"/>
        <v>0</v>
      </c>
      <c r="BH36" s="66">
        <f t="shared" si="25"/>
        <v>0</v>
      </c>
      <c r="BI36" s="66">
        <f t="shared" si="26"/>
        <v>0</v>
      </c>
      <c r="BJ36" s="66">
        <f t="shared" si="27"/>
        <v>0</v>
      </c>
    </row>
    <row r="37" spans="1:62" ht="51">
      <c r="A37" s="67" t="s">
        <v>93</v>
      </c>
      <c r="B37" s="78" t="s">
        <v>65</v>
      </c>
      <c r="C37" s="22">
        <v>0</v>
      </c>
      <c r="D37" s="22">
        <v>0</v>
      </c>
      <c r="E37" s="2">
        <f t="shared" si="2"/>
        <v>0</v>
      </c>
      <c r="F37" s="19">
        <v>0</v>
      </c>
      <c r="G37" s="8">
        <v>0</v>
      </c>
      <c r="H37" s="19">
        <v>0</v>
      </c>
      <c r="I37" s="2">
        <f t="shared" si="3"/>
        <v>0</v>
      </c>
      <c r="J37" s="3">
        <v>0</v>
      </c>
      <c r="K37" s="21">
        <v>0</v>
      </c>
      <c r="L37" s="3">
        <v>0</v>
      </c>
      <c r="M37" s="3">
        <f t="shared" si="4"/>
        <v>0</v>
      </c>
      <c r="N37" s="9">
        <v>0</v>
      </c>
      <c r="O37" s="155">
        <v>0</v>
      </c>
      <c r="P37" s="9">
        <v>0</v>
      </c>
      <c r="Q37" s="9">
        <v>0</v>
      </c>
      <c r="R37" s="155">
        <f t="shared" si="5"/>
        <v>0</v>
      </c>
      <c r="S37" s="3">
        <v>0</v>
      </c>
      <c r="T37" s="155">
        <v>0</v>
      </c>
      <c r="U37" s="9">
        <v>0</v>
      </c>
      <c r="V37" s="3">
        <f t="shared" si="6"/>
        <v>0</v>
      </c>
      <c r="W37" s="3">
        <v>0</v>
      </c>
      <c r="X37" s="77">
        <v>0</v>
      </c>
      <c r="Y37" s="3">
        <f t="shared" si="7"/>
        <v>0</v>
      </c>
      <c r="Z37" s="77">
        <v>0</v>
      </c>
      <c r="AA37" s="9">
        <v>0</v>
      </c>
      <c r="AB37" s="77">
        <v>0</v>
      </c>
      <c r="AC37" s="3">
        <f t="shared" si="8"/>
        <v>0</v>
      </c>
      <c r="AD37" s="9">
        <v>0</v>
      </c>
      <c r="AE37" s="77">
        <v>0</v>
      </c>
      <c r="AF37" s="9"/>
      <c r="AG37" s="21">
        <v>0</v>
      </c>
      <c r="AH37" s="3">
        <v>0</v>
      </c>
      <c r="AI37" s="3">
        <v>0</v>
      </c>
      <c r="AJ37" s="3">
        <f t="shared" si="9"/>
        <v>0</v>
      </c>
      <c r="AK37" s="3">
        <v>0</v>
      </c>
      <c r="AL37" s="3">
        <v>0</v>
      </c>
      <c r="AM37" s="9"/>
      <c r="AN37" s="9"/>
      <c r="AO37" s="9"/>
      <c r="AP37" s="9"/>
      <c r="AQ37" s="66">
        <f t="shared" si="10"/>
        <v>0</v>
      </c>
      <c r="AR37" s="66">
        <f t="shared" si="33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14"/>
        <v>0</v>
      </c>
      <c r="AW37" s="66">
        <f t="shared" si="15"/>
        <v>0</v>
      </c>
      <c r="AX37" s="66">
        <f t="shared" si="39"/>
        <v>0</v>
      </c>
      <c r="AY37" s="66">
        <f t="shared" si="16"/>
        <v>0</v>
      </c>
      <c r="AZ37" s="66">
        <f t="shared" si="17"/>
        <v>0</v>
      </c>
      <c r="BA37" s="66">
        <f t="shared" si="18"/>
        <v>0</v>
      </c>
      <c r="BB37" s="66">
        <f t="shared" si="19"/>
        <v>0</v>
      </c>
      <c r="BC37" s="66">
        <f t="shared" si="20"/>
        <v>0</v>
      </c>
      <c r="BD37" s="66">
        <f t="shared" si="21"/>
        <v>0</v>
      </c>
      <c r="BE37" s="66">
        <f t="shared" si="22"/>
        <v>0</v>
      </c>
      <c r="BF37" s="66">
        <f t="shared" si="23"/>
        <v>0</v>
      </c>
      <c r="BG37" s="66">
        <f t="shared" si="24"/>
        <v>0</v>
      </c>
      <c r="BH37" s="66">
        <f t="shared" si="25"/>
        <v>0</v>
      </c>
      <c r="BI37" s="66">
        <f t="shared" si="26"/>
        <v>0</v>
      </c>
      <c r="BJ37" s="66">
        <f t="shared" si="27"/>
        <v>0</v>
      </c>
    </row>
    <row r="38" spans="1:62" ht="25.5">
      <c r="A38" s="67" t="s">
        <v>151</v>
      </c>
      <c r="B38" s="68" t="s">
        <v>152</v>
      </c>
      <c r="C38" s="22">
        <v>0</v>
      </c>
      <c r="D38" s="2">
        <v>0</v>
      </c>
      <c r="E38" s="2">
        <f t="shared" si="2"/>
        <v>0</v>
      </c>
      <c r="F38" s="19">
        <v>0</v>
      </c>
      <c r="G38" s="8">
        <v>0</v>
      </c>
      <c r="H38" s="2">
        <v>1</v>
      </c>
      <c r="I38" s="2">
        <f t="shared" si="3"/>
        <v>1</v>
      </c>
      <c r="J38" s="3">
        <v>0</v>
      </c>
      <c r="K38" s="21">
        <v>0</v>
      </c>
      <c r="L38" s="3">
        <v>0</v>
      </c>
      <c r="M38" s="3">
        <f t="shared" si="4"/>
        <v>0</v>
      </c>
      <c r="N38" s="9">
        <v>0</v>
      </c>
      <c r="O38" s="155">
        <v>0</v>
      </c>
      <c r="P38" s="9">
        <v>0</v>
      </c>
      <c r="Q38" s="9">
        <v>0</v>
      </c>
      <c r="R38" s="155">
        <f t="shared" si="5"/>
        <v>0</v>
      </c>
      <c r="S38" s="3">
        <v>0</v>
      </c>
      <c r="T38" s="155">
        <v>0</v>
      </c>
      <c r="U38" s="9">
        <v>0</v>
      </c>
      <c r="V38" s="3">
        <f t="shared" si="6"/>
        <v>0</v>
      </c>
      <c r="W38" s="3">
        <v>0</v>
      </c>
      <c r="X38" s="77">
        <v>0</v>
      </c>
      <c r="Y38" s="3">
        <f t="shared" si="7"/>
        <v>1</v>
      </c>
      <c r="Z38" s="77">
        <v>0</v>
      </c>
      <c r="AA38" s="9">
        <v>0</v>
      </c>
      <c r="AB38" s="77">
        <v>0</v>
      </c>
      <c r="AC38" s="3">
        <f t="shared" si="8"/>
        <v>0</v>
      </c>
      <c r="AD38" s="9">
        <v>0</v>
      </c>
      <c r="AE38" s="77">
        <v>0</v>
      </c>
      <c r="AF38" s="9"/>
      <c r="AG38" s="21">
        <v>0</v>
      </c>
      <c r="AH38" s="3">
        <v>0</v>
      </c>
      <c r="AI38" s="3">
        <v>0</v>
      </c>
      <c r="AJ38" s="3">
        <f t="shared" si="9"/>
        <v>0</v>
      </c>
      <c r="AK38" s="3">
        <v>0</v>
      </c>
      <c r="AL38" s="3">
        <v>0</v>
      </c>
      <c r="AM38" s="9"/>
      <c r="AN38" s="9"/>
      <c r="AO38" s="9"/>
      <c r="AP38" s="9"/>
      <c r="AQ38" s="66">
        <f t="shared" si="10"/>
        <v>0</v>
      </c>
      <c r="AR38" s="66">
        <f t="shared" si="33"/>
        <v>0</v>
      </c>
      <c r="AS38" s="66">
        <f t="shared" si="11"/>
        <v>1</v>
      </c>
      <c r="AT38" s="66">
        <f t="shared" si="12"/>
        <v>1</v>
      </c>
      <c r="AU38" s="66">
        <f>D38+E38+I38</f>
        <v>1</v>
      </c>
      <c r="AV38" s="66">
        <f t="shared" si="14"/>
        <v>1</v>
      </c>
      <c r="AW38" s="66">
        <f t="shared" si="15"/>
        <v>0</v>
      </c>
      <c r="AX38" s="66">
        <f t="shared" si="39"/>
        <v>0</v>
      </c>
      <c r="AY38" s="66">
        <f t="shared" si="16"/>
        <v>0</v>
      </c>
      <c r="AZ38" s="66">
        <f t="shared" si="17"/>
        <v>0</v>
      </c>
      <c r="BA38" s="66">
        <f t="shared" si="18"/>
        <v>0</v>
      </c>
      <c r="BB38" s="66">
        <f t="shared" si="19"/>
        <v>0</v>
      </c>
      <c r="BC38" s="66">
        <f t="shared" si="20"/>
        <v>0</v>
      </c>
      <c r="BD38" s="66">
        <f t="shared" si="21"/>
        <v>0</v>
      </c>
      <c r="BE38" s="66">
        <f t="shared" si="22"/>
        <v>0</v>
      </c>
      <c r="BF38" s="66">
        <f t="shared" si="23"/>
        <v>0</v>
      </c>
      <c r="BG38" s="66">
        <f t="shared" si="24"/>
        <v>0</v>
      </c>
      <c r="BH38" s="66">
        <f t="shared" si="25"/>
        <v>0</v>
      </c>
      <c r="BI38" s="66">
        <f t="shared" si="26"/>
        <v>0</v>
      </c>
      <c r="BJ38" s="66">
        <f t="shared" si="27"/>
        <v>0</v>
      </c>
    </row>
    <row r="39" spans="1:62" ht="78.75" customHeight="1">
      <c r="A39" s="10" t="s">
        <v>98</v>
      </c>
      <c r="B39" s="84" t="s">
        <v>136</v>
      </c>
      <c r="C39" s="22">
        <v>1</v>
      </c>
      <c r="D39" s="2">
        <v>0</v>
      </c>
      <c r="E39" s="2">
        <f t="shared" si="2"/>
        <v>1</v>
      </c>
      <c r="F39" s="19">
        <v>0</v>
      </c>
      <c r="G39" s="8">
        <v>0</v>
      </c>
      <c r="H39" s="2">
        <v>0</v>
      </c>
      <c r="I39" s="2">
        <f t="shared" si="3"/>
        <v>0</v>
      </c>
      <c r="J39" s="3">
        <v>0</v>
      </c>
      <c r="K39" s="21">
        <v>0</v>
      </c>
      <c r="L39" s="3">
        <v>0</v>
      </c>
      <c r="M39" s="3">
        <f t="shared" si="4"/>
        <v>1</v>
      </c>
      <c r="N39" s="174">
        <v>1</v>
      </c>
      <c r="O39" s="155">
        <v>0</v>
      </c>
      <c r="P39" s="9">
        <v>0</v>
      </c>
      <c r="Q39" s="9">
        <v>0</v>
      </c>
      <c r="R39" s="155">
        <f t="shared" si="5"/>
        <v>0</v>
      </c>
      <c r="S39" s="3">
        <v>0</v>
      </c>
      <c r="T39" s="155">
        <v>0</v>
      </c>
      <c r="U39" s="9">
        <v>0</v>
      </c>
      <c r="V39" s="3">
        <f t="shared" si="6"/>
        <v>1</v>
      </c>
      <c r="W39" s="3">
        <v>0</v>
      </c>
      <c r="X39" s="77">
        <v>0</v>
      </c>
      <c r="Y39" s="3">
        <f t="shared" si="7"/>
        <v>0</v>
      </c>
      <c r="Z39" s="77">
        <v>0</v>
      </c>
      <c r="AA39" s="9">
        <v>0</v>
      </c>
      <c r="AB39" s="77">
        <v>0</v>
      </c>
      <c r="AC39" s="3">
        <f t="shared" si="8"/>
        <v>0</v>
      </c>
      <c r="AD39" s="9">
        <v>0</v>
      </c>
      <c r="AE39" s="77">
        <v>0</v>
      </c>
      <c r="AF39" s="9"/>
      <c r="AG39" s="21">
        <v>0</v>
      </c>
      <c r="AH39" s="3">
        <v>0</v>
      </c>
      <c r="AI39" s="3">
        <v>1</v>
      </c>
      <c r="AJ39" s="3">
        <f t="shared" si="9"/>
        <v>1</v>
      </c>
      <c r="AK39" s="3">
        <v>0</v>
      </c>
      <c r="AL39" s="3">
        <v>1</v>
      </c>
      <c r="AM39" s="9"/>
      <c r="AN39" s="9"/>
      <c r="AO39" s="9"/>
      <c r="AP39" s="9"/>
      <c r="AQ39" s="66">
        <f t="shared" si="10"/>
        <v>1</v>
      </c>
      <c r="AR39" s="66">
        <f t="shared" si="33"/>
        <v>1</v>
      </c>
      <c r="AS39" s="66">
        <f t="shared" si="11"/>
        <v>0</v>
      </c>
      <c r="AT39" s="66">
        <f t="shared" si="12"/>
        <v>0</v>
      </c>
      <c r="AU39" s="66">
        <f t="shared" si="13"/>
        <v>1</v>
      </c>
      <c r="AV39" s="66">
        <f t="shared" si="14"/>
        <v>1</v>
      </c>
      <c r="AW39" s="66">
        <f t="shared" si="15"/>
        <v>1</v>
      </c>
      <c r="AX39" s="66">
        <f t="shared" si="39"/>
        <v>1</v>
      </c>
      <c r="AY39" s="66">
        <f t="shared" si="16"/>
        <v>0</v>
      </c>
      <c r="AZ39" s="66">
        <f t="shared" si="17"/>
        <v>0</v>
      </c>
      <c r="BA39" s="66">
        <f t="shared" si="18"/>
        <v>1</v>
      </c>
      <c r="BB39" s="66">
        <f t="shared" si="19"/>
        <v>1</v>
      </c>
      <c r="BC39" s="66">
        <f t="shared" si="20"/>
        <v>0</v>
      </c>
      <c r="BD39" s="66">
        <f t="shared" si="21"/>
        <v>0</v>
      </c>
      <c r="BE39" s="66">
        <f t="shared" si="22"/>
        <v>0</v>
      </c>
      <c r="BF39" s="66">
        <f t="shared" si="23"/>
        <v>0</v>
      </c>
      <c r="BG39" s="66">
        <f t="shared" si="24"/>
        <v>1</v>
      </c>
      <c r="BH39" s="66">
        <f t="shared" si="25"/>
        <v>1</v>
      </c>
      <c r="BI39" s="66">
        <f t="shared" si="26"/>
        <v>1</v>
      </c>
      <c r="BJ39" s="66">
        <f t="shared" si="27"/>
        <v>1</v>
      </c>
    </row>
    <row r="40" spans="1:62" ht="27" customHeight="1">
      <c r="A40" s="10" t="s">
        <v>99</v>
      </c>
      <c r="B40" s="69" t="s">
        <v>135</v>
      </c>
      <c r="C40" s="22">
        <v>1</v>
      </c>
      <c r="D40" s="2">
        <v>0</v>
      </c>
      <c r="E40" s="2">
        <f t="shared" si="2"/>
        <v>1</v>
      </c>
      <c r="F40" s="19">
        <v>0</v>
      </c>
      <c r="G40" s="8">
        <v>0</v>
      </c>
      <c r="H40" s="2">
        <v>1</v>
      </c>
      <c r="I40" s="2">
        <f t="shared" si="3"/>
        <v>1</v>
      </c>
      <c r="J40" s="3">
        <v>0</v>
      </c>
      <c r="K40" s="21">
        <v>0</v>
      </c>
      <c r="L40" s="3">
        <v>0</v>
      </c>
      <c r="M40" s="3">
        <f t="shared" si="4"/>
        <v>2</v>
      </c>
      <c r="N40" s="155">
        <v>1</v>
      </c>
      <c r="O40" s="155">
        <v>0</v>
      </c>
      <c r="P40" s="155">
        <v>1</v>
      </c>
      <c r="Q40" s="9">
        <v>0</v>
      </c>
      <c r="R40" s="155">
        <f t="shared" si="5"/>
        <v>0</v>
      </c>
      <c r="S40" s="3">
        <v>0</v>
      </c>
      <c r="T40" s="155">
        <v>0</v>
      </c>
      <c r="U40" s="9">
        <v>0</v>
      </c>
      <c r="V40" s="3">
        <f t="shared" si="6"/>
        <v>2</v>
      </c>
      <c r="W40" s="3">
        <v>0</v>
      </c>
      <c r="X40" s="77">
        <v>0</v>
      </c>
      <c r="Y40" s="3">
        <f t="shared" si="7"/>
        <v>0</v>
      </c>
      <c r="Z40" s="77">
        <v>0</v>
      </c>
      <c r="AA40" s="9">
        <v>0</v>
      </c>
      <c r="AB40" s="77">
        <v>0</v>
      </c>
      <c r="AC40" s="3">
        <f t="shared" si="8"/>
        <v>0</v>
      </c>
      <c r="AD40" s="9">
        <v>0</v>
      </c>
      <c r="AE40" s="77">
        <v>0</v>
      </c>
      <c r="AF40" s="9"/>
      <c r="AG40" s="21">
        <v>0</v>
      </c>
      <c r="AH40" s="3">
        <v>0</v>
      </c>
      <c r="AI40" s="3">
        <v>0</v>
      </c>
      <c r="AJ40" s="3">
        <f t="shared" si="9"/>
        <v>0</v>
      </c>
      <c r="AK40" s="3">
        <v>0</v>
      </c>
      <c r="AL40" s="3">
        <v>0</v>
      </c>
      <c r="AM40" s="9"/>
      <c r="AN40" s="9"/>
      <c r="AO40" s="9"/>
      <c r="AP40" s="9"/>
      <c r="AQ40" s="66">
        <f t="shared" si="10"/>
        <v>1</v>
      </c>
      <c r="AR40" s="66">
        <f t="shared" si="33"/>
        <v>1</v>
      </c>
      <c r="AS40" s="66">
        <f t="shared" si="11"/>
        <v>1</v>
      </c>
      <c r="AT40" s="66">
        <f t="shared" si="12"/>
        <v>1</v>
      </c>
      <c r="AU40" s="66">
        <f t="shared" si="13"/>
        <v>2</v>
      </c>
      <c r="AV40" s="66">
        <f t="shared" si="14"/>
        <v>2</v>
      </c>
      <c r="AW40" s="66">
        <f t="shared" si="15"/>
        <v>2</v>
      </c>
      <c r="AX40" s="66">
        <f t="shared" si="39"/>
        <v>2</v>
      </c>
      <c r="AY40" s="66">
        <f t="shared" si="16"/>
        <v>0</v>
      </c>
      <c r="AZ40" s="66">
        <f t="shared" si="17"/>
        <v>0</v>
      </c>
      <c r="BA40" s="66">
        <f t="shared" si="18"/>
        <v>2</v>
      </c>
      <c r="BB40" s="66">
        <f t="shared" si="19"/>
        <v>2</v>
      </c>
      <c r="BC40" s="66">
        <f t="shared" si="20"/>
        <v>0</v>
      </c>
      <c r="BD40" s="66">
        <f t="shared" si="21"/>
        <v>0</v>
      </c>
      <c r="BE40" s="66">
        <f t="shared" si="22"/>
        <v>0</v>
      </c>
      <c r="BF40" s="66">
        <f t="shared" si="23"/>
        <v>0</v>
      </c>
      <c r="BG40" s="66">
        <f t="shared" si="24"/>
        <v>0</v>
      </c>
      <c r="BH40" s="66">
        <f t="shared" si="25"/>
        <v>0</v>
      </c>
      <c r="BI40" s="66">
        <f t="shared" si="26"/>
        <v>0</v>
      </c>
      <c r="BJ40" s="66">
        <f t="shared" si="27"/>
        <v>0</v>
      </c>
    </row>
    <row r="41" spans="1:62" ht="22.5" customHeight="1">
      <c r="A41" s="10" t="s">
        <v>185</v>
      </c>
      <c r="B41" s="71" t="s">
        <v>186</v>
      </c>
      <c r="C41" s="22">
        <v>0</v>
      </c>
      <c r="D41" s="2">
        <v>0</v>
      </c>
      <c r="E41" s="2">
        <f t="shared" si="2"/>
        <v>0</v>
      </c>
      <c r="F41" s="19">
        <v>0</v>
      </c>
      <c r="G41" s="8">
        <v>0</v>
      </c>
      <c r="H41" s="2">
        <v>0</v>
      </c>
      <c r="I41" s="2">
        <f t="shared" si="3"/>
        <v>0</v>
      </c>
      <c r="J41" s="3">
        <v>0</v>
      </c>
      <c r="K41" s="21">
        <v>0</v>
      </c>
      <c r="L41" s="3">
        <v>0</v>
      </c>
      <c r="M41" s="3">
        <f t="shared" si="4"/>
        <v>0</v>
      </c>
      <c r="N41" s="3">
        <v>0</v>
      </c>
      <c r="O41" s="155">
        <v>0</v>
      </c>
      <c r="P41" s="3">
        <v>0</v>
      </c>
      <c r="Q41" s="9">
        <v>0</v>
      </c>
      <c r="R41" s="155">
        <f t="shared" si="5"/>
        <v>0</v>
      </c>
      <c r="S41" s="3">
        <v>0</v>
      </c>
      <c r="T41" s="155">
        <v>0</v>
      </c>
      <c r="U41" s="9">
        <v>0</v>
      </c>
      <c r="V41" s="3">
        <f t="shared" si="6"/>
        <v>0</v>
      </c>
      <c r="W41" s="3">
        <v>0</v>
      </c>
      <c r="X41" s="77">
        <v>0</v>
      </c>
      <c r="Y41" s="3">
        <f t="shared" si="7"/>
        <v>0</v>
      </c>
      <c r="Z41" s="77">
        <v>0</v>
      </c>
      <c r="AA41" s="9">
        <v>0</v>
      </c>
      <c r="AB41" s="77">
        <v>0</v>
      </c>
      <c r="AC41" s="3">
        <f t="shared" si="8"/>
        <v>0</v>
      </c>
      <c r="AD41" s="9">
        <v>0</v>
      </c>
      <c r="AE41" s="77">
        <v>0</v>
      </c>
      <c r="AF41" s="9"/>
      <c r="AG41" s="21">
        <v>0</v>
      </c>
      <c r="AH41" s="3">
        <v>0</v>
      </c>
      <c r="AI41" s="3">
        <v>0</v>
      </c>
      <c r="AJ41" s="3">
        <f t="shared" si="9"/>
        <v>0</v>
      </c>
      <c r="AK41" s="3">
        <v>0</v>
      </c>
      <c r="AL41" s="3">
        <v>0</v>
      </c>
      <c r="AM41" s="9"/>
      <c r="AN41" s="9"/>
      <c r="AO41" s="9"/>
      <c r="AP41" s="9"/>
      <c r="AQ41" s="66">
        <f t="shared" si="10"/>
        <v>0</v>
      </c>
      <c r="AR41" s="66">
        <f t="shared" si="33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14"/>
        <v>0</v>
      </c>
      <c r="AW41" s="66">
        <f t="shared" si="15"/>
        <v>0</v>
      </c>
      <c r="AX41" s="66">
        <f t="shared" si="39"/>
        <v>0</v>
      </c>
      <c r="AY41" s="66">
        <f t="shared" si="16"/>
        <v>0</v>
      </c>
      <c r="AZ41" s="66">
        <f t="shared" si="17"/>
        <v>0</v>
      </c>
      <c r="BA41" s="66">
        <f t="shared" si="18"/>
        <v>0</v>
      </c>
      <c r="BB41" s="66">
        <f t="shared" si="19"/>
        <v>0</v>
      </c>
      <c r="BC41" s="66">
        <f t="shared" si="20"/>
        <v>0</v>
      </c>
      <c r="BD41" s="66">
        <f t="shared" si="21"/>
        <v>0</v>
      </c>
      <c r="BE41" s="66">
        <f t="shared" si="22"/>
        <v>0</v>
      </c>
      <c r="BF41" s="66">
        <f t="shared" si="23"/>
        <v>0</v>
      </c>
      <c r="BG41" s="66">
        <f t="shared" si="24"/>
        <v>0</v>
      </c>
      <c r="BH41" s="66">
        <f t="shared" si="25"/>
        <v>0</v>
      </c>
      <c r="BI41" s="66">
        <f t="shared" si="26"/>
        <v>0</v>
      </c>
      <c r="BJ41" s="66">
        <f t="shared" si="27"/>
        <v>0</v>
      </c>
    </row>
    <row r="42" spans="1:62" ht="27.75" customHeight="1">
      <c r="A42" s="10" t="s">
        <v>163</v>
      </c>
      <c r="B42" s="70" t="s">
        <v>164</v>
      </c>
      <c r="C42" s="22">
        <v>0</v>
      </c>
      <c r="D42" s="2">
        <v>0</v>
      </c>
      <c r="E42" s="2">
        <f t="shared" si="2"/>
        <v>0</v>
      </c>
      <c r="F42" s="19">
        <v>0</v>
      </c>
      <c r="G42" s="8">
        <v>0</v>
      </c>
      <c r="H42" s="2">
        <v>0</v>
      </c>
      <c r="I42" s="2">
        <f t="shared" si="3"/>
        <v>0</v>
      </c>
      <c r="J42" s="3">
        <v>0</v>
      </c>
      <c r="K42" s="21">
        <v>0</v>
      </c>
      <c r="L42" s="3">
        <v>0</v>
      </c>
      <c r="M42" s="3">
        <f t="shared" si="4"/>
        <v>0</v>
      </c>
      <c r="N42" s="3">
        <v>0</v>
      </c>
      <c r="O42" s="155">
        <v>0</v>
      </c>
      <c r="P42" s="3">
        <v>0</v>
      </c>
      <c r="Q42" s="9">
        <v>0</v>
      </c>
      <c r="R42" s="155">
        <f t="shared" si="5"/>
        <v>0</v>
      </c>
      <c r="S42" s="3">
        <v>0</v>
      </c>
      <c r="T42" s="155">
        <v>0</v>
      </c>
      <c r="U42" s="9">
        <v>0</v>
      </c>
      <c r="V42" s="3">
        <f t="shared" si="6"/>
        <v>0</v>
      </c>
      <c r="W42" s="3">
        <v>0</v>
      </c>
      <c r="X42" s="77">
        <v>0</v>
      </c>
      <c r="Y42" s="3">
        <f t="shared" si="7"/>
        <v>0</v>
      </c>
      <c r="Z42" s="77">
        <v>0</v>
      </c>
      <c r="AA42" s="9">
        <v>0</v>
      </c>
      <c r="AB42" s="77">
        <v>0</v>
      </c>
      <c r="AC42" s="3">
        <f t="shared" si="8"/>
        <v>0</v>
      </c>
      <c r="AD42" s="9">
        <v>0</v>
      </c>
      <c r="AE42" s="77">
        <v>0</v>
      </c>
      <c r="AF42" s="9"/>
      <c r="AG42" s="21">
        <v>0</v>
      </c>
      <c r="AH42" s="3">
        <v>0</v>
      </c>
      <c r="AI42" s="3">
        <v>0</v>
      </c>
      <c r="AJ42" s="3">
        <f t="shared" si="9"/>
        <v>0</v>
      </c>
      <c r="AK42" s="3">
        <v>0</v>
      </c>
      <c r="AL42" s="3">
        <v>0</v>
      </c>
      <c r="AM42" s="9"/>
      <c r="AN42" s="9"/>
      <c r="AO42" s="9"/>
      <c r="AP42" s="9"/>
      <c r="AQ42" s="66">
        <f>C42</f>
        <v>0</v>
      </c>
      <c r="AR42" s="66">
        <f t="shared" si="33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14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7.75" customHeight="1">
      <c r="A43" s="10" t="s">
        <v>100</v>
      </c>
      <c r="B43" s="71" t="s">
        <v>137</v>
      </c>
      <c r="C43" s="22">
        <v>0</v>
      </c>
      <c r="D43" s="2">
        <v>0</v>
      </c>
      <c r="E43" s="2">
        <f t="shared" si="2"/>
        <v>0</v>
      </c>
      <c r="F43" s="19">
        <v>0</v>
      </c>
      <c r="G43" s="8">
        <v>0</v>
      </c>
      <c r="H43" s="2">
        <v>0</v>
      </c>
      <c r="I43" s="2">
        <f t="shared" si="3"/>
        <v>0</v>
      </c>
      <c r="J43" s="3">
        <v>0</v>
      </c>
      <c r="K43" s="21">
        <v>0</v>
      </c>
      <c r="L43" s="3">
        <v>0</v>
      </c>
      <c r="M43" s="3">
        <f t="shared" si="4"/>
        <v>0</v>
      </c>
      <c r="N43" s="3">
        <v>0</v>
      </c>
      <c r="O43" s="155">
        <v>0</v>
      </c>
      <c r="P43" s="3">
        <v>0</v>
      </c>
      <c r="Q43" s="9">
        <v>0</v>
      </c>
      <c r="R43" s="155">
        <f t="shared" si="5"/>
        <v>0</v>
      </c>
      <c r="S43" s="3">
        <v>0</v>
      </c>
      <c r="T43" s="155">
        <v>0</v>
      </c>
      <c r="U43" s="9">
        <v>0</v>
      </c>
      <c r="V43" s="3">
        <f t="shared" si="6"/>
        <v>0</v>
      </c>
      <c r="W43" s="3">
        <v>0</v>
      </c>
      <c r="X43" s="77">
        <v>0</v>
      </c>
      <c r="Y43" s="3">
        <f t="shared" si="7"/>
        <v>0</v>
      </c>
      <c r="Z43" s="77">
        <v>0</v>
      </c>
      <c r="AA43" s="9">
        <v>0</v>
      </c>
      <c r="AB43" s="77">
        <v>0</v>
      </c>
      <c r="AC43" s="3">
        <f t="shared" si="8"/>
        <v>0</v>
      </c>
      <c r="AD43" s="9">
        <v>0</v>
      </c>
      <c r="AE43" s="77">
        <v>0</v>
      </c>
      <c r="AF43" s="9"/>
      <c r="AG43" s="21">
        <v>0</v>
      </c>
      <c r="AH43" s="3">
        <v>0</v>
      </c>
      <c r="AI43" s="3">
        <v>0</v>
      </c>
      <c r="AJ43" s="3">
        <f t="shared" si="9"/>
        <v>0</v>
      </c>
      <c r="AK43" s="3">
        <v>0</v>
      </c>
      <c r="AL43" s="3">
        <v>0</v>
      </c>
      <c r="AM43" s="9"/>
      <c r="AN43" s="9"/>
      <c r="AO43" s="9"/>
      <c r="AP43" s="9"/>
      <c r="AQ43" s="66">
        <f>C43</f>
        <v>0</v>
      </c>
      <c r="AR43" s="66">
        <f t="shared" si="33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14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27.75" customHeight="1">
      <c r="A44" s="10" t="s">
        <v>101</v>
      </c>
      <c r="B44" s="85" t="s">
        <v>138</v>
      </c>
      <c r="C44" s="22">
        <v>0</v>
      </c>
      <c r="D44" s="2">
        <v>0</v>
      </c>
      <c r="E44" s="2">
        <f t="shared" si="2"/>
        <v>0</v>
      </c>
      <c r="F44" s="19">
        <v>0</v>
      </c>
      <c r="G44" s="8">
        <v>0</v>
      </c>
      <c r="H44" s="2">
        <v>1</v>
      </c>
      <c r="I44" s="2">
        <f t="shared" si="3"/>
        <v>1</v>
      </c>
      <c r="J44" s="3">
        <v>0</v>
      </c>
      <c r="K44" s="21">
        <v>0</v>
      </c>
      <c r="L44" s="3">
        <v>0</v>
      </c>
      <c r="M44" s="3">
        <f t="shared" si="4"/>
        <v>0</v>
      </c>
      <c r="N44" s="3">
        <v>0</v>
      </c>
      <c r="O44" s="155">
        <v>0</v>
      </c>
      <c r="P44" s="3">
        <v>0</v>
      </c>
      <c r="Q44" s="9">
        <v>0</v>
      </c>
      <c r="R44" s="155">
        <f t="shared" si="5"/>
        <v>0</v>
      </c>
      <c r="S44" s="3">
        <v>0</v>
      </c>
      <c r="T44" s="155">
        <v>0</v>
      </c>
      <c r="U44" s="9">
        <v>0</v>
      </c>
      <c r="V44" s="3">
        <f t="shared" si="6"/>
        <v>0</v>
      </c>
      <c r="W44" s="3">
        <v>0</v>
      </c>
      <c r="X44" s="77">
        <v>0</v>
      </c>
      <c r="Y44" s="3">
        <f t="shared" si="7"/>
        <v>1</v>
      </c>
      <c r="Z44" s="77">
        <v>0</v>
      </c>
      <c r="AA44" s="9">
        <v>0</v>
      </c>
      <c r="AB44" s="77">
        <v>0</v>
      </c>
      <c r="AC44" s="3">
        <f t="shared" si="8"/>
        <v>0</v>
      </c>
      <c r="AD44" s="9">
        <v>0</v>
      </c>
      <c r="AE44" s="77">
        <v>0</v>
      </c>
      <c r="AF44" s="9"/>
      <c r="AG44" s="21">
        <v>0</v>
      </c>
      <c r="AH44" s="3">
        <v>0</v>
      </c>
      <c r="AI44" s="3">
        <v>0</v>
      </c>
      <c r="AJ44" s="3">
        <f t="shared" si="9"/>
        <v>0</v>
      </c>
      <c r="AK44" s="3">
        <v>0</v>
      </c>
      <c r="AL44" s="3">
        <v>0</v>
      </c>
      <c r="AM44" s="9"/>
      <c r="AN44" s="9"/>
      <c r="AO44" s="9"/>
      <c r="AP44" s="9"/>
      <c r="AQ44" s="66">
        <f t="shared" ref="AQ44:AQ45" si="40">C44</f>
        <v>0</v>
      </c>
      <c r="AR44" s="66">
        <f t="shared" si="33"/>
        <v>0</v>
      </c>
      <c r="AS44" s="66">
        <f t="shared" ref="AS44:AS45" si="41">H44</f>
        <v>1</v>
      </c>
      <c r="AT44" s="66">
        <f t="shared" ref="AT44:AT45" si="42">I44+J44+K44</f>
        <v>1</v>
      </c>
      <c r="AU44" s="66">
        <f t="shared" ref="AU44:AU45" si="43">D44+E44+I44</f>
        <v>1</v>
      </c>
      <c r="AV44" s="66">
        <f t="shared" si="14"/>
        <v>1</v>
      </c>
      <c r="AW44" s="66">
        <f t="shared" ref="AW44:AW45" si="44">M44</f>
        <v>0</v>
      </c>
      <c r="AX44" s="66">
        <f t="shared" ref="AX44:AX45" si="45">N44+O44+P44+Q44</f>
        <v>0</v>
      </c>
      <c r="AY44" s="66">
        <f t="shared" ref="AY44:AY45" si="46">R44</f>
        <v>0</v>
      </c>
      <c r="AZ44" s="66">
        <f t="shared" ref="AZ44:AZ45" si="47">S44+T44+U44</f>
        <v>0</v>
      </c>
      <c r="BA44" s="66">
        <f t="shared" ref="BA44:BA45" si="48">V44</f>
        <v>0</v>
      </c>
      <c r="BB44" s="66">
        <f t="shared" ref="BB44:BB45" si="49">M44+R44</f>
        <v>0</v>
      </c>
      <c r="BC44" s="66">
        <f t="shared" ref="BC44:BC45" si="50">AC44</f>
        <v>0</v>
      </c>
      <c r="BD44" s="66">
        <f t="shared" ref="BD44:BD45" si="51">AA44+AB44</f>
        <v>0</v>
      </c>
      <c r="BE44" s="66">
        <f t="shared" ref="BE44:BE45" si="52">AC44</f>
        <v>0</v>
      </c>
      <c r="BF44" s="66">
        <f t="shared" ref="BF44:BF45" si="53">AD44+AE44</f>
        <v>0</v>
      </c>
      <c r="BG44" s="66">
        <f t="shared" ref="BG44:BG45" si="54">AJ44</f>
        <v>0</v>
      </c>
      <c r="BH44" s="66">
        <f t="shared" ref="BH44:BH45" si="55">AH44+AI44</f>
        <v>0</v>
      </c>
      <c r="BI44" s="66">
        <f t="shared" ref="BI44:BI45" si="56">AJ44</f>
        <v>0</v>
      </c>
      <c r="BJ44" s="66">
        <f t="shared" ref="BJ44:BJ45" si="57">AK44+AL44</f>
        <v>0</v>
      </c>
    </row>
    <row r="45" spans="1:62" ht="15">
      <c r="A45" s="10" t="s">
        <v>167</v>
      </c>
      <c r="B45" s="72" t="s">
        <v>168</v>
      </c>
      <c r="C45" s="19">
        <v>0</v>
      </c>
      <c r="D45" s="17">
        <v>0</v>
      </c>
      <c r="E45" s="2">
        <f t="shared" si="2"/>
        <v>0</v>
      </c>
      <c r="F45" s="19">
        <v>0</v>
      </c>
      <c r="G45" s="8">
        <v>0</v>
      </c>
      <c r="H45" s="17">
        <v>0</v>
      </c>
      <c r="I45" s="2">
        <f t="shared" si="3"/>
        <v>0</v>
      </c>
      <c r="J45" s="3">
        <v>0</v>
      </c>
      <c r="K45" s="21">
        <v>0</v>
      </c>
      <c r="L45" s="3">
        <v>0</v>
      </c>
      <c r="M45" s="3">
        <f t="shared" si="4"/>
        <v>0</v>
      </c>
      <c r="N45" s="21">
        <v>0</v>
      </c>
      <c r="O45" s="155">
        <v>0</v>
      </c>
      <c r="P45" s="21">
        <v>0</v>
      </c>
      <c r="Q45" s="9">
        <v>0</v>
      </c>
      <c r="R45" s="155">
        <f t="shared" si="5"/>
        <v>0</v>
      </c>
      <c r="S45" s="3">
        <v>0</v>
      </c>
      <c r="T45" s="155">
        <v>0</v>
      </c>
      <c r="U45" s="9">
        <v>0</v>
      </c>
      <c r="V45" s="3">
        <f t="shared" si="6"/>
        <v>0</v>
      </c>
      <c r="W45" s="3">
        <v>0</v>
      </c>
      <c r="X45" s="77">
        <v>0</v>
      </c>
      <c r="Y45" s="3">
        <f t="shared" si="7"/>
        <v>0</v>
      </c>
      <c r="Z45" s="77">
        <v>0</v>
      </c>
      <c r="AA45" s="9">
        <v>0</v>
      </c>
      <c r="AB45" s="77">
        <v>0</v>
      </c>
      <c r="AC45" s="3">
        <f t="shared" si="8"/>
        <v>0</v>
      </c>
      <c r="AD45" s="9">
        <v>0</v>
      </c>
      <c r="AE45" s="17">
        <v>0</v>
      </c>
      <c r="AF45" s="21"/>
      <c r="AG45" s="21">
        <v>0</v>
      </c>
      <c r="AH45" s="3">
        <v>0</v>
      </c>
      <c r="AI45" s="3">
        <v>0</v>
      </c>
      <c r="AJ45" s="3">
        <f t="shared" si="9"/>
        <v>0</v>
      </c>
      <c r="AK45" s="3">
        <v>0</v>
      </c>
      <c r="AL45" s="21">
        <v>0</v>
      </c>
      <c r="AM45" s="21"/>
      <c r="AN45" s="21"/>
      <c r="AO45" s="21"/>
      <c r="AP45" s="21"/>
      <c r="AQ45" s="66">
        <f t="shared" si="40"/>
        <v>0</v>
      </c>
      <c r="AR45" s="66">
        <f t="shared" si="33"/>
        <v>0</v>
      </c>
      <c r="AS45" s="66">
        <f t="shared" si="41"/>
        <v>0</v>
      </c>
      <c r="AT45" s="66">
        <f t="shared" si="42"/>
        <v>0</v>
      </c>
      <c r="AU45" s="66">
        <f t="shared" si="43"/>
        <v>0</v>
      </c>
      <c r="AV45" s="66">
        <f t="shared" si="14"/>
        <v>0</v>
      </c>
      <c r="AW45" s="66">
        <f t="shared" si="44"/>
        <v>0</v>
      </c>
      <c r="AX45" s="66">
        <f t="shared" si="45"/>
        <v>0</v>
      </c>
      <c r="AY45" s="66">
        <f t="shared" si="46"/>
        <v>0</v>
      </c>
      <c r="AZ45" s="66">
        <f t="shared" si="47"/>
        <v>0</v>
      </c>
      <c r="BA45" s="66">
        <f t="shared" si="48"/>
        <v>0</v>
      </c>
      <c r="BB45" s="66">
        <f t="shared" si="49"/>
        <v>0</v>
      </c>
      <c r="BC45" s="66">
        <f t="shared" si="50"/>
        <v>0</v>
      </c>
      <c r="BD45" s="66">
        <f t="shared" si="51"/>
        <v>0</v>
      </c>
      <c r="BE45" s="66">
        <f t="shared" si="52"/>
        <v>0</v>
      </c>
      <c r="BF45" s="66">
        <f t="shared" si="53"/>
        <v>0</v>
      </c>
      <c r="BG45" s="66">
        <f t="shared" si="54"/>
        <v>0</v>
      </c>
      <c r="BH45" s="66">
        <f t="shared" si="55"/>
        <v>0</v>
      </c>
      <c r="BI45" s="66">
        <f t="shared" si="56"/>
        <v>0</v>
      </c>
      <c r="BJ45" s="66">
        <f t="shared" si="57"/>
        <v>0</v>
      </c>
    </row>
    <row r="46" spans="1:62" ht="15">
      <c r="A46" s="67" t="s">
        <v>52</v>
      </c>
      <c r="B46" s="78" t="s">
        <v>3</v>
      </c>
      <c r="C46" s="22">
        <v>0</v>
      </c>
      <c r="D46" s="2">
        <v>0</v>
      </c>
      <c r="E46" s="2">
        <f t="shared" si="2"/>
        <v>0</v>
      </c>
      <c r="F46" s="8">
        <v>0</v>
      </c>
      <c r="G46" s="8">
        <v>0</v>
      </c>
      <c r="H46" s="2">
        <v>1</v>
      </c>
      <c r="I46" s="2">
        <f t="shared" si="3"/>
        <v>0</v>
      </c>
      <c r="J46" s="3">
        <v>0</v>
      </c>
      <c r="K46" s="9">
        <v>1</v>
      </c>
      <c r="L46" s="3">
        <v>0</v>
      </c>
      <c r="M46" s="3">
        <f t="shared" si="4"/>
        <v>0</v>
      </c>
      <c r="N46" s="9">
        <v>0</v>
      </c>
      <c r="O46" s="155">
        <v>0</v>
      </c>
      <c r="P46" s="9">
        <v>0</v>
      </c>
      <c r="Q46" s="9">
        <v>0</v>
      </c>
      <c r="R46" s="155">
        <f t="shared" si="5"/>
        <v>0</v>
      </c>
      <c r="S46" s="3">
        <v>0</v>
      </c>
      <c r="T46" s="155">
        <v>0</v>
      </c>
      <c r="U46" s="9">
        <v>0</v>
      </c>
      <c r="V46" s="3">
        <f t="shared" si="6"/>
        <v>0</v>
      </c>
      <c r="W46" s="3">
        <v>0</v>
      </c>
      <c r="X46" s="77">
        <v>0</v>
      </c>
      <c r="Y46" s="3">
        <f t="shared" si="7"/>
        <v>0</v>
      </c>
      <c r="Z46" s="77">
        <v>0</v>
      </c>
      <c r="AA46" s="9">
        <v>0</v>
      </c>
      <c r="AB46" s="9">
        <v>1</v>
      </c>
      <c r="AC46" s="3">
        <f t="shared" si="8"/>
        <v>1</v>
      </c>
      <c r="AD46" s="9">
        <v>0</v>
      </c>
      <c r="AE46" s="3">
        <v>1</v>
      </c>
      <c r="AF46" s="9"/>
      <c r="AG46" s="9">
        <v>1</v>
      </c>
      <c r="AH46" s="3">
        <v>0</v>
      </c>
      <c r="AI46" s="3">
        <v>0</v>
      </c>
      <c r="AJ46" s="3">
        <f t="shared" si="9"/>
        <v>0</v>
      </c>
      <c r="AK46" s="3">
        <v>0</v>
      </c>
      <c r="AL46" s="3">
        <v>0</v>
      </c>
      <c r="AM46" s="9"/>
      <c r="AN46" s="9"/>
      <c r="AO46" s="9"/>
      <c r="AP46" s="9"/>
      <c r="AQ46" s="66">
        <f t="shared" si="10"/>
        <v>0</v>
      </c>
      <c r="AR46" s="66">
        <f t="shared" si="33"/>
        <v>0</v>
      </c>
      <c r="AS46" s="66">
        <f t="shared" si="11"/>
        <v>1</v>
      </c>
      <c r="AT46" s="66">
        <f t="shared" si="12"/>
        <v>1</v>
      </c>
      <c r="AU46" s="66">
        <f t="shared" si="13"/>
        <v>0</v>
      </c>
      <c r="AV46" s="66">
        <f t="shared" si="14"/>
        <v>0</v>
      </c>
      <c r="AW46" s="66">
        <f t="shared" si="15"/>
        <v>0</v>
      </c>
      <c r="AX46" s="66">
        <f t="shared" si="39"/>
        <v>0</v>
      </c>
      <c r="AY46" s="66">
        <f t="shared" si="16"/>
        <v>0</v>
      </c>
      <c r="AZ46" s="66">
        <f t="shared" si="17"/>
        <v>0</v>
      </c>
      <c r="BA46" s="66">
        <f t="shared" si="18"/>
        <v>0</v>
      </c>
      <c r="BB46" s="66">
        <f t="shared" si="19"/>
        <v>0</v>
      </c>
      <c r="BC46" s="66">
        <f t="shared" si="20"/>
        <v>1</v>
      </c>
      <c r="BD46" s="66">
        <f t="shared" si="21"/>
        <v>1</v>
      </c>
      <c r="BE46" s="66">
        <f t="shared" si="22"/>
        <v>1</v>
      </c>
      <c r="BF46" s="66">
        <f t="shared" si="23"/>
        <v>1</v>
      </c>
      <c r="BG46" s="66">
        <f t="shared" si="24"/>
        <v>0</v>
      </c>
      <c r="BH46" s="66">
        <f t="shared" si="25"/>
        <v>0</v>
      </c>
      <c r="BI46" s="66">
        <f t="shared" si="26"/>
        <v>0</v>
      </c>
      <c r="BJ46" s="66">
        <f t="shared" si="27"/>
        <v>0</v>
      </c>
    </row>
    <row r="47" spans="1:62">
      <c r="A47" s="67"/>
      <c r="B47" s="78" t="s">
        <v>16</v>
      </c>
      <c r="C47" s="1">
        <f>C8+C11+C14+C17+C18+C19+C27+C33+C34+C35+C36+C37+C38+C39+C40+C41+C42+C43+C44+C45+C46</f>
        <v>193</v>
      </c>
      <c r="D47" s="1">
        <f t="shared" ref="D47:AP47" si="58">D8+D11+D14+D17+D18+D19+D27+D33+D34+D35+D36+D37+D38+D39+D40+D41+D42+D43+D44+D45+D46</f>
        <v>23</v>
      </c>
      <c r="E47" s="1">
        <f t="shared" si="58"/>
        <v>165</v>
      </c>
      <c r="F47" s="1">
        <f t="shared" si="58"/>
        <v>4</v>
      </c>
      <c r="G47" s="1">
        <f t="shared" si="58"/>
        <v>1</v>
      </c>
      <c r="H47" s="1">
        <f t="shared" si="58"/>
        <v>210</v>
      </c>
      <c r="I47" s="1">
        <f t="shared" si="58"/>
        <v>177</v>
      </c>
      <c r="J47" s="1">
        <f t="shared" si="58"/>
        <v>12</v>
      </c>
      <c r="K47" s="1">
        <f t="shared" si="58"/>
        <v>21</v>
      </c>
      <c r="L47" s="1">
        <f t="shared" si="58"/>
        <v>10</v>
      </c>
      <c r="M47" s="1">
        <f t="shared" si="58"/>
        <v>153</v>
      </c>
      <c r="N47" s="1">
        <f t="shared" si="58"/>
        <v>89</v>
      </c>
      <c r="O47" s="1">
        <f t="shared" si="58"/>
        <v>7</v>
      </c>
      <c r="P47" s="1">
        <f t="shared" si="58"/>
        <v>57</v>
      </c>
      <c r="Q47" s="1">
        <f t="shared" si="58"/>
        <v>0</v>
      </c>
      <c r="R47" s="1">
        <f t="shared" si="58"/>
        <v>40</v>
      </c>
      <c r="S47" s="1">
        <f t="shared" si="58"/>
        <v>0</v>
      </c>
      <c r="T47" s="1">
        <f t="shared" si="58"/>
        <v>21</v>
      </c>
      <c r="U47" s="1">
        <f t="shared" si="58"/>
        <v>19</v>
      </c>
      <c r="V47" s="1">
        <f t="shared" si="58"/>
        <v>193</v>
      </c>
      <c r="W47" s="1">
        <f t="shared" si="58"/>
        <v>4</v>
      </c>
      <c r="X47" s="1">
        <f t="shared" si="58"/>
        <v>2</v>
      </c>
      <c r="Y47" s="1">
        <f t="shared" si="58"/>
        <v>158</v>
      </c>
      <c r="Z47" s="1">
        <f t="shared" si="58"/>
        <v>14</v>
      </c>
      <c r="AA47" s="1">
        <f t="shared" si="58"/>
        <v>40</v>
      </c>
      <c r="AB47" s="1">
        <f t="shared" si="58"/>
        <v>16</v>
      </c>
      <c r="AC47" s="1">
        <f t="shared" si="58"/>
        <v>56</v>
      </c>
      <c r="AD47" s="1">
        <f t="shared" si="58"/>
        <v>8</v>
      </c>
      <c r="AE47" s="1">
        <f t="shared" si="58"/>
        <v>48</v>
      </c>
      <c r="AF47" s="1">
        <f t="shared" si="58"/>
        <v>0</v>
      </c>
      <c r="AG47" s="1">
        <f t="shared" si="58"/>
        <v>52</v>
      </c>
      <c r="AH47" s="1">
        <f t="shared" si="58"/>
        <v>8</v>
      </c>
      <c r="AI47" s="1">
        <f t="shared" si="58"/>
        <v>1</v>
      </c>
      <c r="AJ47" s="1">
        <f t="shared" si="58"/>
        <v>9</v>
      </c>
      <c r="AK47" s="1">
        <f t="shared" si="58"/>
        <v>0</v>
      </c>
      <c r="AL47" s="1">
        <f t="shared" si="58"/>
        <v>9</v>
      </c>
      <c r="AM47" s="1">
        <f t="shared" si="58"/>
        <v>0</v>
      </c>
      <c r="AN47" s="1">
        <f t="shared" si="58"/>
        <v>0</v>
      </c>
      <c r="AO47" s="1">
        <f t="shared" si="58"/>
        <v>0</v>
      </c>
      <c r="AP47" s="1">
        <f t="shared" si="58"/>
        <v>0</v>
      </c>
      <c r="AQ47" s="65">
        <f t="shared" ref="AQ47:BJ47" si="59">AQ8+AQ11+AQ14+AQ17+AQ18+AQ19+AQ27+AQ33+AQ34+AQ35+AQ36+AQ37+AQ42+AQ43+AQ38+AQ39+AQ40+AQ41+AQ44+AQ45+AQ46</f>
        <v>193</v>
      </c>
      <c r="AR47" s="66">
        <f t="shared" si="33"/>
        <v>193</v>
      </c>
      <c r="AS47" s="65">
        <f t="shared" si="59"/>
        <v>210</v>
      </c>
      <c r="AT47" s="65">
        <f t="shared" si="59"/>
        <v>210</v>
      </c>
      <c r="AU47" s="65">
        <f>AU8+AU11+AU14+AU17+AU18+AU19+AU27+AU33+AU34+AU35+AU36+AU37+AU42+AU43+AU38+AU39+AU40+AU41+AU44+AU45+AU46</f>
        <v>365</v>
      </c>
      <c r="AV47" s="65">
        <f>AV8+AV11+AV14+AV17+AV18+AV19+AV27+AV33+AV34+AV35+AV36+AV37+AV42+AV43+AV38+AV39+AV40+AV41+AV44+AV45+AV46</f>
        <v>365</v>
      </c>
      <c r="AW47" s="65">
        <f t="shared" si="59"/>
        <v>153</v>
      </c>
      <c r="AX47" s="65">
        <f t="shared" si="59"/>
        <v>153</v>
      </c>
      <c r="AY47" s="65">
        <f t="shared" si="59"/>
        <v>40</v>
      </c>
      <c r="AZ47" s="65">
        <f t="shared" si="59"/>
        <v>40</v>
      </c>
      <c r="BA47" s="65">
        <f t="shared" si="59"/>
        <v>193</v>
      </c>
      <c r="BB47" s="65">
        <f t="shared" si="59"/>
        <v>193</v>
      </c>
      <c r="BC47" s="65">
        <f t="shared" si="59"/>
        <v>56</v>
      </c>
      <c r="BD47" s="65">
        <f t="shared" si="59"/>
        <v>56</v>
      </c>
      <c r="BE47" s="65">
        <f t="shared" si="59"/>
        <v>56</v>
      </c>
      <c r="BF47" s="65">
        <f t="shared" si="59"/>
        <v>56</v>
      </c>
      <c r="BG47" s="65">
        <f t="shared" si="59"/>
        <v>9</v>
      </c>
      <c r="BH47" s="65">
        <f t="shared" si="59"/>
        <v>9</v>
      </c>
      <c r="BI47" s="65">
        <f t="shared" si="59"/>
        <v>9</v>
      </c>
      <c r="BJ47" s="65">
        <f t="shared" si="59"/>
        <v>9</v>
      </c>
    </row>
    <row r="48" spans="1:62">
      <c r="A48" s="86"/>
      <c r="B48" s="86"/>
      <c r="C48" s="86" t="s">
        <v>102</v>
      </c>
      <c r="D48" s="86" t="s">
        <v>103</v>
      </c>
      <c r="E48" s="86" t="s">
        <v>47</v>
      </c>
      <c r="F48" s="86" t="s">
        <v>104</v>
      </c>
      <c r="G48" s="86" t="s">
        <v>105</v>
      </c>
      <c r="H48" s="86" t="s">
        <v>106</v>
      </c>
      <c r="I48" s="86" t="s">
        <v>107</v>
      </c>
      <c r="J48" s="86" t="s">
        <v>52</v>
      </c>
      <c r="K48" s="86" t="s">
        <v>81</v>
      </c>
      <c r="L48" s="86" t="s">
        <v>82</v>
      </c>
      <c r="M48" s="86" t="s">
        <v>83</v>
      </c>
      <c r="N48" s="86" t="s">
        <v>84</v>
      </c>
      <c r="O48" s="86" t="s">
        <v>93</v>
      </c>
      <c r="P48" s="86" t="s">
        <v>108</v>
      </c>
      <c r="Q48" s="86" t="s">
        <v>109</v>
      </c>
      <c r="R48" s="86" t="s">
        <v>110</v>
      </c>
      <c r="S48" s="86" t="s">
        <v>111</v>
      </c>
      <c r="T48" s="86" t="s">
        <v>112</v>
      </c>
      <c r="U48" s="86" t="s">
        <v>113</v>
      </c>
      <c r="V48" s="86" t="s">
        <v>114</v>
      </c>
      <c r="W48" s="86" t="s">
        <v>115</v>
      </c>
      <c r="X48" s="86" t="s">
        <v>116</v>
      </c>
      <c r="Y48" s="86" t="s">
        <v>117</v>
      </c>
      <c r="Z48" s="86" t="s">
        <v>118</v>
      </c>
      <c r="AA48" s="86" t="s">
        <v>119</v>
      </c>
      <c r="AB48" s="86" t="s">
        <v>120</v>
      </c>
      <c r="AC48" s="86" t="s">
        <v>121</v>
      </c>
      <c r="AD48" s="86" t="s">
        <v>122</v>
      </c>
      <c r="AE48" s="86" t="s">
        <v>123</v>
      </c>
      <c r="AF48" s="86" t="s">
        <v>124</v>
      </c>
      <c r="AG48" s="86" t="s">
        <v>125</v>
      </c>
      <c r="AH48" s="86" t="s">
        <v>126</v>
      </c>
      <c r="AI48" s="86" t="s">
        <v>127</v>
      </c>
      <c r="AJ48" s="86" t="s">
        <v>128</v>
      </c>
      <c r="AK48" s="86" t="s">
        <v>129</v>
      </c>
      <c r="AL48" s="86" t="s">
        <v>130</v>
      </c>
      <c r="AM48" s="86" t="s">
        <v>131</v>
      </c>
      <c r="AN48" s="86" t="s">
        <v>132</v>
      </c>
      <c r="AO48" s="86" t="s">
        <v>133</v>
      </c>
      <c r="AP48" s="86" t="s">
        <v>134</v>
      </c>
    </row>
    <row r="49" spans="1:42">
      <c r="A49" s="86"/>
      <c r="B49" s="86"/>
      <c r="C49" s="86"/>
      <c r="D49" s="86"/>
      <c r="E49" s="86"/>
      <c r="F49" s="86"/>
      <c r="G49" s="86"/>
      <c r="H49" s="86"/>
      <c r="I49" s="8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</row>
    <row r="50" spans="1:42">
      <c r="A50" s="86"/>
      <c r="B50" s="86"/>
      <c r="C50" s="86"/>
      <c r="D50" s="86"/>
      <c r="E50" s="86"/>
      <c r="F50" s="86"/>
      <c r="G50" s="86"/>
      <c r="H50" s="86"/>
      <c r="I50" s="86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</row>
    <row r="51" spans="1:42">
      <c r="A51" s="86"/>
      <c r="B51" s="86"/>
      <c r="C51" s="86"/>
      <c r="D51" s="86"/>
      <c r="E51" s="86"/>
      <c r="F51" s="86"/>
      <c r="G51" s="86"/>
      <c r="H51" s="86"/>
      <c r="I51" s="86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</row>
    <row r="52" spans="1:42">
      <c r="A52" s="86"/>
      <c r="B52" s="86"/>
      <c r="C52" s="86"/>
      <c r="D52" s="86"/>
      <c r="E52" s="86"/>
      <c r="F52" s="86"/>
      <c r="G52" s="86"/>
      <c r="H52" s="86"/>
      <c r="I52" s="86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</row>
    <row r="53" spans="1:42">
      <c r="A53" s="86"/>
      <c r="B53" s="86"/>
      <c r="C53" s="86"/>
      <c r="D53" s="86"/>
      <c r="E53" s="86"/>
      <c r="F53" s="86"/>
      <c r="G53" s="86"/>
      <c r="H53" s="86"/>
      <c r="I53" s="86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</row>
    <row r="54" spans="1:42">
      <c r="A54" s="86"/>
      <c r="B54" s="86"/>
      <c r="C54" s="86"/>
      <c r="D54" s="86"/>
      <c r="E54" s="86"/>
      <c r="F54" s="86"/>
      <c r="G54" s="86"/>
      <c r="H54" s="86"/>
      <c r="I54" s="86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</row>
    <row r="55" spans="1:42">
      <c r="A55" s="86"/>
      <c r="B55" s="86"/>
      <c r="C55" s="86"/>
      <c r="D55" s="86"/>
      <c r="E55" s="86"/>
      <c r="F55" s="86"/>
      <c r="G55" s="86"/>
      <c r="H55" s="86"/>
      <c r="I55" s="86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42">
      <c r="A56" s="86"/>
      <c r="B56" s="86"/>
      <c r="C56" s="86"/>
      <c r="D56" s="86"/>
      <c r="E56" s="86"/>
      <c r="F56" s="86"/>
      <c r="G56" s="86"/>
      <c r="H56" s="86"/>
      <c r="I56" s="86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</row>
    <row r="57" spans="1:42">
      <c r="A57" s="86"/>
      <c r="B57" s="86"/>
      <c r="C57" s="86"/>
      <c r="D57" s="86"/>
      <c r="E57" s="86"/>
      <c r="F57" s="86"/>
      <c r="G57" s="86"/>
      <c r="H57" s="86"/>
      <c r="I57" s="86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</row>
    <row r="58" spans="1:42">
      <c r="A58" s="86"/>
      <c r="B58" s="86"/>
      <c r="C58" s="86"/>
      <c r="D58" s="86"/>
      <c r="E58" s="86"/>
      <c r="F58" s="86"/>
      <c r="G58" s="86"/>
      <c r="H58" s="86"/>
      <c r="I58" s="86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1:42">
      <c r="A59" s="86"/>
      <c r="B59" s="86"/>
      <c r="C59" s="86"/>
      <c r="D59" s="86"/>
      <c r="E59" s="86"/>
      <c r="F59" s="86"/>
      <c r="G59" s="86"/>
      <c r="H59" s="86"/>
      <c r="I59" s="86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</row>
    <row r="60" spans="1:42">
      <c r="A60" s="86"/>
      <c r="B60" s="86"/>
      <c r="C60" s="86"/>
      <c r="D60" s="86"/>
      <c r="E60" s="86"/>
      <c r="F60" s="86"/>
      <c r="G60" s="86"/>
      <c r="H60" s="86"/>
      <c r="I60" s="86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</row>
    <row r="61" spans="1:42">
      <c r="A61" s="86"/>
      <c r="B61" s="86"/>
      <c r="C61" s="86"/>
      <c r="D61" s="86"/>
      <c r="E61" s="86"/>
      <c r="F61" s="86"/>
      <c r="G61" s="86"/>
      <c r="H61" s="86"/>
      <c r="I61" s="86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</row>
    <row r="62" spans="1:42">
      <c r="A62" s="86"/>
      <c r="B62" s="86"/>
      <c r="C62" s="86"/>
      <c r="D62" s="86"/>
      <c r="E62" s="86"/>
      <c r="F62" s="86"/>
      <c r="G62" s="86"/>
      <c r="H62" s="86"/>
      <c r="I62" s="86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</row>
    <row r="63" spans="1:42">
      <c r="A63" s="86"/>
      <c r="B63" s="86"/>
      <c r="C63" s="86"/>
      <c r="D63" s="86"/>
      <c r="E63" s="86"/>
      <c r="F63" s="86"/>
      <c r="G63" s="86"/>
      <c r="H63" s="86"/>
      <c r="I63" s="86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</row>
    <row r="64" spans="1:42">
      <c r="A64" s="86"/>
      <c r="B64" s="86"/>
      <c r="C64" s="86"/>
      <c r="D64" s="86"/>
      <c r="E64" s="86"/>
      <c r="F64" s="86"/>
      <c r="G64" s="86"/>
      <c r="H64" s="86"/>
      <c r="I64" s="86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</row>
    <row r="65" spans="1:42">
      <c r="A65" s="86"/>
      <c r="B65" s="86"/>
      <c r="C65" s="86"/>
      <c r="D65" s="86"/>
      <c r="E65" s="86"/>
      <c r="F65" s="86"/>
      <c r="G65" s="86"/>
      <c r="H65" s="86"/>
      <c r="I65" s="86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</row>
    <row r="66" spans="1:42">
      <c r="A66" s="86"/>
      <c r="B66" s="86"/>
      <c r="C66" s="86"/>
      <c r="D66" s="86"/>
      <c r="E66" s="86"/>
      <c r="F66" s="86"/>
      <c r="G66" s="86"/>
      <c r="H66" s="86"/>
      <c r="I66" s="86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</row>
    <row r="67" spans="1:42">
      <c r="A67" s="86"/>
      <c r="B67" s="86"/>
      <c r="C67" s="86"/>
      <c r="D67" s="86"/>
      <c r="E67" s="86"/>
      <c r="F67" s="86"/>
      <c r="G67" s="86"/>
      <c r="H67" s="86"/>
      <c r="I67" s="86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</row>
    <row r="68" spans="1:42">
      <c r="A68" s="86"/>
      <c r="B68" s="86"/>
      <c r="C68" s="86"/>
      <c r="D68" s="86"/>
      <c r="E68" s="86"/>
      <c r="F68" s="86"/>
      <c r="G68" s="86"/>
      <c r="H68" s="86"/>
      <c r="I68" s="86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</row>
    <row r="69" spans="1:42">
      <c r="A69" s="86"/>
      <c r="B69" s="86"/>
      <c r="C69" s="86"/>
      <c r="D69" s="86"/>
      <c r="E69" s="86"/>
      <c r="F69" s="86"/>
      <c r="G69" s="86"/>
      <c r="H69" s="86"/>
      <c r="I69" s="86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</row>
    <row r="70" spans="1:42">
      <c r="A70" s="86"/>
      <c r="B70" s="86"/>
      <c r="C70" s="86"/>
      <c r="D70" s="86"/>
      <c r="E70" s="86"/>
      <c r="F70" s="86"/>
      <c r="G70" s="86"/>
      <c r="H70" s="86"/>
      <c r="I70" s="86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</row>
    <row r="71" spans="1:42">
      <c r="A71" s="86"/>
      <c r="B71" s="86"/>
      <c r="C71" s="86"/>
      <c r="D71" s="86"/>
      <c r="E71" s="86"/>
      <c r="F71" s="86"/>
      <c r="G71" s="86"/>
      <c r="H71" s="86"/>
      <c r="I71" s="86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</row>
    <row r="72" spans="1:42">
      <c r="A72" s="86"/>
      <c r="B72" s="86"/>
      <c r="C72" s="86"/>
      <c r="D72" s="86"/>
      <c r="E72" s="86"/>
      <c r="F72" s="86"/>
      <c r="G72" s="86"/>
      <c r="H72" s="86"/>
      <c r="I72" s="86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</row>
    <row r="73" spans="1:42">
      <c r="A73" s="86"/>
      <c r="B73" s="86"/>
      <c r="C73" s="86"/>
      <c r="D73" s="86"/>
      <c r="E73" s="86"/>
      <c r="F73" s="86"/>
      <c r="G73" s="86"/>
      <c r="H73" s="86"/>
      <c r="I73" s="86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</row>
    <row r="74" spans="1:42">
      <c r="A74" s="86"/>
      <c r="B74" s="86"/>
      <c r="C74" s="86"/>
      <c r="D74" s="86"/>
      <c r="E74" s="86"/>
      <c r="F74" s="86"/>
      <c r="G74" s="86"/>
      <c r="H74" s="86"/>
      <c r="I74" s="86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</row>
    <row r="75" spans="1:42">
      <c r="A75" s="86"/>
      <c r="B75" s="86"/>
      <c r="C75" s="86"/>
      <c r="D75" s="86"/>
      <c r="E75" s="86"/>
      <c r="F75" s="86"/>
      <c r="G75" s="86"/>
      <c r="H75" s="86"/>
      <c r="I75" s="86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</row>
    <row r="76" spans="1:42">
      <c r="A76" s="86"/>
      <c r="B76" s="86"/>
      <c r="C76" s="86"/>
      <c r="D76" s="86"/>
      <c r="E76" s="86"/>
      <c r="F76" s="86"/>
      <c r="G76" s="86"/>
      <c r="H76" s="86"/>
      <c r="I76" s="86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</row>
    <row r="77" spans="1:42">
      <c r="A77" s="86"/>
      <c r="B77" s="86"/>
      <c r="C77" s="86"/>
      <c r="D77" s="86"/>
      <c r="E77" s="86"/>
      <c r="F77" s="86"/>
      <c r="G77" s="86"/>
      <c r="H77" s="86"/>
      <c r="I77" s="86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</row>
    <row r="78" spans="1:42">
      <c r="A78" s="86"/>
      <c r="B78" s="86"/>
      <c r="C78" s="86"/>
      <c r="D78" s="86"/>
      <c r="E78" s="86"/>
      <c r="F78" s="86"/>
      <c r="G78" s="86"/>
      <c r="H78" s="86"/>
      <c r="I78" s="86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</row>
    <row r="79" spans="1:42">
      <c r="A79" s="86"/>
      <c r="B79" s="86"/>
      <c r="C79" s="86"/>
      <c r="D79" s="86"/>
      <c r="E79" s="86"/>
      <c r="F79" s="86"/>
      <c r="G79" s="86"/>
      <c r="H79" s="86"/>
      <c r="I79" s="86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</row>
    <row r="80" spans="1:42">
      <c r="A80" s="86"/>
      <c r="B80" s="86"/>
      <c r="C80" s="86"/>
      <c r="D80" s="86"/>
      <c r="E80" s="86"/>
      <c r="F80" s="86"/>
      <c r="G80" s="86"/>
      <c r="H80" s="86"/>
      <c r="I80" s="86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</row>
    <row r="81" spans="1:42">
      <c r="A81" s="86"/>
      <c r="B81" s="86"/>
      <c r="C81" s="86"/>
      <c r="D81" s="86"/>
      <c r="E81" s="86"/>
      <c r="F81" s="86"/>
      <c r="G81" s="86"/>
      <c r="H81" s="86"/>
      <c r="I81" s="86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</row>
    <row r="82" spans="1:42">
      <c r="A82" s="86"/>
      <c r="B82" s="86"/>
      <c r="C82" s="86"/>
      <c r="D82" s="86"/>
      <c r="E82" s="86"/>
      <c r="F82" s="86"/>
      <c r="G82" s="86"/>
      <c r="H82" s="86"/>
      <c r="I82" s="86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</row>
    <row r="83" spans="1:42">
      <c r="A83" s="86"/>
      <c r="B83" s="86"/>
      <c r="C83" s="86"/>
      <c r="D83" s="86"/>
      <c r="E83" s="86"/>
      <c r="F83" s="86"/>
      <c r="G83" s="86"/>
      <c r="H83" s="86"/>
      <c r="I83" s="86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</row>
    <row r="84" spans="1:42">
      <c r="A84" s="86"/>
      <c r="B84" s="86"/>
      <c r="C84" s="86"/>
      <c r="D84" s="86"/>
      <c r="E84" s="86"/>
      <c r="F84" s="86"/>
      <c r="G84" s="86"/>
      <c r="H84" s="86"/>
      <c r="I84" s="86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</row>
    <row r="85" spans="1:42">
      <c r="A85" s="86"/>
      <c r="B85" s="86"/>
      <c r="C85" s="86"/>
      <c r="D85" s="86"/>
      <c r="E85" s="86"/>
      <c r="F85" s="86"/>
      <c r="G85" s="86"/>
      <c r="H85" s="86"/>
      <c r="I85" s="86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</row>
    <row r="86" spans="1:42">
      <c r="A86" s="86"/>
      <c r="B86" s="86"/>
      <c r="C86" s="86"/>
      <c r="D86" s="86"/>
      <c r="E86" s="86"/>
      <c r="F86" s="86"/>
      <c r="G86" s="86"/>
      <c r="H86" s="86"/>
      <c r="I86" s="86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</row>
    <row r="87" spans="1:42">
      <c r="A87" s="86"/>
      <c r="B87" s="86"/>
      <c r="C87" s="86"/>
      <c r="D87" s="86"/>
      <c r="E87" s="86"/>
      <c r="F87" s="86"/>
      <c r="G87" s="86"/>
      <c r="H87" s="86"/>
      <c r="I87" s="86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</row>
    <row r="88" spans="1:42">
      <c r="A88" s="86"/>
      <c r="B88" s="86"/>
      <c r="C88" s="86"/>
      <c r="D88" s="86"/>
      <c r="E88" s="86"/>
      <c r="F88" s="86"/>
      <c r="G88" s="86"/>
      <c r="H88" s="86"/>
      <c r="I88" s="86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</row>
    <row r="89" spans="1:42">
      <c r="A89" s="86"/>
      <c r="B89" s="86"/>
      <c r="C89" s="86"/>
      <c r="D89" s="86"/>
      <c r="E89" s="86"/>
      <c r="F89" s="86"/>
      <c r="G89" s="86"/>
      <c r="H89" s="86"/>
      <c r="I89" s="86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</row>
    <row r="90" spans="1:42">
      <c r="A90" s="86"/>
      <c r="B90" s="86"/>
      <c r="C90" s="86"/>
      <c r="D90" s="86"/>
      <c r="E90" s="86"/>
      <c r="F90" s="86"/>
      <c r="G90" s="86"/>
      <c r="H90" s="86"/>
      <c r="I90" s="86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</row>
    <row r="91" spans="1:42">
      <c r="A91" s="86"/>
      <c r="B91" s="86"/>
      <c r="C91" s="86"/>
      <c r="D91" s="86"/>
      <c r="E91" s="86"/>
      <c r="F91" s="86"/>
      <c r="G91" s="86"/>
      <c r="H91" s="86"/>
      <c r="I91" s="86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</row>
    <row r="92" spans="1:42">
      <c r="A92" s="86"/>
      <c r="B92" s="86"/>
      <c r="C92" s="86"/>
      <c r="D92" s="86"/>
      <c r="E92" s="86"/>
      <c r="F92" s="86"/>
      <c r="G92" s="86"/>
      <c r="H92" s="86"/>
      <c r="I92" s="86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</row>
    <row r="93" spans="1:42">
      <c r="A93" s="86"/>
      <c r="B93" s="86"/>
      <c r="C93" s="86"/>
      <c r="D93" s="86"/>
      <c r="E93" s="86"/>
      <c r="F93" s="86"/>
      <c r="G93" s="86"/>
      <c r="H93" s="86"/>
      <c r="I93" s="86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</row>
    <row r="94" spans="1:42">
      <c r="A94" s="86"/>
      <c r="B94" s="86"/>
      <c r="C94" s="86"/>
      <c r="D94" s="86"/>
      <c r="E94" s="86"/>
      <c r="F94" s="86"/>
      <c r="G94" s="86"/>
      <c r="H94" s="86"/>
      <c r="I94" s="86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</row>
    <row r="95" spans="1:42">
      <c r="A95" s="86"/>
      <c r="B95" s="86"/>
      <c r="C95" s="86"/>
      <c r="D95" s="86"/>
      <c r="E95" s="86"/>
      <c r="F95" s="86"/>
      <c r="G95" s="86"/>
      <c r="H95" s="86"/>
      <c r="I95" s="86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</row>
    <row r="96" spans="1:42">
      <c r="A96" s="86"/>
      <c r="B96" s="86"/>
      <c r="C96" s="86"/>
      <c r="D96" s="86"/>
      <c r="E96" s="86"/>
      <c r="F96" s="86"/>
      <c r="G96" s="86"/>
      <c r="H96" s="86"/>
      <c r="I96" s="86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</row>
    <row r="97" spans="1:42">
      <c r="A97" s="86"/>
      <c r="B97" s="86"/>
      <c r="C97" s="86"/>
      <c r="D97" s="86"/>
      <c r="E97" s="86"/>
      <c r="F97" s="86"/>
      <c r="G97" s="86"/>
      <c r="H97" s="86"/>
      <c r="I97" s="86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</row>
    <row r="98" spans="1:42">
      <c r="A98" s="86"/>
      <c r="B98" s="86"/>
      <c r="C98" s="86"/>
      <c r="D98" s="86"/>
      <c r="E98" s="86"/>
      <c r="F98" s="86"/>
      <c r="G98" s="86"/>
      <c r="H98" s="86"/>
      <c r="I98" s="86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</row>
    <row r="99" spans="1:42">
      <c r="A99" s="86"/>
      <c r="B99" s="86"/>
      <c r="C99" s="86"/>
      <c r="D99" s="86"/>
      <c r="E99" s="86"/>
      <c r="F99" s="86"/>
      <c r="G99" s="86"/>
      <c r="H99" s="86"/>
      <c r="I99" s="86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</row>
    <row r="100" spans="1:42">
      <c r="A100" s="86"/>
      <c r="B100" s="88"/>
      <c r="C100" s="88"/>
      <c r="D100" s="88"/>
      <c r="E100" s="88"/>
      <c r="F100" s="88"/>
      <c r="G100" s="88"/>
      <c r="H100" s="88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</row>
    <row r="101" spans="1:42">
      <c r="A101" s="86"/>
      <c r="B101" s="88"/>
      <c r="C101" s="88"/>
      <c r="D101" s="88"/>
      <c r="E101" s="88"/>
      <c r="F101" s="88"/>
      <c r="G101" s="88"/>
      <c r="H101" s="88"/>
      <c r="I101" s="88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</row>
    <row r="102" spans="1:42">
      <c r="A102" s="86"/>
      <c r="B102" s="88"/>
      <c r="C102" s="88"/>
      <c r="D102" s="88"/>
      <c r="E102" s="88"/>
      <c r="F102" s="88"/>
      <c r="G102" s="88"/>
      <c r="H102" s="88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</row>
    <row r="103" spans="1:42">
      <c r="A103" s="86"/>
      <c r="B103" s="88"/>
      <c r="C103" s="88"/>
      <c r="D103" s="88"/>
      <c r="E103" s="88"/>
      <c r="F103" s="88"/>
      <c r="G103" s="88"/>
      <c r="H103" s="88"/>
      <c r="I103" s="88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</row>
    <row r="104" spans="1:42">
      <c r="A104" s="86"/>
      <c r="B104" s="88"/>
      <c r="C104" s="88"/>
      <c r="D104" s="88"/>
      <c r="E104" s="88"/>
      <c r="F104" s="88"/>
      <c r="G104" s="88"/>
      <c r="H104" s="88"/>
      <c r="I104" s="88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</row>
    <row r="105" spans="1:42">
      <c r="A105" s="86"/>
      <c r="B105" s="88"/>
      <c r="C105" s="88"/>
      <c r="D105" s="88"/>
      <c r="E105" s="88"/>
      <c r="F105" s="88"/>
      <c r="G105" s="88"/>
      <c r="H105" s="88"/>
      <c r="I105" s="88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</row>
    <row r="106" spans="1:42">
      <c r="A106" s="86"/>
      <c r="B106" s="88"/>
      <c r="C106" s="88"/>
      <c r="D106" s="88"/>
      <c r="E106" s="88"/>
      <c r="F106" s="88"/>
      <c r="G106" s="88"/>
      <c r="H106" s="88"/>
      <c r="I106" s="88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</row>
    <row r="107" spans="1:42">
      <c r="A107" s="86"/>
      <c r="B107" s="88"/>
      <c r="C107" s="88"/>
      <c r="D107" s="88"/>
      <c r="E107" s="88"/>
      <c r="F107" s="88"/>
      <c r="G107" s="88"/>
      <c r="H107" s="88"/>
      <c r="I107" s="88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</row>
    <row r="108" spans="1:42">
      <c r="A108" s="86"/>
      <c r="B108" s="89"/>
      <c r="C108" s="89"/>
      <c r="D108" s="89"/>
      <c r="E108" s="89"/>
      <c r="F108" s="89"/>
      <c r="G108" s="89"/>
      <c r="H108" s="89"/>
      <c r="I108" s="88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1:42">
      <c r="A109" s="86"/>
      <c r="B109" s="89"/>
      <c r="C109" s="89"/>
      <c r="D109" s="89"/>
      <c r="E109" s="89"/>
      <c r="F109" s="89"/>
      <c r="G109" s="89"/>
      <c r="H109" s="89"/>
      <c r="I109" s="88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</row>
    <row r="110" spans="1:42">
      <c r="A110" s="86"/>
      <c r="B110" s="88"/>
      <c r="C110" s="88"/>
      <c r="D110" s="88"/>
      <c r="E110" s="88"/>
      <c r="F110" s="88"/>
      <c r="G110" s="88"/>
      <c r="H110" s="88"/>
      <c r="I110" s="88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</row>
    <row r="111" spans="1:42">
      <c r="A111" s="90"/>
      <c r="B111" s="91"/>
      <c r="C111" s="91"/>
      <c r="D111" s="91"/>
      <c r="E111" s="91"/>
      <c r="F111" s="91"/>
      <c r="G111" s="91"/>
      <c r="H111" s="91"/>
      <c r="I111" s="92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</row>
    <row r="112" spans="1:42">
      <c r="A112" s="86"/>
      <c r="B112" s="89"/>
      <c r="C112" s="89"/>
      <c r="D112" s="89"/>
      <c r="E112" s="89"/>
      <c r="F112" s="89"/>
      <c r="G112" s="89"/>
      <c r="H112" s="89"/>
      <c r="I112" s="88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</row>
    <row r="113" spans="1:42">
      <c r="A113" s="86"/>
      <c r="B113" s="89"/>
      <c r="C113" s="89"/>
      <c r="D113" s="89"/>
      <c r="E113" s="89"/>
      <c r="F113" s="89"/>
      <c r="G113" s="89"/>
      <c r="H113" s="89"/>
      <c r="I113" s="88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</row>
    <row r="114" spans="1:42">
      <c r="A114" s="86"/>
      <c r="B114" s="88"/>
      <c r="C114" s="88"/>
      <c r="D114" s="88"/>
      <c r="E114" s="88"/>
      <c r="F114" s="88"/>
      <c r="G114" s="88"/>
      <c r="H114" s="88"/>
      <c r="I114" s="88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</row>
    <row r="115" spans="1:42">
      <c r="A115" s="90"/>
      <c r="B115" s="91"/>
      <c r="C115" s="91"/>
      <c r="D115" s="91"/>
      <c r="E115" s="91"/>
      <c r="F115" s="91"/>
      <c r="G115" s="91"/>
      <c r="H115" s="91"/>
      <c r="I115" s="92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</row>
    <row r="116" spans="1:42">
      <c r="A116" s="86"/>
      <c r="B116" s="89"/>
      <c r="C116" s="89"/>
      <c r="D116" s="89"/>
      <c r="E116" s="89"/>
      <c r="F116" s="89"/>
      <c r="G116" s="89"/>
      <c r="H116" s="89"/>
      <c r="I116" s="88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</row>
    <row r="117" spans="1:42">
      <c r="A117" s="86"/>
      <c r="B117" s="89"/>
      <c r="C117" s="89"/>
      <c r="D117" s="89"/>
      <c r="E117" s="89"/>
      <c r="F117" s="89"/>
      <c r="G117" s="89"/>
      <c r="H117" s="89"/>
      <c r="I117" s="88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</row>
    <row r="118" spans="1:42">
      <c r="A118" s="86"/>
      <c r="B118" s="89"/>
      <c r="C118" s="89"/>
      <c r="D118" s="89"/>
      <c r="E118" s="89"/>
      <c r="F118" s="89"/>
      <c r="G118" s="89"/>
      <c r="H118" s="89"/>
      <c r="I118" s="88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</row>
    <row r="119" spans="1:42">
      <c r="A119" s="86"/>
      <c r="B119" s="89"/>
      <c r="C119" s="89"/>
      <c r="D119" s="89"/>
      <c r="E119" s="89"/>
      <c r="F119" s="89"/>
      <c r="G119" s="89"/>
      <c r="H119" s="89"/>
      <c r="I119" s="88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</row>
    <row r="120" spans="1:42">
      <c r="A120" s="86"/>
      <c r="B120" s="89"/>
      <c r="C120" s="89"/>
      <c r="D120" s="89"/>
      <c r="E120" s="89"/>
      <c r="F120" s="89"/>
      <c r="G120" s="89"/>
      <c r="H120" s="89"/>
      <c r="I120" s="88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</row>
    <row r="121" spans="1:42">
      <c r="A121" s="86"/>
      <c r="B121" s="88"/>
      <c r="C121" s="88"/>
      <c r="D121" s="88"/>
      <c r="E121" s="88"/>
      <c r="F121" s="88"/>
      <c r="G121" s="88"/>
      <c r="H121" s="88"/>
      <c r="I121" s="88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</row>
    <row r="122" spans="1:42">
      <c r="A122" s="90"/>
      <c r="B122" s="91"/>
      <c r="C122" s="91"/>
      <c r="D122" s="91"/>
      <c r="E122" s="91"/>
      <c r="F122" s="91"/>
      <c r="G122" s="91"/>
      <c r="H122" s="91"/>
      <c r="I122" s="92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</row>
    <row r="123" spans="1:42">
      <c r="A123" s="86"/>
      <c r="B123" s="89"/>
      <c r="C123" s="89"/>
      <c r="D123" s="89"/>
      <c r="E123" s="89"/>
      <c r="F123" s="89"/>
      <c r="G123" s="89"/>
      <c r="H123" s="89"/>
      <c r="I123" s="88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</row>
    <row r="124" spans="1:42">
      <c r="A124" s="86"/>
      <c r="B124" s="89"/>
      <c r="C124" s="89"/>
      <c r="D124" s="89"/>
      <c r="E124" s="89"/>
      <c r="F124" s="89"/>
      <c r="G124" s="89"/>
      <c r="H124" s="89"/>
      <c r="I124" s="88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</row>
    <row r="125" spans="1:42">
      <c r="A125" s="86"/>
      <c r="B125" s="89"/>
      <c r="C125" s="91"/>
      <c r="D125" s="91"/>
      <c r="E125" s="91"/>
      <c r="F125" s="91"/>
      <c r="G125" s="91"/>
      <c r="H125" s="91"/>
      <c r="I125" s="92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</row>
    <row r="126" spans="1:42">
      <c r="A126" s="86"/>
      <c r="B126" s="89"/>
      <c r="C126" s="91"/>
      <c r="D126" s="91"/>
      <c r="E126" s="91"/>
      <c r="F126" s="91"/>
      <c r="G126" s="91"/>
      <c r="H126" s="91"/>
      <c r="I126" s="92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</row>
    <row r="127" spans="1:42">
      <c r="A127" s="86"/>
      <c r="B127" s="89"/>
      <c r="C127" s="89"/>
      <c r="D127" s="89"/>
      <c r="E127" s="89"/>
      <c r="F127" s="89"/>
      <c r="G127" s="89"/>
      <c r="H127" s="89"/>
      <c r="I127" s="88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</row>
    <row r="128" spans="1:42">
      <c r="A128" s="86"/>
      <c r="B128" s="89"/>
      <c r="C128" s="89"/>
      <c r="D128" s="89"/>
      <c r="E128" s="89"/>
      <c r="F128" s="89"/>
      <c r="G128" s="89"/>
      <c r="H128" s="89"/>
      <c r="I128" s="88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</row>
    <row r="129" spans="1:42">
      <c r="A129" s="86"/>
      <c r="B129" s="89"/>
      <c r="C129" s="89"/>
      <c r="D129" s="89"/>
      <c r="E129" s="89"/>
      <c r="F129" s="89"/>
      <c r="G129" s="89"/>
      <c r="H129" s="89"/>
      <c r="I129" s="88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</row>
    <row r="130" spans="1:42">
      <c r="A130" s="86"/>
      <c r="B130" s="88"/>
      <c r="C130" s="88"/>
      <c r="D130" s="88"/>
      <c r="E130" s="88"/>
      <c r="F130" s="88"/>
      <c r="G130" s="88"/>
      <c r="H130" s="88"/>
      <c r="I130" s="88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</row>
    <row r="131" spans="1:42">
      <c r="A131" s="93"/>
      <c r="B131" s="91"/>
      <c r="C131" s="88"/>
      <c r="D131" s="88"/>
      <c r="E131" s="88"/>
      <c r="F131" s="88"/>
      <c r="G131" s="88"/>
      <c r="H131" s="88"/>
      <c r="I131" s="88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</row>
    <row r="132" spans="1:42">
      <c r="A132" s="86"/>
      <c r="B132" s="89"/>
      <c r="C132" s="91"/>
      <c r="D132" s="91"/>
      <c r="E132" s="91"/>
      <c r="F132" s="91"/>
      <c r="G132" s="91"/>
      <c r="H132" s="91"/>
      <c r="I132" s="92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</row>
    <row r="133" spans="1:42">
      <c r="A133" s="86"/>
      <c r="B133" s="89"/>
      <c r="C133" s="89"/>
      <c r="D133" s="89"/>
      <c r="E133" s="89"/>
      <c r="F133" s="89"/>
      <c r="G133" s="89"/>
      <c r="H133" s="89"/>
      <c r="I133" s="88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</row>
    <row r="134" spans="1:42">
      <c r="A134" s="86"/>
      <c r="B134" s="89"/>
      <c r="C134" s="89"/>
      <c r="D134" s="89"/>
      <c r="E134" s="89"/>
      <c r="F134" s="89"/>
      <c r="G134" s="89"/>
      <c r="H134" s="89"/>
      <c r="I134" s="88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</row>
    <row r="135" spans="1:42">
      <c r="A135" s="86"/>
      <c r="B135" s="88"/>
      <c r="C135" s="88"/>
      <c r="D135" s="88"/>
      <c r="E135" s="88"/>
      <c r="F135" s="88"/>
      <c r="G135" s="88"/>
      <c r="H135" s="88"/>
      <c r="I135" s="88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</row>
    <row r="136" spans="1:42">
      <c r="A136" s="93"/>
      <c r="B136" s="91"/>
      <c r="C136" s="91"/>
      <c r="D136" s="91"/>
      <c r="E136" s="91"/>
      <c r="F136" s="91"/>
      <c r="G136" s="91"/>
      <c r="H136" s="91"/>
      <c r="I136" s="92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</row>
    <row r="137" spans="1:42">
      <c r="A137" s="93"/>
      <c r="B137" s="91"/>
      <c r="C137" s="91"/>
      <c r="D137" s="91"/>
      <c r="E137" s="91"/>
      <c r="F137" s="91"/>
      <c r="G137" s="91"/>
      <c r="H137" s="91"/>
      <c r="I137" s="92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BJ137"/>
  <sheetViews>
    <sheetView topLeftCell="J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55.28515625" style="96" customWidth="1"/>
    <col min="3" max="3" width="7.140625" style="96" customWidth="1"/>
    <col min="4" max="4" width="9.570312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11.5703125" style="96" customWidth="1"/>
    <col min="28" max="28" width="10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36.7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36.75" customHeight="1">
      <c r="A2" s="308" t="s">
        <v>159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36.75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 ht="36.75" customHeight="1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 ht="36.75" customHeight="1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20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48.75" customHeight="1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21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36.75" customHeight="1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36.75" customHeight="1">
      <c r="A8" s="1">
        <v>1</v>
      </c>
      <c r="B8" s="7" t="s">
        <v>53</v>
      </c>
      <c r="C8" s="65">
        <v>4</v>
      </c>
      <c r="D8" s="202">
        <v>1</v>
      </c>
      <c r="E8" s="65">
        <v>2</v>
      </c>
      <c r="F8" s="65">
        <f t="shared" ref="F8:AP8" si="0">F9+F10</f>
        <v>0</v>
      </c>
      <c r="G8" s="65">
        <v>1</v>
      </c>
      <c r="H8" s="65">
        <f t="shared" si="0"/>
        <v>16</v>
      </c>
      <c r="I8" s="65">
        <f t="shared" si="0"/>
        <v>15</v>
      </c>
      <c r="J8" s="65">
        <f t="shared" si="0"/>
        <v>1</v>
      </c>
      <c r="K8" s="65">
        <f t="shared" si="0"/>
        <v>0</v>
      </c>
      <c r="L8" s="65">
        <f t="shared" si="0"/>
        <v>0</v>
      </c>
      <c r="M8" s="65">
        <f t="shared" si="0"/>
        <v>2</v>
      </c>
      <c r="N8" s="65">
        <f t="shared" si="0"/>
        <v>1</v>
      </c>
      <c r="O8" s="65">
        <f t="shared" si="0"/>
        <v>0</v>
      </c>
      <c r="P8" s="65">
        <f t="shared" si="0"/>
        <v>1</v>
      </c>
      <c r="Q8" s="65">
        <f t="shared" si="0"/>
        <v>0</v>
      </c>
      <c r="R8" s="65">
        <f t="shared" si="0"/>
        <v>5</v>
      </c>
      <c r="S8" s="65">
        <f t="shared" si="0"/>
        <v>0</v>
      </c>
      <c r="T8" s="65">
        <f t="shared" si="0"/>
        <v>0</v>
      </c>
      <c r="U8" s="65">
        <f t="shared" si="0"/>
        <v>5</v>
      </c>
      <c r="V8" s="65">
        <f t="shared" si="0"/>
        <v>7</v>
      </c>
      <c r="W8" s="65">
        <f t="shared" si="0"/>
        <v>1</v>
      </c>
      <c r="X8" s="65">
        <f t="shared" si="0"/>
        <v>1</v>
      </c>
      <c r="Y8" s="65">
        <f>D8+E8+I8-L8-V8-W8</f>
        <v>10</v>
      </c>
      <c r="Z8" s="65">
        <f t="shared" si="0"/>
        <v>2</v>
      </c>
      <c r="AA8" s="65">
        <f t="shared" si="0"/>
        <v>12</v>
      </c>
      <c r="AB8" s="65">
        <f t="shared" si="0"/>
        <v>3</v>
      </c>
      <c r="AC8" s="65">
        <v>15</v>
      </c>
      <c r="AD8" s="65">
        <f t="shared" si="0"/>
        <v>0</v>
      </c>
      <c r="AE8" s="65">
        <f t="shared" si="0"/>
        <v>15</v>
      </c>
      <c r="AF8" s="65">
        <f t="shared" si="0"/>
        <v>0</v>
      </c>
      <c r="AG8" s="65">
        <f t="shared" si="0"/>
        <v>14</v>
      </c>
      <c r="AH8" s="65">
        <f t="shared" si="0"/>
        <v>0</v>
      </c>
      <c r="AI8" s="65">
        <f t="shared" si="0"/>
        <v>0</v>
      </c>
      <c r="AJ8" s="65">
        <v>0</v>
      </c>
      <c r="AK8" s="65">
        <f t="shared" si="0"/>
        <v>0</v>
      </c>
      <c r="AL8" s="65">
        <f t="shared" si="0"/>
        <v>0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4</v>
      </c>
      <c r="AR8" s="65">
        <f t="shared" si="1"/>
        <v>4</v>
      </c>
      <c r="AS8" s="65">
        <f t="shared" si="1"/>
        <v>16</v>
      </c>
      <c r="AT8" s="65">
        <f t="shared" si="1"/>
        <v>16</v>
      </c>
      <c r="AU8" s="65">
        <f>SUM(AU9:AU10)</f>
        <v>19</v>
      </c>
      <c r="AV8" s="65">
        <f>SUM(AV9:AV10)</f>
        <v>19</v>
      </c>
      <c r="AW8" s="65">
        <f t="shared" si="1"/>
        <v>2</v>
      </c>
      <c r="AX8" s="65">
        <f t="shared" si="1"/>
        <v>2</v>
      </c>
      <c r="AY8" s="65">
        <f t="shared" si="1"/>
        <v>5</v>
      </c>
      <c r="AZ8" s="65">
        <f t="shared" si="1"/>
        <v>5</v>
      </c>
      <c r="BA8" s="65">
        <f t="shared" si="1"/>
        <v>7</v>
      </c>
      <c r="BB8" s="65">
        <f t="shared" si="1"/>
        <v>7</v>
      </c>
      <c r="BC8" s="65">
        <f>SUM(BC9:BC10)</f>
        <v>15</v>
      </c>
      <c r="BD8" s="65">
        <f t="shared" si="1"/>
        <v>15</v>
      </c>
      <c r="BE8" s="65">
        <f t="shared" si="1"/>
        <v>15</v>
      </c>
      <c r="BF8" s="65">
        <f t="shared" si="1"/>
        <v>15</v>
      </c>
      <c r="BG8" s="65">
        <f t="shared" si="1"/>
        <v>0</v>
      </c>
      <c r="BH8" s="65">
        <f t="shared" si="1"/>
        <v>0</v>
      </c>
      <c r="BI8" s="65">
        <f t="shared" si="1"/>
        <v>0</v>
      </c>
      <c r="BJ8" s="65">
        <f t="shared" si="1"/>
        <v>0</v>
      </c>
    </row>
    <row r="9" spans="1:62" ht="36.75" customHeight="1">
      <c r="A9" s="5" t="s">
        <v>45</v>
      </c>
      <c r="B9" s="6" t="s">
        <v>54</v>
      </c>
      <c r="C9" s="22">
        <v>1</v>
      </c>
      <c r="D9" s="200">
        <v>1</v>
      </c>
      <c r="E9" s="65">
        <f>C9-D9-F9-G9</f>
        <v>0</v>
      </c>
      <c r="F9" s="2">
        <v>0</v>
      </c>
      <c r="G9" s="2">
        <v>0</v>
      </c>
      <c r="H9" s="2">
        <v>11</v>
      </c>
      <c r="I9" s="2">
        <f>H9-J9-K9</f>
        <v>11</v>
      </c>
      <c r="J9" s="3">
        <v>0</v>
      </c>
      <c r="K9" s="3">
        <v>0</v>
      </c>
      <c r="L9" s="3">
        <v>0</v>
      </c>
      <c r="M9" s="3">
        <f>N9+O9+P9+Q9</f>
        <v>2</v>
      </c>
      <c r="N9" s="155">
        <v>1</v>
      </c>
      <c r="O9" s="155">
        <v>0</v>
      </c>
      <c r="P9" s="155">
        <v>1</v>
      </c>
      <c r="Q9" s="155">
        <v>0</v>
      </c>
      <c r="R9" s="155">
        <f>S9+T9+U9</f>
        <v>2</v>
      </c>
      <c r="S9" s="155">
        <v>0</v>
      </c>
      <c r="T9" s="155">
        <v>0</v>
      </c>
      <c r="U9" s="155">
        <v>2</v>
      </c>
      <c r="V9" s="3">
        <f>M9+R9</f>
        <v>4</v>
      </c>
      <c r="W9" s="3">
        <v>0</v>
      </c>
      <c r="X9" s="3">
        <v>0</v>
      </c>
      <c r="Y9" s="65">
        <f>D9+E9+I9-L9-V9-W9</f>
        <v>8</v>
      </c>
      <c r="Z9" s="3">
        <v>1</v>
      </c>
      <c r="AA9" s="3">
        <v>8</v>
      </c>
      <c r="AB9" s="3">
        <v>1</v>
      </c>
      <c r="AC9" s="3">
        <v>9</v>
      </c>
      <c r="AD9" s="3">
        <v>0</v>
      </c>
      <c r="AE9" s="3">
        <v>9</v>
      </c>
      <c r="AF9" s="3"/>
      <c r="AG9" s="3">
        <v>8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22"/>
      <c r="AN9" s="22"/>
      <c r="AO9" s="22"/>
      <c r="AP9" s="22"/>
      <c r="AQ9" s="66">
        <f>C9</f>
        <v>1</v>
      </c>
      <c r="AR9" s="66">
        <f>E9+F9+G9+D9</f>
        <v>1</v>
      </c>
      <c r="AS9" s="66">
        <f>H9</f>
        <v>11</v>
      </c>
      <c r="AT9" s="66">
        <f>I9+J9+K9</f>
        <v>11</v>
      </c>
      <c r="AU9" s="66">
        <f>D9+E9+I9</f>
        <v>12</v>
      </c>
      <c r="AV9" s="66">
        <f>L9+V9+W9+Y9</f>
        <v>12</v>
      </c>
      <c r="AW9" s="66">
        <f>M9</f>
        <v>2</v>
      </c>
      <c r="AX9" s="66">
        <f>N9+O9+P9+Q9</f>
        <v>2</v>
      </c>
      <c r="AY9" s="66">
        <f>R9</f>
        <v>2</v>
      </c>
      <c r="AZ9" s="66">
        <f>S9+T9+U9</f>
        <v>2</v>
      </c>
      <c r="BA9" s="66">
        <f>V9</f>
        <v>4</v>
      </c>
      <c r="BB9" s="66">
        <f>M9+R9</f>
        <v>4</v>
      </c>
      <c r="BC9" s="66">
        <f>AC9</f>
        <v>9</v>
      </c>
      <c r="BD9" s="66">
        <f>AA9+AB9</f>
        <v>9</v>
      </c>
      <c r="BE9" s="66">
        <f>AC9</f>
        <v>9</v>
      </c>
      <c r="BF9" s="66">
        <f>AD9+AE9</f>
        <v>9</v>
      </c>
      <c r="BG9" s="66">
        <f>AJ9</f>
        <v>0</v>
      </c>
      <c r="BH9" s="66">
        <f>AH9+AI9</f>
        <v>0</v>
      </c>
      <c r="BI9" s="66">
        <f>AJ9</f>
        <v>0</v>
      </c>
      <c r="BJ9" s="66">
        <f>AK9+AL9</f>
        <v>0</v>
      </c>
    </row>
    <row r="10" spans="1:62" ht="36.75" customHeight="1">
      <c r="A10" s="5" t="s">
        <v>46</v>
      </c>
      <c r="B10" s="6" t="s">
        <v>55</v>
      </c>
      <c r="C10" s="22">
        <v>3</v>
      </c>
      <c r="D10" s="200">
        <v>0</v>
      </c>
      <c r="E10" s="65">
        <f t="shared" ref="E10:E46" si="2">C10-D10-F10-G10</f>
        <v>3</v>
      </c>
      <c r="F10" s="2">
        <v>0</v>
      </c>
      <c r="G10" s="2">
        <v>0</v>
      </c>
      <c r="H10" s="2">
        <v>5</v>
      </c>
      <c r="I10" s="2">
        <f t="shared" ref="I10:I46" si="3">H10-J10-K10</f>
        <v>4</v>
      </c>
      <c r="J10" s="2">
        <v>1</v>
      </c>
      <c r="K10" s="3">
        <v>0</v>
      </c>
      <c r="L10" s="3">
        <v>0</v>
      </c>
      <c r="M10" s="3">
        <f t="shared" ref="M10:M46" si="4">N10+O10+P10+Q10</f>
        <v>0</v>
      </c>
      <c r="N10" s="155">
        <v>0</v>
      </c>
      <c r="O10" s="155">
        <v>0</v>
      </c>
      <c r="P10" s="155">
        <v>0</v>
      </c>
      <c r="Q10" s="155">
        <v>0</v>
      </c>
      <c r="R10" s="155">
        <f t="shared" ref="R10:R46" si="5">S10+T10+U10</f>
        <v>3</v>
      </c>
      <c r="S10" s="155">
        <v>0</v>
      </c>
      <c r="T10" s="155">
        <v>0</v>
      </c>
      <c r="U10" s="155">
        <v>3</v>
      </c>
      <c r="V10" s="3">
        <f t="shared" ref="V10:V46" si="6">M10+R10</f>
        <v>3</v>
      </c>
      <c r="W10" s="3">
        <v>1</v>
      </c>
      <c r="X10" s="4">
        <v>1</v>
      </c>
      <c r="Y10" s="65">
        <f t="shared" ref="Y10:Y46" si="7">D10+E10+I10-L10-V10-W10</f>
        <v>3</v>
      </c>
      <c r="Z10" s="4">
        <v>1</v>
      </c>
      <c r="AA10" s="4">
        <v>4</v>
      </c>
      <c r="AB10" s="4">
        <v>2</v>
      </c>
      <c r="AC10" s="3">
        <v>6</v>
      </c>
      <c r="AD10" s="4">
        <v>0</v>
      </c>
      <c r="AE10" s="3">
        <v>6</v>
      </c>
      <c r="AF10" s="3"/>
      <c r="AG10" s="3">
        <v>6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22"/>
      <c r="AN10" s="22"/>
      <c r="AO10" s="22"/>
      <c r="AP10" s="22"/>
      <c r="AQ10" s="66">
        <f t="shared" ref="AQ10:AQ46" si="8">C10</f>
        <v>3</v>
      </c>
      <c r="AR10" s="66">
        <f>E10+F10+G10+D10</f>
        <v>3</v>
      </c>
      <c r="AS10" s="66">
        <f t="shared" ref="AS10:AS46" si="9">H10</f>
        <v>5</v>
      </c>
      <c r="AT10" s="66">
        <f t="shared" ref="AT10:AT46" si="10">I10+J10+K10</f>
        <v>5</v>
      </c>
      <c r="AU10" s="66">
        <f t="shared" ref="AU10:AU46" si="11">D10+E10+I10</f>
        <v>7</v>
      </c>
      <c r="AV10" s="66">
        <f t="shared" ref="AV10:AV46" si="12">L10+V10+W10+Y10</f>
        <v>7</v>
      </c>
      <c r="AW10" s="66">
        <f t="shared" ref="AW10:AW46" si="13">M10</f>
        <v>0</v>
      </c>
      <c r="AX10" s="66">
        <f>N10+O10+P10+Q10</f>
        <v>0</v>
      </c>
      <c r="AY10" s="66">
        <f t="shared" ref="AY10:AY46" si="14">R10</f>
        <v>3</v>
      </c>
      <c r="AZ10" s="66">
        <f t="shared" ref="AZ10:AZ46" si="15">S10+T10+U10</f>
        <v>3</v>
      </c>
      <c r="BA10" s="66">
        <f t="shared" ref="BA10:BA46" si="16">V10</f>
        <v>3</v>
      </c>
      <c r="BB10" s="66">
        <f t="shared" ref="BB10:BB46" si="17">M10+R10</f>
        <v>3</v>
      </c>
      <c r="BC10" s="66">
        <f t="shared" ref="BC10:BC46" si="18">AC10</f>
        <v>6</v>
      </c>
      <c r="BD10" s="66">
        <f t="shared" ref="BD10:BD46" si="19">AA10+AB10</f>
        <v>6</v>
      </c>
      <c r="BE10" s="66">
        <f t="shared" ref="BE10:BE46" si="20">AC10</f>
        <v>6</v>
      </c>
      <c r="BF10" s="66">
        <f t="shared" ref="BF10:BF46" si="21">AD10+AE10</f>
        <v>6</v>
      </c>
      <c r="BG10" s="66">
        <f t="shared" ref="BG10:BG46" si="22">AJ10</f>
        <v>0</v>
      </c>
      <c r="BH10" s="66">
        <f t="shared" ref="BH10:BH46" si="23">AH10+AI10</f>
        <v>0</v>
      </c>
      <c r="BI10" s="66">
        <f t="shared" ref="BI10:BI46" si="24">AJ10</f>
        <v>0</v>
      </c>
      <c r="BJ10" s="66">
        <f t="shared" ref="BJ10:BJ46" si="25">AK10+AL10</f>
        <v>0</v>
      </c>
    </row>
    <row r="11" spans="1:62" ht="36.75" customHeight="1">
      <c r="A11" s="1">
        <v>2</v>
      </c>
      <c r="B11" s="7" t="s">
        <v>56</v>
      </c>
      <c r="C11" s="65">
        <v>4</v>
      </c>
      <c r="D11" s="202">
        <v>0</v>
      </c>
      <c r="E11" s="65">
        <f t="shared" si="2"/>
        <v>4</v>
      </c>
      <c r="F11" s="65">
        <f t="shared" ref="F11:AP11" si="26">F12+F13</f>
        <v>0</v>
      </c>
      <c r="G11" s="65">
        <v>0</v>
      </c>
      <c r="H11" s="65">
        <f t="shared" si="26"/>
        <v>7</v>
      </c>
      <c r="I11" s="65">
        <f t="shared" si="26"/>
        <v>4</v>
      </c>
      <c r="J11" s="65">
        <f t="shared" si="26"/>
        <v>2</v>
      </c>
      <c r="K11" s="65">
        <f t="shared" si="26"/>
        <v>1</v>
      </c>
      <c r="L11" s="65">
        <f t="shared" si="26"/>
        <v>0</v>
      </c>
      <c r="M11" s="65">
        <f t="shared" si="26"/>
        <v>1</v>
      </c>
      <c r="N11" s="65">
        <f t="shared" si="26"/>
        <v>1</v>
      </c>
      <c r="O11" s="65">
        <f t="shared" si="26"/>
        <v>0</v>
      </c>
      <c r="P11" s="65">
        <f t="shared" si="26"/>
        <v>0</v>
      </c>
      <c r="Q11" s="65">
        <f t="shared" si="26"/>
        <v>0</v>
      </c>
      <c r="R11" s="65">
        <f t="shared" si="26"/>
        <v>1</v>
      </c>
      <c r="S11" s="65">
        <f t="shared" si="26"/>
        <v>0</v>
      </c>
      <c r="T11" s="65">
        <f t="shared" si="26"/>
        <v>0</v>
      </c>
      <c r="U11" s="65">
        <f t="shared" si="26"/>
        <v>1</v>
      </c>
      <c r="V11" s="65">
        <f t="shared" si="26"/>
        <v>2</v>
      </c>
      <c r="W11" s="65">
        <f t="shared" si="26"/>
        <v>0</v>
      </c>
      <c r="X11" s="65">
        <f t="shared" si="26"/>
        <v>1</v>
      </c>
      <c r="Y11" s="65">
        <f t="shared" si="7"/>
        <v>6</v>
      </c>
      <c r="Z11" s="65">
        <f t="shared" si="26"/>
        <v>1</v>
      </c>
      <c r="AA11" s="65">
        <f t="shared" si="26"/>
        <v>2</v>
      </c>
      <c r="AB11" s="65">
        <f t="shared" si="26"/>
        <v>0</v>
      </c>
      <c r="AC11" s="3">
        <v>2</v>
      </c>
      <c r="AD11" s="65">
        <f t="shared" si="26"/>
        <v>0</v>
      </c>
      <c r="AE11" s="65">
        <f t="shared" si="26"/>
        <v>2</v>
      </c>
      <c r="AF11" s="65">
        <f t="shared" si="26"/>
        <v>0</v>
      </c>
      <c r="AG11" s="65">
        <f t="shared" si="26"/>
        <v>2</v>
      </c>
      <c r="AH11" s="65">
        <f t="shared" si="26"/>
        <v>1</v>
      </c>
      <c r="AI11" s="65">
        <f t="shared" si="26"/>
        <v>0</v>
      </c>
      <c r="AJ11" s="3">
        <v>1</v>
      </c>
      <c r="AK11" s="65">
        <f t="shared" si="26"/>
        <v>0</v>
      </c>
      <c r="AL11" s="65">
        <f t="shared" si="26"/>
        <v>1</v>
      </c>
      <c r="AM11" s="65">
        <f t="shared" si="26"/>
        <v>0</v>
      </c>
      <c r="AN11" s="65">
        <f t="shared" si="26"/>
        <v>0</v>
      </c>
      <c r="AO11" s="65">
        <f t="shared" si="26"/>
        <v>0</v>
      </c>
      <c r="AP11" s="65">
        <f t="shared" si="26"/>
        <v>0</v>
      </c>
      <c r="AQ11" s="65">
        <f t="shared" ref="AQ11:BJ11" si="27">SUM(AQ12:AQ13)</f>
        <v>4</v>
      </c>
      <c r="AR11" s="65">
        <f t="shared" si="27"/>
        <v>4</v>
      </c>
      <c r="AS11" s="65">
        <f t="shared" si="27"/>
        <v>7</v>
      </c>
      <c r="AT11" s="65">
        <f t="shared" si="27"/>
        <v>7</v>
      </c>
      <c r="AU11" s="65">
        <f t="shared" si="27"/>
        <v>8</v>
      </c>
      <c r="AV11" s="66">
        <f t="shared" si="12"/>
        <v>8</v>
      </c>
      <c r="AW11" s="65">
        <f t="shared" si="27"/>
        <v>1</v>
      </c>
      <c r="AX11" s="65">
        <f t="shared" si="27"/>
        <v>1</v>
      </c>
      <c r="AY11" s="65">
        <f t="shared" si="27"/>
        <v>1</v>
      </c>
      <c r="AZ11" s="65">
        <f t="shared" si="27"/>
        <v>1</v>
      </c>
      <c r="BA11" s="65">
        <f t="shared" si="27"/>
        <v>2</v>
      </c>
      <c r="BB11" s="65">
        <f t="shared" si="27"/>
        <v>2</v>
      </c>
      <c r="BC11" s="65">
        <f t="shared" si="27"/>
        <v>2</v>
      </c>
      <c r="BD11" s="65">
        <f t="shared" si="27"/>
        <v>2</v>
      </c>
      <c r="BE11" s="65">
        <f t="shared" si="27"/>
        <v>2</v>
      </c>
      <c r="BF11" s="65">
        <f t="shared" si="27"/>
        <v>2</v>
      </c>
      <c r="BG11" s="65">
        <f t="shared" si="27"/>
        <v>1</v>
      </c>
      <c r="BH11" s="65">
        <f t="shared" si="27"/>
        <v>1</v>
      </c>
      <c r="BI11" s="65">
        <f t="shared" si="27"/>
        <v>1</v>
      </c>
      <c r="BJ11" s="65">
        <f t="shared" si="27"/>
        <v>1</v>
      </c>
    </row>
    <row r="12" spans="1:62" ht="36.75" customHeight="1">
      <c r="A12" s="5" t="s">
        <v>4</v>
      </c>
      <c r="B12" s="6" t="s">
        <v>57</v>
      </c>
      <c r="C12" s="2">
        <v>0</v>
      </c>
      <c r="D12" s="200">
        <v>0</v>
      </c>
      <c r="E12" s="65">
        <f t="shared" si="2"/>
        <v>0</v>
      </c>
      <c r="F12" s="2">
        <v>0</v>
      </c>
      <c r="G12" s="2">
        <v>0</v>
      </c>
      <c r="H12" s="2">
        <v>5</v>
      </c>
      <c r="I12" s="2">
        <f t="shared" si="3"/>
        <v>2</v>
      </c>
      <c r="J12" s="3">
        <v>2</v>
      </c>
      <c r="K12" s="3">
        <v>1</v>
      </c>
      <c r="L12" s="3">
        <v>0</v>
      </c>
      <c r="M12" s="3">
        <f t="shared" si="4"/>
        <v>0</v>
      </c>
      <c r="N12" s="155">
        <v>0</v>
      </c>
      <c r="O12" s="155">
        <v>0</v>
      </c>
      <c r="P12" s="155">
        <v>0</v>
      </c>
      <c r="Q12" s="155">
        <v>0</v>
      </c>
      <c r="R12" s="155">
        <f t="shared" si="5"/>
        <v>0</v>
      </c>
      <c r="S12" s="155">
        <v>0</v>
      </c>
      <c r="T12" s="155">
        <v>0</v>
      </c>
      <c r="U12" s="155">
        <v>0</v>
      </c>
      <c r="V12" s="3">
        <f t="shared" si="6"/>
        <v>0</v>
      </c>
      <c r="W12" s="3">
        <v>0</v>
      </c>
      <c r="X12" s="3">
        <v>1</v>
      </c>
      <c r="Y12" s="65">
        <f t="shared" si="7"/>
        <v>2</v>
      </c>
      <c r="Z12" s="3">
        <v>1</v>
      </c>
      <c r="AA12" s="3">
        <v>1</v>
      </c>
      <c r="AB12" s="3">
        <v>0</v>
      </c>
      <c r="AC12" s="3">
        <v>1</v>
      </c>
      <c r="AD12" s="3">
        <v>0</v>
      </c>
      <c r="AE12" s="3">
        <v>1</v>
      </c>
      <c r="AF12" s="3"/>
      <c r="AG12" s="3">
        <v>1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22"/>
      <c r="AN12" s="22"/>
      <c r="AO12" s="22"/>
      <c r="AP12" s="22"/>
      <c r="AQ12" s="66">
        <f t="shared" si="8"/>
        <v>0</v>
      </c>
      <c r="AR12" s="66">
        <f>E12+F12+G12+D12</f>
        <v>0</v>
      </c>
      <c r="AS12" s="66">
        <f t="shared" si="9"/>
        <v>5</v>
      </c>
      <c r="AT12" s="66">
        <f t="shared" si="10"/>
        <v>5</v>
      </c>
      <c r="AU12" s="66">
        <f t="shared" si="11"/>
        <v>2</v>
      </c>
      <c r="AV12" s="66">
        <f t="shared" si="12"/>
        <v>2</v>
      </c>
      <c r="AW12" s="66">
        <f t="shared" si="13"/>
        <v>0</v>
      </c>
      <c r="AX12" s="66">
        <f>N12+O12+P12+Q12</f>
        <v>0</v>
      </c>
      <c r="AY12" s="66">
        <f t="shared" si="14"/>
        <v>0</v>
      </c>
      <c r="AZ12" s="66">
        <f t="shared" si="15"/>
        <v>0</v>
      </c>
      <c r="BA12" s="66">
        <f t="shared" si="16"/>
        <v>0</v>
      </c>
      <c r="BB12" s="66">
        <f t="shared" si="17"/>
        <v>0</v>
      </c>
      <c r="BC12" s="66">
        <f t="shared" si="18"/>
        <v>1</v>
      </c>
      <c r="BD12" s="66">
        <f t="shared" si="19"/>
        <v>1</v>
      </c>
      <c r="BE12" s="66">
        <f t="shared" si="20"/>
        <v>1</v>
      </c>
      <c r="BF12" s="66">
        <f t="shared" si="21"/>
        <v>1</v>
      </c>
      <c r="BG12" s="66">
        <f t="shared" si="22"/>
        <v>0</v>
      </c>
      <c r="BH12" s="66">
        <f t="shared" si="23"/>
        <v>0</v>
      </c>
      <c r="BI12" s="66">
        <f t="shared" si="24"/>
        <v>0</v>
      </c>
      <c r="BJ12" s="66">
        <f t="shared" si="25"/>
        <v>0</v>
      </c>
    </row>
    <row r="13" spans="1:62" ht="36.75" customHeight="1">
      <c r="A13" s="5" t="s">
        <v>5</v>
      </c>
      <c r="B13" s="6" t="s">
        <v>58</v>
      </c>
      <c r="C13" s="22">
        <v>4</v>
      </c>
      <c r="D13" s="200">
        <v>0</v>
      </c>
      <c r="E13" s="65">
        <f t="shared" si="2"/>
        <v>4</v>
      </c>
      <c r="F13" s="2">
        <v>0</v>
      </c>
      <c r="G13" s="2">
        <v>0</v>
      </c>
      <c r="H13" s="2">
        <v>2</v>
      </c>
      <c r="I13" s="2">
        <f t="shared" si="3"/>
        <v>2</v>
      </c>
      <c r="J13" s="3">
        <v>0</v>
      </c>
      <c r="K13" s="3">
        <v>0</v>
      </c>
      <c r="L13" s="3">
        <v>0</v>
      </c>
      <c r="M13" s="3">
        <f t="shared" si="4"/>
        <v>1</v>
      </c>
      <c r="N13" s="155">
        <v>1</v>
      </c>
      <c r="O13" s="155">
        <v>0</v>
      </c>
      <c r="P13" s="155">
        <v>0</v>
      </c>
      <c r="Q13" s="155">
        <v>0</v>
      </c>
      <c r="R13" s="155">
        <f t="shared" si="5"/>
        <v>1</v>
      </c>
      <c r="S13" s="155">
        <v>0</v>
      </c>
      <c r="T13" s="155">
        <v>0</v>
      </c>
      <c r="U13" s="155">
        <v>1</v>
      </c>
      <c r="V13" s="3">
        <f t="shared" si="6"/>
        <v>2</v>
      </c>
      <c r="W13" s="3">
        <v>0</v>
      </c>
      <c r="X13" s="3">
        <v>0</v>
      </c>
      <c r="Y13" s="65">
        <f t="shared" si="7"/>
        <v>4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1</v>
      </c>
      <c r="AF13" s="3"/>
      <c r="AG13" s="3">
        <v>1</v>
      </c>
      <c r="AH13" s="3">
        <v>1</v>
      </c>
      <c r="AI13" s="3">
        <v>0</v>
      </c>
      <c r="AJ13" s="3">
        <v>1</v>
      </c>
      <c r="AK13" s="3">
        <v>0</v>
      </c>
      <c r="AL13" s="3">
        <v>1</v>
      </c>
      <c r="AM13" s="22"/>
      <c r="AN13" s="22"/>
      <c r="AO13" s="22"/>
      <c r="AP13" s="22"/>
      <c r="AQ13" s="66">
        <f t="shared" si="8"/>
        <v>4</v>
      </c>
      <c r="AR13" s="66">
        <f>E13+F13+G13+D13</f>
        <v>4</v>
      </c>
      <c r="AS13" s="66">
        <f t="shared" si="9"/>
        <v>2</v>
      </c>
      <c r="AT13" s="66">
        <f t="shared" si="10"/>
        <v>2</v>
      </c>
      <c r="AU13" s="66">
        <f t="shared" si="11"/>
        <v>6</v>
      </c>
      <c r="AV13" s="66">
        <f t="shared" si="12"/>
        <v>6</v>
      </c>
      <c r="AW13" s="66">
        <f t="shared" si="13"/>
        <v>1</v>
      </c>
      <c r="AX13" s="66">
        <f>N13+O13+P13+Q13</f>
        <v>1</v>
      </c>
      <c r="AY13" s="66">
        <f t="shared" si="14"/>
        <v>1</v>
      </c>
      <c r="AZ13" s="66">
        <f t="shared" si="15"/>
        <v>1</v>
      </c>
      <c r="BA13" s="66">
        <f t="shared" si="16"/>
        <v>2</v>
      </c>
      <c r="BB13" s="66">
        <f t="shared" si="17"/>
        <v>2</v>
      </c>
      <c r="BC13" s="66">
        <f t="shared" si="18"/>
        <v>1</v>
      </c>
      <c r="BD13" s="66">
        <f t="shared" si="19"/>
        <v>1</v>
      </c>
      <c r="BE13" s="66">
        <f t="shared" si="20"/>
        <v>1</v>
      </c>
      <c r="BF13" s="66">
        <f t="shared" si="21"/>
        <v>1</v>
      </c>
      <c r="BG13" s="66">
        <f t="shared" si="22"/>
        <v>1</v>
      </c>
      <c r="BH13" s="66">
        <f t="shared" si="23"/>
        <v>1</v>
      </c>
      <c r="BI13" s="66">
        <f t="shared" si="24"/>
        <v>1</v>
      </c>
      <c r="BJ13" s="66">
        <f t="shared" si="25"/>
        <v>1</v>
      </c>
    </row>
    <row r="14" spans="1:62" ht="36.75" customHeight="1">
      <c r="A14" s="5" t="s">
        <v>47</v>
      </c>
      <c r="B14" s="7" t="s">
        <v>59</v>
      </c>
      <c r="C14" s="65">
        <v>65</v>
      </c>
      <c r="D14" s="202">
        <v>2</v>
      </c>
      <c r="E14" s="65">
        <f t="shared" si="2"/>
        <v>63</v>
      </c>
      <c r="F14" s="65">
        <f t="shared" ref="F14:AP14" si="28">F15+F16</f>
        <v>0</v>
      </c>
      <c r="G14" s="65">
        <v>0</v>
      </c>
      <c r="H14" s="65">
        <f t="shared" si="28"/>
        <v>134</v>
      </c>
      <c r="I14" s="65">
        <f t="shared" si="28"/>
        <v>111</v>
      </c>
      <c r="J14" s="65">
        <f t="shared" si="28"/>
        <v>8</v>
      </c>
      <c r="K14" s="65">
        <f t="shared" si="28"/>
        <v>15</v>
      </c>
      <c r="L14" s="65">
        <f t="shared" si="28"/>
        <v>0</v>
      </c>
      <c r="M14" s="65">
        <f t="shared" si="28"/>
        <v>57</v>
      </c>
      <c r="N14" s="65">
        <f t="shared" si="28"/>
        <v>55</v>
      </c>
      <c r="O14" s="65">
        <f t="shared" si="28"/>
        <v>0</v>
      </c>
      <c r="P14" s="65">
        <f t="shared" si="28"/>
        <v>2</v>
      </c>
      <c r="Q14" s="65">
        <f t="shared" si="28"/>
        <v>0</v>
      </c>
      <c r="R14" s="65">
        <f t="shared" si="28"/>
        <v>7</v>
      </c>
      <c r="S14" s="65">
        <f t="shared" si="28"/>
        <v>0</v>
      </c>
      <c r="T14" s="65">
        <f t="shared" si="28"/>
        <v>4</v>
      </c>
      <c r="U14" s="65">
        <f t="shared" si="28"/>
        <v>3</v>
      </c>
      <c r="V14" s="65">
        <f t="shared" si="28"/>
        <v>64</v>
      </c>
      <c r="W14" s="65">
        <f t="shared" si="28"/>
        <v>0</v>
      </c>
      <c r="X14" s="65">
        <f t="shared" si="28"/>
        <v>0</v>
      </c>
      <c r="Y14" s="65">
        <f t="shared" si="7"/>
        <v>112</v>
      </c>
      <c r="Z14" s="65">
        <f t="shared" si="28"/>
        <v>1</v>
      </c>
      <c r="AA14" s="65">
        <f t="shared" si="28"/>
        <v>2</v>
      </c>
      <c r="AB14" s="65">
        <f t="shared" si="28"/>
        <v>0</v>
      </c>
      <c r="AC14" s="3">
        <v>2</v>
      </c>
      <c r="AD14" s="65">
        <f t="shared" si="28"/>
        <v>0</v>
      </c>
      <c r="AE14" s="65">
        <f t="shared" si="28"/>
        <v>2</v>
      </c>
      <c r="AF14" s="65">
        <f t="shared" si="28"/>
        <v>0</v>
      </c>
      <c r="AG14" s="65">
        <f t="shared" si="28"/>
        <v>2</v>
      </c>
      <c r="AH14" s="65">
        <f t="shared" si="28"/>
        <v>1</v>
      </c>
      <c r="AI14" s="65">
        <f t="shared" si="28"/>
        <v>0</v>
      </c>
      <c r="AJ14" s="3">
        <v>1</v>
      </c>
      <c r="AK14" s="65">
        <f t="shared" si="28"/>
        <v>0</v>
      </c>
      <c r="AL14" s="65">
        <f t="shared" si="28"/>
        <v>1</v>
      </c>
      <c r="AM14" s="65">
        <f t="shared" si="28"/>
        <v>0</v>
      </c>
      <c r="AN14" s="65">
        <f t="shared" si="28"/>
        <v>0</v>
      </c>
      <c r="AO14" s="65">
        <f t="shared" si="28"/>
        <v>0</v>
      </c>
      <c r="AP14" s="65">
        <f t="shared" si="28"/>
        <v>0</v>
      </c>
      <c r="AQ14" s="65">
        <f t="shared" ref="AQ14:BJ14" si="29">SUM(AQ15:AQ16)</f>
        <v>65</v>
      </c>
      <c r="AR14" s="65">
        <f t="shared" si="29"/>
        <v>65</v>
      </c>
      <c r="AS14" s="65">
        <f t="shared" si="29"/>
        <v>134</v>
      </c>
      <c r="AT14" s="65">
        <f t="shared" si="29"/>
        <v>134</v>
      </c>
      <c r="AU14" s="65">
        <f t="shared" si="29"/>
        <v>176</v>
      </c>
      <c r="AV14" s="66">
        <f t="shared" si="12"/>
        <v>176</v>
      </c>
      <c r="AW14" s="65">
        <f t="shared" si="29"/>
        <v>57</v>
      </c>
      <c r="AX14" s="65">
        <f t="shared" si="29"/>
        <v>57</v>
      </c>
      <c r="AY14" s="65">
        <f t="shared" si="29"/>
        <v>7</v>
      </c>
      <c r="AZ14" s="65">
        <f t="shared" si="29"/>
        <v>7</v>
      </c>
      <c r="BA14" s="65">
        <f t="shared" si="29"/>
        <v>64</v>
      </c>
      <c r="BB14" s="65">
        <f t="shared" si="29"/>
        <v>64</v>
      </c>
      <c r="BC14" s="65">
        <f t="shared" si="29"/>
        <v>2</v>
      </c>
      <c r="BD14" s="65">
        <f t="shared" si="29"/>
        <v>2</v>
      </c>
      <c r="BE14" s="65">
        <f t="shared" si="29"/>
        <v>2</v>
      </c>
      <c r="BF14" s="65">
        <f t="shared" si="29"/>
        <v>2</v>
      </c>
      <c r="BG14" s="65">
        <f t="shared" si="29"/>
        <v>1</v>
      </c>
      <c r="BH14" s="65">
        <f t="shared" si="29"/>
        <v>1</v>
      </c>
      <c r="BI14" s="65">
        <f t="shared" si="29"/>
        <v>1</v>
      </c>
      <c r="BJ14" s="65">
        <f t="shared" si="29"/>
        <v>1</v>
      </c>
    </row>
    <row r="15" spans="1:62" ht="36.75" customHeight="1">
      <c r="A15" s="5" t="s">
        <v>6</v>
      </c>
      <c r="B15" s="6" t="s">
        <v>60</v>
      </c>
      <c r="C15" s="22">
        <v>47</v>
      </c>
      <c r="D15" s="200">
        <v>1</v>
      </c>
      <c r="E15" s="65">
        <f t="shared" si="2"/>
        <v>46</v>
      </c>
      <c r="F15" s="8">
        <v>0</v>
      </c>
      <c r="G15" s="8">
        <v>0</v>
      </c>
      <c r="H15" s="8">
        <v>123</v>
      </c>
      <c r="I15" s="2">
        <f t="shared" si="3"/>
        <v>100</v>
      </c>
      <c r="J15" s="3">
        <v>8</v>
      </c>
      <c r="K15" s="3">
        <v>15</v>
      </c>
      <c r="L15" s="3">
        <v>0</v>
      </c>
      <c r="M15" s="3">
        <f t="shared" si="4"/>
        <v>54</v>
      </c>
      <c r="N15" s="155">
        <v>52</v>
      </c>
      <c r="O15" s="155">
        <v>0</v>
      </c>
      <c r="P15" s="155">
        <v>2</v>
      </c>
      <c r="Q15" s="155">
        <v>0</v>
      </c>
      <c r="R15" s="155">
        <f t="shared" si="5"/>
        <v>5</v>
      </c>
      <c r="S15" s="155">
        <v>0</v>
      </c>
      <c r="T15" s="155">
        <v>2</v>
      </c>
      <c r="U15" s="155">
        <v>3</v>
      </c>
      <c r="V15" s="3">
        <f t="shared" si="6"/>
        <v>59</v>
      </c>
      <c r="W15" s="3">
        <v>0</v>
      </c>
      <c r="X15" s="3">
        <v>0</v>
      </c>
      <c r="Y15" s="65">
        <f t="shared" si="7"/>
        <v>88</v>
      </c>
      <c r="Z15" s="3">
        <v>1</v>
      </c>
      <c r="AA15" s="3">
        <v>2</v>
      </c>
      <c r="AB15" s="3">
        <v>0</v>
      </c>
      <c r="AC15" s="3">
        <v>2</v>
      </c>
      <c r="AD15" s="3">
        <v>0</v>
      </c>
      <c r="AE15" s="3">
        <v>2</v>
      </c>
      <c r="AF15" s="3"/>
      <c r="AG15" s="3">
        <v>2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22"/>
      <c r="AN15" s="22"/>
      <c r="AO15" s="22"/>
      <c r="AP15" s="22"/>
      <c r="AQ15" s="66">
        <f t="shared" si="8"/>
        <v>47</v>
      </c>
      <c r="AR15" s="66">
        <f>E15+F15+G15+D15</f>
        <v>47</v>
      </c>
      <c r="AS15" s="66">
        <f t="shared" si="9"/>
        <v>123</v>
      </c>
      <c r="AT15" s="66">
        <f t="shared" si="10"/>
        <v>123</v>
      </c>
      <c r="AU15" s="66">
        <f t="shared" si="11"/>
        <v>147</v>
      </c>
      <c r="AV15" s="66">
        <f t="shared" si="12"/>
        <v>147</v>
      </c>
      <c r="AW15" s="66">
        <f t="shared" si="13"/>
        <v>54</v>
      </c>
      <c r="AX15" s="66">
        <f t="shared" ref="AX15:AX18" si="30">N15+O15+P15+Q15</f>
        <v>54</v>
      </c>
      <c r="AY15" s="66">
        <f t="shared" si="14"/>
        <v>5</v>
      </c>
      <c r="AZ15" s="66">
        <f t="shared" si="15"/>
        <v>5</v>
      </c>
      <c r="BA15" s="66">
        <f t="shared" si="16"/>
        <v>59</v>
      </c>
      <c r="BB15" s="66">
        <f t="shared" si="17"/>
        <v>59</v>
      </c>
      <c r="BC15" s="66">
        <f t="shared" si="18"/>
        <v>2</v>
      </c>
      <c r="BD15" s="66">
        <f t="shared" si="19"/>
        <v>2</v>
      </c>
      <c r="BE15" s="66">
        <f t="shared" si="20"/>
        <v>2</v>
      </c>
      <c r="BF15" s="66">
        <f t="shared" si="21"/>
        <v>2</v>
      </c>
      <c r="BG15" s="66">
        <f t="shared" si="22"/>
        <v>0</v>
      </c>
      <c r="BH15" s="66">
        <f t="shared" si="23"/>
        <v>0</v>
      </c>
      <c r="BI15" s="66">
        <f t="shared" si="24"/>
        <v>0</v>
      </c>
      <c r="BJ15" s="66">
        <f t="shared" si="25"/>
        <v>0</v>
      </c>
    </row>
    <row r="16" spans="1:62" ht="36.75" customHeight="1">
      <c r="A16" s="5" t="s">
        <v>7</v>
      </c>
      <c r="B16" s="6" t="s">
        <v>61</v>
      </c>
      <c r="C16" s="22">
        <v>18</v>
      </c>
      <c r="D16" s="200">
        <v>1</v>
      </c>
      <c r="E16" s="65">
        <f t="shared" si="2"/>
        <v>17</v>
      </c>
      <c r="F16" s="8">
        <v>0</v>
      </c>
      <c r="G16" s="8">
        <v>0</v>
      </c>
      <c r="H16" s="8">
        <v>11</v>
      </c>
      <c r="I16" s="2">
        <f t="shared" si="3"/>
        <v>11</v>
      </c>
      <c r="J16" s="9">
        <v>0</v>
      </c>
      <c r="K16" s="9">
        <v>0</v>
      </c>
      <c r="L16" s="3">
        <v>0</v>
      </c>
      <c r="M16" s="3">
        <f t="shared" si="4"/>
        <v>3</v>
      </c>
      <c r="N16" s="155">
        <v>3</v>
      </c>
      <c r="O16" s="155">
        <v>0</v>
      </c>
      <c r="P16" s="155">
        <v>0</v>
      </c>
      <c r="Q16" s="155">
        <v>0</v>
      </c>
      <c r="R16" s="155">
        <f t="shared" si="5"/>
        <v>2</v>
      </c>
      <c r="S16" s="155">
        <v>0</v>
      </c>
      <c r="T16" s="155">
        <v>2</v>
      </c>
      <c r="U16" s="155">
        <v>0</v>
      </c>
      <c r="V16" s="3">
        <f t="shared" si="6"/>
        <v>5</v>
      </c>
      <c r="W16" s="3">
        <v>0</v>
      </c>
      <c r="X16" s="9">
        <v>0</v>
      </c>
      <c r="Y16" s="65">
        <f t="shared" si="7"/>
        <v>24</v>
      </c>
      <c r="Z16" s="9">
        <v>0</v>
      </c>
      <c r="AA16" s="9">
        <v>0</v>
      </c>
      <c r="AB16" s="9">
        <v>0</v>
      </c>
      <c r="AC16" s="3">
        <v>0</v>
      </c>
      <c r="AD16" s="9">
        <v>0</v>
      </c>
      <c r="AE16" s="3">
        <v>0</v>
      </c>
      <c r="AF16" s="9"/>
      <c r="AG16" s="9">
        <v>0</v>
      </c>
      <c r="AH16" s="9">
        <v>1</v>
      </c>
      <c r="AI16" s="9">
        <v>0</v>
      </c>
      <c r="AJ16" s="3">
        <v>1</v>
      </c>
      <c r="AK16" s="3">
        <v>0</v>
      </c>
      <c r="AL16" s="3">
        <v>1</v>
      </c>
      <c r="AM16" s="9"/>
      <c r="AN16" s="9"/>
      <c r="AO16" s="9"/>
      <c r="AP16" s="9"/>
      <c r="AQ16" s="66">
        <f t="shared" si="8"/>
        <v>18</v>
      </c>
      <c r="AR16" s="66">
        <f t="shared" ref="AR16:AR47" si="31">E16+F16+G16+D16</f>
        <v>18</v>
      </c>
      <c r="AS16" s="66">
        <f t="shared" si="9"/>
        <v>11</v>
      </c>
      <c r="AT16" s="66">
        <f t="shared" si="10"/>
        <v>11</v>
      </c>
      <c r="AU16" s="66">
        <f t="shared" si="11"/>
        <v>29</v>
      </c>
      <c r="AV16" s="66">
        <f t="shared" si="12"/>
        <v>29</v>
      </c>
      <c r="AW16" s="66">
        <f t="shared" si="13"/>
        <v>3</v>
      </c>
      <c r="AX16" s="66">
        <f t="shared" si="30"/>
        <v>3</v>
      </c>
      <c r="AY16" s="66">
        <f t="shared" si="14"/>
        <v>2</v>
      </c>
      <c r="AZ16" s="66">
        <f t="shared" si="15"/>
        <v>2</v>
      </c>
      <c r="BA16" s="66">
        <f t="shared" si="16"/>
        <v>5</v>
      </c>
      <c r="BB16" s="66">
        <f t="shared" si="17"/>
        <v>5</v>
      </c>
      <c r="BC16" s="66">
        <f t="shared" si="18"/>
        <v>0</v>
      </c>
      <c r="BD16" s="66">
        <f t="shared" si="19"/>
        <v>0</v>
      </c>
      <c r="BE16" s="66">
        <f t="shared" si="20"/>
        <v>0</v>
      </c>
      <c r="BF16" s="66">
        <f t="shared" si="21"/>
        <v>0</v>
      </c>
      <c r="BG16" s="66">
        <f t="shared" si="22"/>
        <v>1</v>
      </c>
      <c r="BH16" s="66">
        <f t="shared" si="23"/>
        <v>1</v>
      </c>
      <c r="BI16" s="66">
        <f t="shared" si="24"/>
        <v>1</v>
      </c>
      <c r="BJ16" s="66">
        <f t="shared" si="25"/>
        <v>1</v>
      </c>
    </row>
    <row r="17" spans="1:62" ht="36.75" customHeight="1">
      <c r="A17" s="5">
        <v>4</v>
      </c>
      <c r="B17" s="7" t="s">
        <v>85</v>
      </c>
      <c r="C17" s="22">
        <v>3</v>
      </c>
      <c r="D17" s="200">
        <v>2</v>
      </c>
      <c r="E17" s="65">
        <f t="shared" si="2"/>
        <v>1</v>
      </c>
      <c r="F17" s="8">
        <v>0</v>
      </c>
      <c r="G17" s="8">
        <v>0</v>
      </c>
      <c r="H17" s="8">
        <v>0</v>
      </c>
      <c r="I17" s="2">
        <f t="shared" si="3"/>
        <v>0</v>
      </c>
      <c r="J17" s="9">
        <v>0</v>
      </c>
      <c r="K17" s="9">
        <v>0</v>
      </c>
      <c r="L17" s="3">
        <v>0</v>
      </c>
      <c r="M17" s="3">
        <f t="shared" si="4"/>
        <v>1</v>
      </c>
      <c r="N17" s="155">
        <v>1</v>
      </c>
      <c r="O17" s="155">
        <v>0</v>
      </c>
      <c r="P17" s="155">
        <v>0</v>
      </c>
      <c r="Q17" s="155">
        <v>0</v>
      </c>
      <c r="R17" s="155">
        <f t="shared" si="5"/>
        <v>0</v>
      </c>
      <c r="S17" s="155">
        <v>0</v>
      </c>
      <c r="T17" s="155">
        <v>0</v>
      </c>
      <c r="U17" s="155">
        <v>0</v>
      </c>
      <c r="V17" s="3">
        <f t="shared" si="6"/>
        <v>1</v>
      </c>
      <c r="W17" s="3">
        <v>0</v>
      </c>
      <c r="X17" s="9">
        <v>0</v>
      </c>
      <c r="Y17" s="65">
        <f t="shared" si="7"/>
        <v>2</v>
      </c>
      <c r="Z17" s="9">
        <v>5</v>
      </c>
      <c r="AA17" s="9">
        <v>0</v>
      </c>
      <c r="AB17" s="9">
        <v>0</v>
      </c>
      <c r="AC17" s="3">
        <v>0</v>
      </c>
      <c r="AD17" s="9">
        <v>0</v>
      </c>
      <c r="AE17" s="3">
        <v>0</v>
      </c>
      <c r="AF17" s="9"/>
      <c r="AG17" s="9">
        <v>0</v>
      </c>
      <c r="AH17" s="9">
        <v>0</v>
      </c>
      <c r="AI17" s="9">
        <v>0</v>
      </c>
      <c r="AJ17" s="3">
        <v>0</v>
      </c>
      <c r="AK17" s="3">
        <v>0</v>
      </c>
      <c r="AL17" s="3">
        <v>0</v>
      </c>
      <c r="AM17" s="9"/>
      <c r="AN17" s="9"/>
      <c r="AO17" s="9"/>
      <c r="AP17" s="9"/>
      <c r="AQ17" s="66">
        <f t="shared" si="8"/>
        <v>3</v>
      </c>
      <c r="AR17" s="66">
        <f t="shared" si="31"/>
        <v>3</v>
      </c>
      <c r="AS17" s="66">
        <f t="shared" si="9"/>
        <v>0</v>
      </c>
      <c r="AT17" s="66">
        <f t="shared" si="10"/>
        <v>0</v>
      </c>
      <c r="AU17" s="66">
        <f t="shared" si="11"/>
        <v>3</v>
      </c>
      <c r="AV17" s="66">
        <f t="shared" si="12"/>
        <v>3</v>
      </c>
      <c r="AW17" s="66">
        <f t="shared" si="13"/>
        <v>1</v>
      </c>
      <c r="AX17" s="66">
        <f t="shared" si="30"/>
        <v>1</v>
      </c>
      <c r="AY17" s="66">
        <f t="shared" si="14"/>
        <v>0</v>
      </c>
      <c r="AZ17" s="66">
        <f t="shared" si="15"/>
        <v>0</v>
      </c>
      <c r="BA17" s="66">
        <f t="shared" si="16"/>
        <v>1</v>
      </c>
      <c r="BB17" s="66">
        <f t="shared" si="17"/>
        <v>1</v>
      </c>
      <c r="BC17" s="66">
        <f t="shared" si="18"/>
        <v>0</v>
      </c>
      <c r="BD17" s="66">
        <f t="shared" si="19"/>
        <v>0</v>
      </c>
      <c r="BE17" s="66">
        <f t="shared" si="20"/>
        <v>0</v>
      </c>
      <c r="BF17" s="66">
        <f t="shared" si="21"/>
        <v>0</v>
      </c>
      <c r="BG17" s="66">
        <f t="shared" si="22"/>
        <v>0</v>
      </c>
      <c r="BH17" s="66">
        <f t="shared" si="23"/>
        <v>0</v>
      </c>
      <c r="BI17" s="66">
        <f t="shared" si="24"/>
        <v>0</v>
      </c>
      <c r="BJ17" s="66">
        <f t="shared" si="25"/>
        <v>0</v>
      </c>
    </row>
    <row r="18" spans="1:62" ht="36.75" customHeight="1">
      <c r="A18" s="5">
        <v>5</v>
      </c>
      <c r="B18" s="7" t="s">
        <v>66</v>
      </c>
      <c r="C18" s="22">
        <v>1</v>
      </c>
      <c r="D18" s="200">
        <v>0</v>
      </c>
      <c r="E18" s="65">
        <f t="shared" si="2"/>
        <v>1</v>
      </c>
      <c r="F18" s="8">
        <v>0</v>
      </c>
      <c r="G18" s="8">
        <v>0</v>
      </c>
      <c r="H18" s="8">
        <v>0</v>
      </c>
      <c r="I18" s="2">
        <f t="shared" si="3"/>
        <v>0</v>
      </c>
      <c r="J18" s="9">
        <v>0</v>
      </c>
      <c r="K18" s="9">
        <v>0</v>
      </c>
      <c r="L18" s="3">
        <v>0</v>
      </c>
      <c r="M18" s="3">
        <f t="shared" si="4"/>
        <v>0</v>
      </c>
      <c r="N18" s="155">
        <v>0</v>
      </c>
      <c r="O18" s="155">
        <v>0</v>
      </c>
      <c r="P18" s="155">
        <v>0</v>
      </c>
      <c r="Q18" s="155">
        <v>0</v>
      </c>
      <c r="R18" s="155">
        <f t="shared" si="5"/>
        <v>1</v>
      </c>
      <c r="S18" s="155">
        <v>0</v>
      </c>
      <c r="T18" s="155">
        <v>0</v>
      </c>
      <c r="U18" s="155">
        <v>1</v>
      </c>
      <c r="V18" s="3">
        <f t="shared" si="6"/>
        <v>1</v>
      </c>
      <c r="W18" s="3">
        <v>0</v>
      </c>
      <c r="X18" s="9">
        <v>0</v>
      </c>
      <c r="Y18" s="65">
        <f t="shared" si="7"/>
        <v>0</v>
      </c>
      <c r="Z18" s="9">
        <v>0</v>
      </c>
      <c r="AA18" s="9">
        <v>0</v>
      </c>
      <c r="AB18" s="9">
        <v>1</v>
      </c>
      <c r="AC18" s="3">
        <v>1</v>
      </c>
      <c r="AD18" s="9">
        <v>0</v>
      </c>
      <c r="AE18" s="3">
        <v>1</v>
      </c>
      <c r="AF18" s="9"/>
      <c r="AG18" s="9">
        <v>1</v>
      </c>
      <c r="AH18" s="9">
        <v>0</v>
      </c>
      <c r="AI18" s="9">
        <v>0</v>
      </c>
      <c r="AJ18" s="3">
        <v>0</v>
      </c>
      <c r="AK18" s="3">
        <v>0</v>
      </c>
      <c r="AL18" s="3">
        <v>0</v>
      </c>
      <c r="AM18" s="9"/>
      <c r="AN18" s="9"/>
      <c r="AO18" s="9"/>
      <c r="AP18" s="9"/>
      <c r="AQ18" s="66">
        <f t="shared" si="8"/>
        <v>1</v>
      </c>
      <c r="AR18" s="66">
        <f t="shared" si="31"/>
        <v>1</v>
      </c>
      <c r="AS18" s="66">
        <f t="shared" si="9"/>
        <v>0</v>
      </c>
      <c r="AT18" s="66">
        <f t="shared" si="10"/>
        <v>0</v>
      </c>
      <c r="AU18" s="66">
        <f t="shared" si="11"/>
        <v>1</v>
      </c>
      <c r="AV18" s="66">
        <f t="shared" si="12"/>
        <v>1</v>
      </c>
      <c r="AW18" s="66">
        <f t="shared" si="13"/>
        <v>0</v>
      </c>
      <c r="AX18" s="66">
        <f t="shared" si="30"/>
        <v>0</v>
      </c>
      <c r="AY18" s="66">
        <f t="shared" si="14"/>
        <v>1</v>
      </c>
      <c r="AZ18" s="66">
        <f t="shared" si="15"/>
        <v>1</v>
      </c>
      <c r="BA18" s="66">
        <f t="shared" si="16"/>
        <v>1</v>
      </c>
      <c r="BB18" s="66">
        <f t="shared" si="17"/>
        <v>1</v>
      </c>
      <c r="BC18" s="66">
        <f t="shared" si="18"/>
        <v>1</v>
      </c>
      <c r="BD18" s="66">
        <f t="shared" si="19"/>
        <v>1</v>
      </c>
      <c r="BE18" s="66">
        <f t="shared" si="20"/>
        <v>1</v>
      </c>
      <c r="BF18" s="66">
        <f t="shared" si="21"/>
        <v>1</v>
      </c>
      <c r="BG18" s="66">
        <f t="shared" si="22"/>
        <v>0</v>
      </c>
      <c r="BH18" s="66">
        <f t="shared" si="23"/>
        <v>0</v>
      </c>
      <c r="BI18" s="66">
        <f t="shared" si="24"/>
        <v>0</v>
      </c>
      <c r="BJ18" s="66">
        <f t="shared" si="25"/>
        <v>0</v>
      </c>
    </row>
    <row r="19" spans="1:62" ht="36.75" customHeight="1">
      <c r="A19" s="5">
        <v>6</v>
      </c>
      <c r="B19" s="7" t="s">
        <v>67</v>
      </c>
      <c r="C19" s="65">
        <v>0</v>
      </c>
      <c r="D19" s="202">
        <v>0</v>
      </c>
      <c r="E19" s="65">
        <f t="shared" si="2"/>
        <v>0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65">
        <v>0</v>
      </c>
      <c r="X19" s="65">
        <v>0</v>
      </c>
      <c r="Y19" s="65">
        <f t="shared" si="7"/>
        <v>0</v>
      </c>
      <c r="Z19" s="65">
        <v>0</v>
      </c>
      <c r="AA19" s="65">
        <v>0</v>
      </c>
      <c r="AB19" s="65">
        <v>0</v>
      </c>
      <c r="AC19" s="65">
        <v>0</v>
      </c>
      <c r="AD19" s="65">
        <v>0</v>
      </c>
      <c r="AE19" s="65">
        <v>0</v>
      </c>
      <c r="AF19" s="65">
        <v>0</v>
      </c>
      <c r="AG19" s="65">
        <v>0</v>
      </c>
      <c r="AH19" s="65">
        <v>0</v>
      </c>
      <c r="AI19" s="65">
        <v>0</v>
      </c>
      <c r="AJ19" s="65">
        <v>0</v>
      </c>
      <c r="AK19" s="65">
        <v>0</v>
      </c>
      <c r="AL19" s="65">
        <v>0</v>
      </c>
      <c r="AM19" s="65">
        <v>0</v>
      </c>
      <c r="AN19" s="65">
        <v>0</v>
      </c>
      <c r="AO19" s="65">
        <v>0</v>
      </c>
      <c r="AP19" s="65">
        <v>0</v>
      </c>
      <c r="AQ19" s="65">
        <f t="shared" ref="AQ19:BJ19" si="32">SUM(AQ20:AQ26)</f>
        <v>0</v>
      </c>
      <c r="AR19" s="65">
        <f t="shared" ca="1" si="32"/>
        <v>0</v>
      </c>
      <c r="AS19" s="65">
        <f t="shared" ca="1" si="32"/>
        <v>0</v>
      </c>
      <c r="AT19" s="65">
        <f t="shared" ca="1" si="32"/>
        <v>0</v>
      </c>
      <c r="AU19" s="65">
        <f t="shared" ca="1" si="32"/>
        <v>0</v>
      </c>
      <c r="AV19" s="66">
        <f t="shared" si="12"/>
        <v>0</v>
      </c>
      <c r="AW19" s="65">
        <f t="shared" ca="1" si="32"/>
        <v>0</v>
      </c>
      <c r="AX19" s="65">
        <f t="shared" ca="1" si="32"/>
        <v>0</v>
      </c>
      <c r="AY19" s="65">
        <f t="shared" ca="1" si="32"/>
        <v>0</v>
      </c>
      <c r="AZ19" s="65">
        <f t="shared" ca="1" si="32"/>
        <v>0</v>
      </c>
      <c r="BA19" s="65">
        <f t="shared" ca="1" si="32"/>
        <v>0</v>
      </c>
      <c r="BB19" s="65">
        <f t="shared" ca="1" si="32"/>
        <v>0</v>
      </c>
      <c r="BC19" s="65">
        <f t="shared" si="32"/>
        <v>0</v>
      </c>
      <c r="BD19" s="65">
        <f t="shared" ca="1" si="32"/>
        <v>0</v>
      </c>
      <c r="BE19" s="65">
        <f t="shared" si="32"/>
        <v>0</v>
      </c>
      <c r="BF19" s="65">
        <f t="shared" ca="1" si="32"/>
        <v>0</v>
      </c>
      <c r="BG19" s="65">
        <f t="shared" si="32"/>
        <v>0</v>
      </c>
      <c r="BH19" s="65">
        <f t="shared" ca="1" si="32"/>
        <v>0</v>
      </c>
      <c r="BI19" s="65">
        <f t="shared" si="32"/>
        <v>0</v>
      </c>
      <c r="BJ19" s="65">
        <f t="shared" ca="1" si="32"/>
        <v>0</v>
      </c>
    </row>
    <row r="20" spans="1:62" ht="36.75" customHeight="1">
      <c r="A20" s="5" t="s">
        <v>8</v>
      </c>
      <c r="B20" s="6" t="s">
        <v>68</v>
      </c>
      <c r="C20" s="22">
        <v>0</v>
      </c>
      <c r="D20" s="201">
        <v>0</v>
      </c>
      <c r="E20" s="65">
        <f t="shared" ca="1" si="2"/>
        <v>0</v>
      </c>
      <c r="F20" s="8">
        <f t="shared" ref="F20" ca="1" si="33">H20+I20+J20</f>
        <v>0</v>
      </c>
      <c r="G20" s="8">
        <v>0</v>
      </c>
      <c r="H20" s="8">
        <f t="shared" ref="H20" ca="1" si="34">J20+K20+L20</f>
        <v>0</v>
      </c>
      <c r="I20" s="8">
        <f t="shared" ref="I20" ca="1" si="35">K20+L20+M20</f>
        <v>0</v>
      </c>
      <c r="J20" s="8">
        <f t="shared" ref="J20" ca="1" si="36">L20+M20+N20</f>
        <v>0</v>
      </c>
      <c r="K20" s="8">
        <f t="shared" ref="K20" ca="1" si="37">M20+N20+O20</f>
        <v>0</v>
      </c>
      <c r="L20" s="8">
        <f t="shared" ref="L20" ca="1" si="38">N20+O20+P20</f>
        <v>0</v>
      </c>
      <c r="M20" s="8">
        <f t="shared" ref="M20" ca="1" si="39">O20+P20+Q20</f>
        <v>0</v>
      </c>
      <c r="N20" s="8">
        <f t="shared" ref="N20" ca="1" si="40">P20+Q20+R20</f>
        <v>0</v>
      </c>
      <c r="O20" s="8">
        <f t="shared" ref="O20" ca="1" si="41">Q20+R20+S20</f>
        <v>0</v>
      </c>
      <c r="P20" s="8">
        <f t="shared" ref="P20" ca="1" si="42">R20+S20+T20</f>
        <v>0</v>
      </c>
      <c r="Q20" s="8">
        <f t="shared" ref="Q20" ca="1" si="43">S20+T20+U20</f>
        <v>0</v>
      </c>
      <c r="R20" s="8">
        <f t="shared" ref="R20" ca="1" si="44">T20+U20+V20</f>
        <v>0</v>
      </c>
      <c r="S20" s="8">
        <f t="shared" ref="S20" ca="1" si="45">U20+V20+W20</f>
        <v>0</v>
      </c>
      <c r="T20" s="8">
        <f t="shared" ref="T20" ca="1" si="46">V20+W20+X20</f>
        <v>0</v>
      </c>
      <c r="U20" s="8">
        <f t="shared" ref="U20" ca="1" si="47">W20+X20+Y20</f>
        <v>0</v>
      </c>
      <c r="V20" s="8">
        <f t="shared" ref="V20" ca="1" si="48">X20+Y20+Z20</f>
        <v>0</v>
      </c>
      <c r="W20" s="8">
        <f t="shared" ref="W20" ca="1" si="49">Y20+Z20+AA20</f>
        <v>0</v>
      </c>
      <c r="X20" s="8">
        <f t="shared" ref="X20" ca="1" si="50">Z20+AA20+AB20</f>
        <v>0</v>
      </c>
      <c r="Y20" s="65">
        <f t="shared" ca="1" si="7"/>
        <v>8</v>
      </c>
      <c r="Z20" s="8">
        <f t="shared" ref="Z20" ca="1" si="51">AB20+AC20+AD20</f>
        <v>0</v>
      </c>
      <c r="AA20" s="8">
        <f t="shared" ref="AA20" ca="1" si="52">AC20+AD20+AE20</f>
        <v>0</v>
      </c>
      <c r="AB20" s="8">
        <f t="shared" ref="AB20" ca="1" si="53">AD20+AE20+AF20</f>
        <v>0</v>
      </c>
      <c r="AC20" s="3">
        <v>0</v>
      </c>
      <c r="AD20" s="8">
        <f t="shared" ref="AD20" ca="1" si="54">AF20+AG20+AH20</f>
        <v>0</v>
      </c>
      <c r="AE20" s="8">
        <f t="shared" ref="AE20" ca="1" si="55">AG20+AH20+AI20</f>
        <v>0</v>
      </c>
      <c r="AF20" s="8">
        <f t="shared" ref="AF20" ca="1" si="56">AH20+AI20+AJ20</f>
        <v>0</v>
      </c>
      <c r="AG20" s="8">
        <f t="shared" ref="AG20" ca="1" si="57">AI20+AJ20+AK20</f>
        <v>0</v>
      </c>
      <c r="AH20" s="8">
        <f t="shared" ref="AH20" ca="1" si="58">AJ20+AK20+AL20</f>
        <v>0</v>
      </c>
      <c r="AI20" s="8">
        <f t="shared" ref="AI20" ca="1" si="59">AK20+AL20+AM20</f>
        <v>0</v>
      </c>
      <c r="AJ20" s="3">
        <v>0</v>
      </c>
      <c r="AK20" s="8">
        <f t="shared" ref="AK20" ca="1" si="60">AM20+AN20+AO20</f>
        <v>0</v>
      </c>
      <c r="AL20" s="8">
        <f t="shared" ref="AL20" ca="1" si="61">AN20+AO20+AP20</f>
        <v>0</v>
      </c>
      <c r="AM20" s="8">
        <f t="shared" ref="AM20" ca="1" si="62">AO20+AP20+AQ20</f>
        <v>0</v>
      </c>
      <c r="AN20" s="8">
        <f t="shared" ref="AN20" ca="1" si="63">AP20+AQ20+AR20</f>
        <v>0</v>
      </c>
      <c r="AO20" s="8">
        <f t="shared" ref="AO20" ca="1" si="64">AQ20+AR20+AS20</f>
        <v>0</v>
      </c>
      <c r="AP20" s="8">
        <f t="shared" ref="AP20" ca="1" si="65">AR20+AS20+AT20</f>
        <v>0</v>
      </c>
      <c r="AQ20" s="66">
        <f t="shared" si="8"/>
        <v>0</v>
      </c>
      <c r="AR20" s="66">
        <f t="shared" ca="1" si="31"/>
        <v>0</v>
      </c>
      <c r="AS20" s="66">
        <f t="shared" ca="1" si="9"/>
        <v>0</v>
      </c>
      <c r="AT20" s="66">
        <f t="shared" ca="1" si="10"/>
        <v>0</v>
      </c>
      <c r="AU20" s="66">
        <f t="shared" ca="1" si="11"/>
        <v>0</v>
      </c>
      <c r="AV20" s="66">
        <f t="shared" ca="1" si="12"/>
        <v>0</v>
      </c>
      <c r="AW20" s="66">
        <f t="shared" ca="1" si="13"/>
        <v>0</v>
      </c>
      <c r="AX20" s="66">
        <f t="shared" ref="AX20:AX26" ca="1" si="66">N20+O20+P20+Q20</f>
        <v>0</v>
      </c>
      <c r="AY20" s="66">
        <f t="shared" ca="1" si="14"/>
        <v>0</v>
      </c>
      <c r="AZ20" s="66">
        <f t="shared" ca="1" si="15"/>
        <v>0</v>
      </c>
      <c r="BA20" s="66">
        <f t="shared" ca="1" si="16"/>
        <v>0</v>
      </c>
      <c r="BB20" s="66">
        <f t="shared" ca="1" si="17"/>
        <v>0</v>
      </c>
      <c r="BC20" s="66">
        <f t="shared" si="18"/>
        <v>0</v>
      </c>
      <c r="BD20" s="66">
        <f t="shared" ca="1" si="19"/>
        <v>0</v>
      </c>
      <c r="BE20" s="66">
        <f t="shared" si="20"/>
        <v>0</v>
      </c>
      <c r="BF20" s="66">
        <f t="shared" ca="1" si="21"/>
        <v>0</v>
      </c>
      <c r="BG20" s="66">
        <f t="shared" si="22"/>
        <v>0</v>
      </c>
      <c r="BH20" s="66">
        <f t="shared" ca="1" si="23"/>
        <v>0</v>
      </c>
      <c r="BI20" s="66">
        <f t="shared" si="24"/>
        <v>0</v>
      </c>
      <c r="BJ20" s="66">
        <f t="shared" ca="1" si="25"/>
        <v>0</v>
      </c>
    </row>
    <row r="21" spans="1:62" ht="36.75" customHeight="1">
      <c r="A21" s="5" t="s">
        <v>9</v>
      </c>
      <c r="B21" s="6" t="s">
        <v>69</v>
      </c>
      <c r="C21" s="22">
        <v>0</v>
      </c>
      <c r="D21" s="201">
        <v>0</v>
      </c>
      <c r="E21" s="65">
        <f t="shared" si="2"/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65">
        <f t="shared" si="7"/>
        <v>0</v>
      </c>
      <c r="Z21" s="8">
        <v>0</v>
      </c>
      <c r="AA21" s="8">
        <v>0</v>
      </c>
      <c r="AB21" s="8">
        <v>0</v>
      </c>
      <c r="AC21" s="3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3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66">
        <f t="shared" si="8"/>
        <v>0</v>
      </c>
      <c r="AR21" s="66">
        <f t="shared" si="31"/>
        <v>0</v>
      </c>
      <c r="AS21" s="66">
        <f t="shared" si="9"/>
        <v>0</v>
      </c>
      <c r="AT21" s="66">
        <f t="shared" si="10"/>
        <v>0</v>
      </c>
      <c r="AU21" s="66">
        <f t="shared" si="11"/>
        <v>0</v>
      </c>
      <c r="AV21" s="66">
        <f t="shared" si="12"/>
        <v>0</v>
      </c>
      <c r="AW21" s="66">
        <f t="shared" si="13"/>
        <v>0</v>
      </c>
      <c r="AX21" s="66">
        <f t="shared" si="66"/>
        <v>0</v>
      </c>
      <c r="AY21" s="66">
        <f t="shared" si="14"/>
        <v>0</v>
      </c>
      <c r="AZ21" s="66">
        <f t="shared" si="15"/>
        <v>0</v>
      </c>
      <c r="BA21" s="66">
        <f t="shared" si="16"/>
        <v>0</v>
      </c>
      <c r="BB21" s="66">
        <f t="shared" si="17"/>
        <v>0</v>
      </c>
      <c r="BC21" s="66">
        <f t="shared" si="18"/>
        <v>0</v>
      </c>
      <c r="BD21" s="66">
        <f t="shared" si="19"/>
        <v>0</v>
      </c>
      <c r="BE21" s="66">
        <f t="shared" si="20"/>
        <v>0</v>
      </c>
      <c r="BF21" s="66">
        <f t="shared" si="21"/>
        <v>0</v>
      </c>
      <c r="BG21" s="66">
        <f t="shared" si="22"/>
        <v>0</v>
      </c>
      <c r="BH21" s="66">
        <f t="shared" si="23"/>
        <v>0</v>
      </c>
      <c r="BI21" s="66">
        <f t="shared" si="24"/>
        <v>0</v>
      </c>
      <c r="BJ21" s="66">
        <f t="shared" si="25"/>
        <v>0</v>
      </c>
    </row>
    <row r="22" spans="1:62" ht="36.75" customHeight="1">
      <c r="A22" s="5" t="s">
        <v>10</v>
      </c>
      <c r="B22" s="6" t="s">
        <v>70</v>
      </c>
      <c r="C22" s="22">
        <v>0</v>
      </c>
      <c r="D22" s="201">
        <v>0</v>
      </c>
      <c r="E22" s="65">
        <f t="shared" si="2"/>
        <v>0</v>
      </c>
      <c r="F22" s="8">
        <v>0</v>
      </c>
      <c r="G22" s="8">
        <v>0</v>
      </c>
      <c r="H22" s="8">
        <v>0</v>
      </c>
      <c r="I22" s="2">
        <f t="shared" si="3"/>
        <v>0</v>
      </c>
      <c r="J22" s="9">
        <v>0</v>
      </c>
      <c r="K22" s="9">
        <v>0</v>
      </c>
      <c r="L22" s="3">
        <v>0</v>
      </c>
      <c r="M22" s="3">
        <f t="shared" si="4"/>
        <v>0</v>
      </c>
      <c r="N22" s="155">
        <v>0</v>
      </c>
      <c r="O22" s="155">
        <v>0</v>
      </c>
      <c r="P22" s="155">
        <v>0</v>
      </c>
      <c r="Q22" s="155">
        <v>0</v>
      </c>
      <c r="R22" s="155">
        <f t="shared" si="5"/>
        <v>0</v>
      </c>
      <c r="S22" s="155">
        <v>0</v>
      </c>
      <c r="T22" s="65">
        <v>0</v>
      </c>
      <c r="U22" s="65">
        <v>0</v>
      </c>
      <c r="V22" s="3">
        <f t="shared" si="6"/>
        <v>0</v>
      </c>
      <c r="W22" s="3">
        <v>0</v>
      </c>
      <c r="X22" s="9">
        <v>0</v>
      </c>
      <c r="Y22" s="65">
        <f t="shared" si="7"/>
        <v>0</v>
      </c>
      <c r="Z22" s="9">
        <v>0</v>
      </c>
      <c r="AA22" s="9">
        <v>0</v>
      </c>
      <c r="AB22" s="65">
        <v>0</v>
      </c>
      <c r="AC22" s="3">
        <v>0</v>
      </c>
      <c r="AD22" s="9">
        <v>0</v>
      </c>
      <c r="AE22" s="65">
        <v>0</v>
      </c>
      <c r="AF22" s="9"/>
      <c r="AG22" s="9">
        <v>0</v>
      </c>
      <c r="AH22" s="9">
        <v>0</v>
      </c>
      <c r="AI22" s="9">
        <v>0</v>
      </c>
      <c r="AJ22" s="3">
        <v>0</v>
      </c>
      <c r="AK22" s="3">
        <v>0</v>
      </c>
      <c r="AL22" s="9">
        <v>0</v>
      </c>
      <c r="AM22" s="9"/>
      <c r="AN22" s="9"/>
      <c r="AO22" s="9"/>
      <c r="AP22" s="9"/>
      <c r="AQ22" s="66">
        <f t="shared" si="8"/>
        <v>0</v>
      </c>
      <c r="AR22" s="66">
        <f t="shared" si="31"/>
        <v>0</v>
      </c>
      <c r="AS22" s="66">
        <f t="shared" si="9"/>
        <v>0</v>
      </c>
      <c r="AT22" s="66">
        <f t="shared" si="10"/>
        <v>0</v>
      </c>
      <c r="AU22" s="66">
        <f t="shared" si="11"/>
        <v>0</v>
      </c>
      <c r="AV22" s="66">
        <f t="shared" si="12"/>
        <v>0</v>
      </c>
      <c r="AW22" s="66">
        <f t="shared" si="13"/>
        <v>0</v>
      </c>
      <c r="AX22" s="66">
        <f t="shared" si="66"/>
        <v>0</v>
      </c>
      <c r="AY22" s="66">
        <f t="shared" si="14"/>
        <v>0</v>
      </c>
      <c r="AZ22" s="66">
        <f t="shared" si="15"/>
        <v>0</v>
      </c>
      <c r="BA22" s="66">
        <f t="shared" si="16"/>
        <v>0</v>
      </c>
      <c r="BB22" s="66">
        <f t="shared" si="17"/>
        <v>0</v>
      </c>
      <c r="BC22" s="66">
        <f t="shared" si="18"/>
        <v>0</v>
      </c>
      <c r="BD22" s="66">
        <f t="shared" si="19"/>
        <v>0</v>
      </c>
      <c r="BE22" s="66">
        <f t="shared" si="20"/>
        <v>0</v>
      </c>
      <c r="BF22" s="66">
        <f t="shared" si="21"/>
        <v>0</v>
      </c>
      <c r="BG22" s="66">
        <f t="shared" si="22"/>
        <v>0</v>
      </c>
      <c r="BH22" s="66">
        <f t="shared" si="23"/>
        <v>0</v>
      </c>
      <c r="BI22" s="66">
        <f t="shared" si="24"/>
        <v>0</v>
      </c>
      <c r="BJ22" s="66">
        <f t="shared" si="25"/>
        <v>0</v>
      </c>
    </row>
    <row r="23" spans="1:62" ht="36.75" customHeight="1">
      <c r="A23" s="5" t="s">
        <v>11</v>
      </c>
      <c r="B23" s="6" t="s">
        <v>71</v>
      </c>
      <c r="C23" s="22">
        <v>0</v>
      </c>
      <c r="D23" s="201">
        <v>0</v>
      </c>
      <c r="E23" s="65">
        <f t="shared" si="2"/>
        <v>0</v>
      </c>
      <c r="F23" s="8">
        <v>0</v>
      </c>
      <c r="G23" s="8">
        <v>0</v>
      </c>
      <c r="H23" s="8">
        <v>0</v>
      </c>
      <c r="I23" s="2">
        <v>0</v>
      </c>
      <c r="J23" s="9">
        <v>0</v>
      </c>
      <c r="K23" s="9">
        <v>0</v>
      </c>
      <c r="L23" s="3">
        <v>0</v>
      </c>
      <c r="M23" s="3">
        <v>0</v>
      </c>
      <c r="N23" s="155">
        <v>0</v>
      </c>
      <c r="O23" s="155">
        <v>0</v>
      </c>
      <c r="P23" s="155">
        <v>0</v>
      </c>
      <c r="Q23" s="155">
        <v>0</v>
      </c>
      <c r="R23" s="155">
        <v>0</v>
      </c>
      <c r="S23" s="155">
        <v>0</v>
      </c>
      <c r="T23" s="65">
        <v>0</v>
      </c>
      <c r="U23" s="65">
        <v>0</v>
      </c>
      <c r="V23" s="3">
        <v>0</v>
      </c>
      <c r="W23" s="3">
        <v>0</v>
      </c>
      <c r="X23" s="9">
        <v>0</v>
      </c>
      <c r="Y23" s="65">
        <f t="shared" si="7"/>
        <v>0</v>
      </c>
      <c r="Z23" s="9">
        <v>0</v>
      </c>
      <c r="AA23" s="9">
        <v>0</v>
      </c>
      <c r="AB23" s="65">
        <v>0</v>
      </c>
      <c r="AC23" s="3">
        <v>0</v>
      </c>
      <c r="AD23" s="9">
        <v>0</v>
      </c>
      <c r="AE23" s="65">
        <v>0</v>
      </c>
      <c r="AF23" s="9"/>
      <c r="AG23" s="9">
        <v>0</v>
      </c>
      <c r="AH23" s="9">
        <v>0</v>
      </c>
      <c r="AI23" s="9">
        <v>0</v>
      </c>
      <c r="AJ23" s="3">
        <v>0</v>
      </c>
      <c r="AK23" s="3">
        <v>0</v>
      </c>
      <c r="AL23" s="9">
        <v>0</v>
      </c>
      <c r="AM23" s="9"/>
      <c r="AN23" s="9"/>
      <c r="AO23" s="9"/>
      <c r="AP23" s="9"/>
      <c r="AQ23" s="66">
        <f t="shared" si="8"/>
        <v>0</v>
      </c>
      <c r="AR23" s="66">
        <f t="shared" si="31"/>
        <v>0</v>
      </c>
      <c r="AS23" s="66">
        <f t="shared" si="9"/>
        <v>0</v>
      </c>
      <c r="AT23" s="66">
        <f t="shared" si="10"/>
        <v>0</v>
      </c>
      <c r="AU23" s="66">
        <f t="shared" si="11"/>
        <v>0</v>
      </c>
      <c r="AV23" s="66">
        <f t="shared" si="12"/>
        <v>0</v>
      </c>
      <c r="AW23" s="66">
        <f t="shared" si="13"/>
        <v>0</v>
      </c>
      <c r="AX23" s="66">
        <f t="shared" si="66"/>
        <v>0</v>
      </c>
      <c r="AY23" s="66">
        <f t="shared" si="14"/>
        <v>0</v>
      </c>
      <c r="AZ23" s="66">
        <f t="shared" si="15"/>
        <v>0</v>
      </c>
      <c r="BA23" s="66">
        <f t="shared" si="16"/>
        <v>0</v>
      </c>
      <c r="BB23" s="66">
        <f t="shared" si="17"/>
        <v>0</v>
      </c>
      <c r="BC23" s="66">
        <f t="shared" si="18"/>
        <v>0</v>
      </c>
      <c r="BD23" s="66">
        <f t="shared" si="19"/>
        <v>0</v>
      </c>
      <c r="BE23" s="66">
        <f t="shared" si="20"/>
        <v>0</v>
      </c>
      <c r="BF23" s="66">
        <f t="shared" si="21"/>
        <v>0</v>
      </c>
      <c r="BG23" s="66">
        <f t="shared" si="22"/>
        <v>0</v>
      </c>
      <c r="BH23" s="66">
        <f t="shared" si="23"/>
        <v>0</v>
      </c>
      <c r="BI23" s="66">
        <f t="shared" si="24"/>
        <v>0</v>
      </c>
      <c r="BJ23" s="66">
        <f t="shared" si="25"/>
        <v>0</v>
      </c>
    </row>
    <row r="24" spans="1:62" ht="36.75" customHeight="1">
      <c r="A24" s="5" t="s">
        <v>12</v>
      </c>
      <c r="B24" s="6" t="s">
        <v>72</v>
      </c>
      <c r="C24" s="183">
        <v>0</v>
      </c>
      <c r="D24" s="201">
        <v>0</v>
      </c>
      <c r="E24" s="65">
        <f t="shared" si="2"/>
        <v>0</v>
      </c>
      <c r="F24" s="8">
        <v>0</v>
      </c>
      <c r="G24" s="8">
        <v>0</v>
      </c>
      <c r="H24" s="8">
        <v>0</v>
      </c>
      <c r="I24" s="2">
        <f t="shared" si="3"/>
        <v>0</v>
      </c>
      <c r="J24" s="9">
        <v>0</v>
      </c>
      <c r="K24" s="9">
        <v>0</v>
      </c>
      <c r="L24" s="3">
        <v>0</v>
      </c>
      <c r="M24" s="3">
        <f t="shared" si="4"/>
        <v>0</v>
      </c>
      <c r="N24" s="155">
        <v>0</v>
      </c>
      <c r="O24" s="155">
        <v>0</v>
      </c>
      <c r="P24" s="155">
        <v>0</v>
      </c>
      <c r="Q24" s="155">
        <v>0</v>
      </c>
      <c r="R24" s="155">
        <f t="shared" si="5"/>
        <v>0</v>
      </c>
      <c r="S24" s="155">
        <v>0</v>
      </c>
      <c r="T24" s="65">
        <v>0</v>
      </c>
      <c r="U24" s="65">
        <v>0</v>
      </c>
      <c r="V24" s="3">
        <f t="shared" si="6"/>
        <v>0</v>
      </c>
      <c r="W24" s="3">
        <v>0</v>
      </c>
      <c r="X24" s="9">
        <v>0</v>
      </c>
      <c r="Y24" s="65">
        <f t="shared" si="7"/>
        <v>0</v>
      </c>
      <c r="Z24" s="9">
        <v>0</v>
      </c>
      <c r="AA24" s="9">
        <v>0</v>
      </c>
      <c r="AB24" s="65">
        <v>0</v>
      </c>
      <c r="AC24" s="3">
        <v>0</v>
      </c>
      <c r="AD24" s="9">
        <v>0</v>
      </c>
      <c r="AE24" s="65">
        <v>0</v>
      </c>
      <c r="AF24" s="9"/>
      <c r="AG24" s="9">
        <v>0</v>
      </c>
      <c r="AH24" s="9">
        <v>0</v>
      </c>
      <c r="AI24" s="9">
        <v>0</v>
      </c>
      <c r="AJ24" s="3">
        <v>0</v>
      </c>
      <c r="AK24" s="3">
        <v>0</v>
      </c>
      <c r="AL24" s="9">
        <v>0</v>
      </c>
      <c r="AM24" s="9"/>
      <c r="AN24" s="9"/>
      <c r="AO24" s="9"/>
      <c r="AP24" s="9"/>
      <c r="AQ24" s="66">
        <f t="shared" si="8"/>
        <v>0</v>
      </c>
      <c r="AR24" s="66">
        <f t="shared" si="31"/>
        <v>0</v>
      </c>
      <c r="AS24" s="66">
        <f t="shared" si="9"/>
        <v>0</v>
      </c>
      <c r="AT24" s="66">
        <f t="shared" si="10"/>
        <v>0</v>
      </c>
      <c r="AU24" s="66">
        <f t="shared" si="11"/>
        <v>0</v>
      </c>
      <c r="AV24" s="66">
        <f t="shared" si="12"/>
        <v>0</v>
      </c>
      <c r="AW24" s="66">
        <f t="shared" si="13"/>
        <v>0</v>
      </c>
      <c r="AX24" s="66">
        <f t="shared" si="66"/>
        <v>0</v>
      </c>
      <c r="AY24" s="66">
        <f t="shared" si="14"/>
        <v>0</v>
      </c>
      <c r="AZ24" s="66">
        <f t="shared" si="15"/>
        <v>0</v>
      </c>
      <c r="BA24" s="66">
        <f t="shared" si="16"/>
        <v>0</v>
      </c>
      <c r="BB24" s="66">
        <f t="shared" si="17"/>
        <v>0</v>
      </c>
      <c r="BC24" s="66">
        <f t="shared" si="18"/>
        <v>0</v>
      </c>
      <c r="BD24" s="66">
        <f t="shared" si="19"/>
        <v>0</v>
      </c>
      <c r="BE24" s="66">
        <f t="shared" si="20"/>
        <v>0</v>
      </c>
      <c r="BF24" s="66">
        <f t="shared" si="21"/>
        <v>0</v>
      </c>
      <c r="BG24" s="66">
        <f t="shared" si="22"/>
        <v>0</v>
      </c>
      <c r="BH24" s="66">
        <f t="shared" si="23"/>
        <v>0</v>
      </c>
      <c r="BI24" s="66">
        <f t="shared" si="24"/>
        <v>0</v>
      </c>
      <c r="BJ24" s="66">
        <f t="shared" si="25"/>
        <v>0</v>
      </c>
    </row>
    <row r="25" spans="1:62" ht="36.75" customHeight="1">
      <c r="A25" s="5" t="s">
        <v>13</v>
      </c>
      <c r="B25" s="6" t="s">
        <v>73</v>
      </c>
      <c r="C25" s="22">
        <v>0</v>
      </c>
      <c r="D25" s="201">
        <v>0</v>
      </c>
      <c r="E25" s="65">
        <f t="shared" si="2"/>
        <v>0</v>
      </c>
      <c r="F25" s="8">
        <v>0</v>
      </c>
      <c r="G25" s="8">
        <v>0</v>
      </c>
      <c r="H25" s="8">
        <v>0</v>
      </c>
      <c r="I25" s="2">
        <f t="shared" si="3"/>
        <v>0</v>
      </c>
      <c r="J25" s="9">
        <v>0</v>
      </c>
      <c r="K25" s="9">
        <v>0</v>
      </c>
      <c r="L25" s="3">
        <v>0</v>
      </c>
      <c r="M25" s="3">
        <f t="shared" si="4"/>
        <v>0</v>
      </c>
      <c r="N25" s="155">
        <v>0</v>
      </c>
      <c r="O25" s="155">
        <v>0</v>
      </c>
      <c r="P25" s="155">
        <v>0</v>
      </c>
      <c r="Q25" s="155">
        <v>0</v>
      </c>
      <c r="R25" s="155">
        <f t="shared" si="5"/>
        <v>0</v>
      </c>
      <c r="S25" s="155">
        <v>0</v>
      </c>
      <c r="T25" s="65">
        <v>0</v>
      </c>
      <c r="U25" s="65">
        <v>0</v>
      </c>
      <c r="V25" s="3">
        <f t="shared" si="6"/>
        <v>0</v>
      </c>
      <c r="W25" s="3">
        <v>0</v>
      </c>
      <c r="X25" s="9">
        <v>0</v>
      </c>
      <c r="Y25" s="65">
        <f t="shared" si="7"/>
        <v>0</v>
      </c>
      <c r="Z25" s="9">
        <v>0</v>
      </c>
      <c r="AA25" s="9">
        <v>0</v>
      </c>
      <c r="AB25" s="65">
        <v>0</v>
      </c>
      <c r="AC25" s="3">
        <v>0</v>
      </c>
      <c r="AD25" s="9">
        <v>0</v>
      </c>
      <c r="AE25" s="65">
        <v>0</v>
      </c>
      <c r="AF25" s="9"/>
      <c r="AG25" s="9">
        <v>0</v>
      </c>
      <c r="AH25" s="9">
        <v>0</v>
      </c>
      <c r="AI25" s="9">
        <v>0</v>
      </c>
      <c r="AJ25" s="3">
        <v>0</v>
      </c>
      <c r="AK25" s="3">
        <v>0</v>
      </c>
      <c r="AL25" s="9">
        <v>0</v>
      </c>
      <c r="AM25" s="9"/>
      <c r="AN25" s="9"/>
      <c r="AO25" s="9"/>
      <c r="AP25" s="9"/>
      <c r="AQ25" s="66">
        <f t="shared" si="8"/>
        <v>0</v>
      </c>
      <c r="AR25" s="66">
        <f t="shared" si="31"/>
        <v>0</v>
      </c>
      <c r="AS25" s="66">
        <f t="shared" si="9"/>
        <v>0</v>
      </c>
      <c r="AT25" s="66">
        <f t="shared" si="10"/>
        <v>0</v>
      </c>
      <c r="AU25" s="66">
        <f t="shared" si="11"/>
        <v>0</v>
      </c>
      <c r="AV25" s="66">
        <f t="shared" si="12"/>
        <v>0</v>
      </c>
      <c r="AW25" s="66">
        <f t="shared" si="13"/>
        <v>0</v>
      </c>
      <c r="AX25" s="66">
        <f t="shared" si="66"/>
        <v>0</v>
      </c>
      <c r="AY25" s="66">
        <f t="shared" si="14"/>
        <v>0</v>
      </c>
      <c r="AZ25" s="66">
        <f t="shared" si="15"/>
        <v>0</v>
      </c>
      <c r="BA25" s="66">
        <f t="shared" si="16"/>
        <v>0</v>
      </c>
      <c r="BB25" s="66">
        <f t="shared" si="17"/>
        <v>0</v>
      </c>
      <c r="BC25" s="66">
        <f t="shared" si="18"/>
        <v>0</v>
      </c>
      <c r="BD25" s="66">
        <f t="shared" si="19"/>
        <v>0</v>
      </c>
      <c r="BE25" s="66">
        <f t="shared" si="20"/>
        <v>0</v>
      </c>
      <c r="BF25" s="66">
        <f t="shared" si="21"/>
        <v>0</v>
      </c>
      <c r="BG25" s="66">
        <f t="shared" si="22"/>
        <v>0</v>
      </c>
      <c r="BH25" s="66">
        <f t="shared" si="23"/>
        <v>0</v>
      </c>
      <c r="BI25" s="66">
        <f t="shared" si="24"/>
        <v>0</v>
      </c>
      <c r="BJ25" s="66">
        <f t="shared" si="25"/>
        <v>0</v>
      </c>
    </row>
    <row r="26" spans="1:62" ht="36.75" customHeight="1">
      <c r="A26" s="5" t="s">
        <v>48</v>
      </c>
      <c r="B26" s="6" t="s">
        <v>74</v>
      </c>
      <c r="C26" s="22"/>
      <c r="D26" s="201">
        <v>0</v>
      </c>
      <c r="E26" s="65">
        <f t="shared" si="2"/>
        <v>0</v>
      </c>
      <c r="F26" s="8">
        <v>0</v>
      </c>
      <c r="G26" s="8">
        <v>0</v>
      </c>
      <c r="H26" s="8">
        <v>0</v>
      </c>
      <c r="I26" s="2">
        <f t="shared" si="3"/>
        <v>0</v>
      </c>
      <c r="J26" s="9">
        <v>0</v>
      </c>
      <c r="K26" s="9">
        <v>0</v>
      </c>
      <c r="L26" s="3">
        <v>0</v>
      </c>
      <c r="M26" s="3">
        <f t="shared" si="4"/>
        <v>0</v>
      </c>
      <c r="N26" s="155">
        <v>0</v>
      </c>
      <c r="O26" s="155">
        <v>0</v>
      </c>
      <c r="P26" s="155">
        <v>0</v>
      </c>
      <c r="Q26" s="155">
        <v>0</v>
      </c>
      <c r="R26" s="155">
        <f t="shared" si="5"/>
        <v>0</v>
      </c>
      <c r="S26" s="155">
        <v>0</v>
      </c>
      <c r="T26" s="65">
        <v>0</v>
      </c>
      <c r="U26" s="65">
        <v>0</v>
      </c>
      <c r="V26" s="3">
        <f t="shared" si="6"/>
        <v>0</v>
      </c>
      <c r="W26" s="3">
        <v>0</v>
      </c>
      <c r="X26" s="9">
        <v>0</v>
      </c>
      <c r="Y26" s="65">
        <f t="shared" si="7"/>
        <v>0</v>
      </c>
      <c r="Z26" s="9">
        <v>0</v>
      </c>
      <c r="AA26" s="9">
        <v>0</v>
      </c>
      <c r="AB26" s="65">
        <v>0</v>
      </c>
      <c r="AC26" s="3">
        <v>0</v>
      </c>
      <c r="AD26" s="9">
        <v>0</v>
      </c>
      <c r="AE26" s="65">
        <v>0</v>
      </c>
      <c r="AF26" s="9"/>
      <c r="AG26" s="9">
        <v>0</v>
      </c>
      <c r="AH26" s="9">
        <v>0</v>
      </c>
      <c r="AI26" s="9">
        <v>0</v>
      </c>
      <c r="AJ26" s="3">
        <v>0</v>
      </c>
      <c r="AK26" s="3">
        <v>0</v>
      </c>
      <c r="AL26" s="9">
        <v>0</v>
      </c>
      <c r="AM26" s="9"/>
      <c r="AN26" s="9"/>
      <c r="AO26" s="9"/>
      <c r="AP26" s="9"/>
      <c r="AQ26" s="66">
        <f t="shared" si="8"/>
        <v>0</v>
      </c>
      <c r="AR26" s="66">
        <f t="shared" si="31"/>
        <v>0</v>
      </c>
      <c r="AS26" s="66">
        <f t="shared" si="9"/>
        <v>0</v>
      </c>
      <c r="AT26" s="66">
        <f t="shared" si="10"/>
        <v>0</v>
      </c>
      <c r="AU26" s="66">
        <f t="shared" si="11"/>
        <v>0</v>
      </c>
      <c r="AV26" s="66">
        <f t="shared" si="12"/>
        <v>0</v>
      </c>
      <c r="AW26" s="66">
        <f t="shared" si="13"/>
        <v>0</v>
      </c>
      <c r="AX26" s="66">
        <f t="shared" si="66"/>
        <v>0</v>
      </c>
      <c r="AY26" s="66">
        <f t="shared" si="14"/>
        <v>0</v>
      </c>
      <c r="AZ26" s="66">
        <f t="shared" si="15"/>
        <v>0</v>
      </c>
      <c r="BA26" s="66">
        <f t="shared" si="16"/>
        <v>0</v>
      </c>
      <c r="BB26" s="66">
        <f t="shared" si="17"/>
        <v>0</v>
      </c>
      <c r="BC26" s="66">
        <f t="shared" si="18"/>
        <v>0</v>
      </c>
      <c r="BD26" s="66">
        <f t="shared" si="19"/>
        <v>0</v>
      </c>
      <c r="BE26" s="66">
        <f t="shared" si="20"/>
        <v>0</v>
      </c>
      <c r="BF26" s="66">
        <f t="shared" si="21"/>
        <v>0</v>
      </c>
      <c r="BG26" s="66">
        <f t="shared" si="22"/>
        <v>0</v>
      </c>
      <c r="BH26" s="66">
        <f t="shared" si="23"/>
        <v>0</v>
      </c>
      <c r="BI26" s="66">
        <f t="shared" si="24"/>
        <v>0</v>
      </c>
      <c r="BJ26" s="66">
        <f t="shared" si="25"/>
        <v>0</v>
      </c>
    </row>
    <row r="27" spans="1:62" ht="36.75" customHeight="1">
      <c r="A27" s="5">
        <v>7</v>
      </c>
      <c r="B27" s="7" t="s">
        <v>75</v>
      </c>
      <c r="C27" s="65">
        <v>0</v>
      </c>
      <c r="D27" s="202">
        <v>0</v>
      </c>
      <c r="E27" s="65">
        <f t="shared" si="2"/>
        <v>0</v>
      </c>
      <c r="F27" s="65">
        <f t="shared" ref="F27:AP27" si="67">F28+F29+F30+F31+F32</f>
        <v>0</v>
      </c>
      <c r="G27" s="65">
        <v>0</v>
      </c>
      <c r="H27" s="65">
        <f t="shared" si="67"/>
        <v>0</v>
      </c>
      <c r="I27" s="65">
        <f t="shared" si="67"/>
        <v>0</v>
      </c>
      <c r="J27" s="65">
        <f t="shared" si="67"/>
        <v>0</v>
      </c>
      <c r="K27" s="65">
        <f t="shared" si="67"/>
        <v>0</v>
      </c>
      <c r="L27" s="65">
        <f t="shared" si="67"/>
        <v>0</v>
      </c>
      <c r="M27" s="65">
        <f t="shared" si="67"/>
        <v>0</v>
      </c>
      <c r="N27" s="65">
        <f t="shared" si="67"/>
        <v>0</v>
      </c>
      <c r="O27" s="65">
        <f t="shared" si="67"/>
        <v>0</v>
      </c>
      <c r="P27" s="65">
        <f t="shared" si="67"/>
        <v>0</v>
      </c>
      <c r="Q27" s="65">
        <f t="shared" si="67"/>
        <v>0</v>
      </c>
      <c r="R27" s="65">
        <f t="shared" si="67"/>
        <v>0</v>
      </c>
      <c r="S27" s="65">
        <f t="shared" si="67"/>
        <v>0</v>
      </c>
      <c r="T27" s="65">
        <f t="shared" si="67"/>
        <v>0</v>
      </c>
      <c r="U27" s="65">
        <f t="shared" si="67"/>
        <v>0</v>
      </c>
      <c r="V27" s="65">
        <f t="shared" si="67"/>
        <v>0</v>
      </c>
      <c r="W27" s="65">
        <f t="shared" si="67"/>
        <v>0</v>
      </c>
      <c r="X27" s="65">
        <f t="shared" si="67"/>
        <v>0</v>
      </c>
      <c r="Y27" s="65">
        <f t="shared" si="7"/>
        <v>0</v>
      </c>
      <c r="Z27" s="65">
        <f t="shared" si="67"/>
        <v>0</v>
      </c>
      <c r="AA27" s="65">
        <f t="shared" si="67"/>
        <v>0</v>
      </c>
      <c r="AB27" s="65">
        <f t="shared" si="67"/>
        <v>0</v>
      </c>
      <c r="AC27" s="3">
        <v>0</v>
      </c>
      <c r="AD27" s="65">
        <f t="shared" si="67"/>
        <v>0</v>
      </c>
      <c r="AE27" s="65">
        <f t="shared" si="67"/>
        <v>0</v>
      </c>
      <c r="AF27" s="65">
        <f t="shared" si="67"/>
        <v>0</v>
      </c>
      <c r="AG27" s="65">
        <f t="shared" si="67"/>
        <v>0</v>
      </c>
      <c r="AH27" s="65">
        <f t="shared" si="67"/>
        <v>0</v>
      </c>
      <c r="AI27" s="65">
        <f t="shared" si="67"/>
        <v>0</v>
      </c>
      <c r="AJ27" s="3">
        <v>0</v>
      </c>
      <c r="AK27" s="65">
        <f t="shared" si="67"/>
        <v>0</v>
      </c>
      <c r="AL27" s="65">
        <f t="shared" si="67"/>
        <v>0</v>
      </c>
      <c r="AM27" s="65">
        <f t="shared" si="67"/>
        <v>0</v>
      </c>
      <c r="AN27" s="65">
        <f t="shared" si="67"/>
        <v>0</v>
      </c>
      <c r="AO27" s="65">
        <f t="shared" si="67"/>
        <v>0</v>
      </c>
      <c r="AP27" s="65">
        <f t="shared" si="67"/>
        <v>0</v>
      </c>
      <c r="AQ27" s="65">
        <f t="shared" ref="AQ27:BJ27" si="68">SUM(AQ28:AQ32)</f>
        <v>0</v>
      </c>
      <c r="AR27" s="65">
        <f t="shared" si="68"/>
        <v>0</v>
      </c>
      <c r="AS27" s="65">
        <f t="shared" si="68"/>
        <v>0</v>
      </c>
      <c r="AT27" s="65">
        <f t="shared" si="68"/>
        <v>0</v>
      </c>
      <c r="AU27" s="65">
        <f t="shared" si="68"/>
        <v>0</v>
      </c>
      <c r="AV27" s="66">
        <f t="shared" si="12"/>
        <v>0</v>
      </c>
      <c r="AW27" s="65">
        <f t="shared" si="68"/>
        <v>0</v>
      </c>
      <c r="AX27" s="65">
        <f t="shared" si="68"/>
        <v>0</v>
      </c>
      <c r="AY27" s="65">
        <f t="shared" si="68"/>
        <v>0</v>
      </c>
      <c r="AZ27" s="65">
        <f t="shared" si="68"/>
        <v>0</v>
      </c>
      <c r="BA27" s="65">
        <f t="shared" si="68"/>
        <v>0</v>
      </c>
      <c r="BB27" s="65">
        <f t="shared" si="68"/>
        <v>0</v>
      </c>
      <c r="BC27" s="65">
        <f t="shared" si="68"/>
        <v>0</v>
      </c>
      <c r="BD27" s="65">
        <f t="shared" si="68"/>
        <v>0</v>
      </c>
      <c r="BE27" s="65">
        <f t="shared" si="68"/>
        <v>0</v>
      </c>
      <c r="BF27" s="65">
        <f t="shared" si="68"/>
        <v>0</v>
      </c>
      <c r="BG27" s="65">
        <f t="shared" si="68"/>
        <v>0</v>
      </c>
      <c r="BH27" s="65">
        <f t="shared" si="68"/>
        <v>0</v>
      </c>
      <c r="BI27" s="65">
        <f t="shared" si="68"/>
        <v>0</v>
      </c>
      <c r="BJ27" s="65">
        <f t="shared" si="68"/>
        <v>0</v>
      </c>
    </row>
    <row r="28" spans="1:62" ht="36.75" customHeight="1">
      <c r="A28" s="10" t="s">
        <v>14</v>
      </c>
      <c r="B28" s="6" t="s">
        <v>76</v>
      </c>
      <c r="C28" s="22">
        <v>0</v>
      </c>
      <c r="D28" s="200">
        <v>0</v>
      </c>
      <c r="E28" s="65">
        <f t="shared" si="2"/>
        <v>0</v>
      </c>
      <c r="F28" s="8">
        <v>0</v>
      </c>
      <c r="G28" s="8">
        <v>0</v>
      </c>
      <c r="H28" s="8">
        <v>0</v>
      </c>
      <c r="I28" s="2">
        <f t="shared" si="3"/>
        <v>0</v>
      </c>
      <c r="J28" s="9">
        <v>0</v>
      </c>
      <c r="K28" s="9">
        <v>0</v>
      </c>
      <c r="L28" s="3">
        <v>0</v>
      </c>
      <c r="M28" s="3">
        <f t="shared" si="4"/>
        <v>0</v>
      </c>
      <c r="N28" s="155">
        <v>0</v>
      </c>
      <c r="O28" s="155">
        <v>0</v>
      </c>
      <c r="P28" s="155">
        <v>0</v>
      </c>
      <c r="Q28" s="155">
        <v>0</v>
      </c>
      <c r="R28" s="155">
        <f t="shared" si="5"/>
        <v>0</v>
      </c>
      <c r="S28" s="155">
        <v>0</v>
      </c>
      <c r="T28" s="65">
        <v>0</v>
      </c>
      <c r="U28" s="65">
        <v>0</v>
      </c>
      <c r="V28" s="3">
        <f t="shared" si="6"/>
        <v>0</v>
      </c>
      <c r="W28" s="3">
        <v>0</v>
      </c>
      <c r="X28" s="9">
        <v>0</v>
      </c>
      <c r="Y28" s="65">
        <f t="shared" si="7"/>
        <v>0</v>
      </c>
      <c r="Z28" s="9">
        <v>0</v>
      </c>
      <c r="AA28" s="9">
        <v>0</v>
      </c>
      <c r="AB28" s="65">
        <v>0</v>
      </c>
      <c r="AC28" s="3">
        <v>0</v>
      </c>
      <c r="AD28" s="9">
        <v>0</v>
      </c>
      <c r="AE28" s="65">
        <v>0</v>
      </c>
      <c r="AF28" s="9"/>
      <c r="AG28" s="9">
        <v>0</v>
      </c>
      <c r="AH28" s="9">
        <v>0</v>
      </c>
      <c r="AI28" s="9">
        <v>0</v>
      </c>
      <c r="AJ28" s="3">
        <v>0</v>
      </c>
      <c r="AK28" s="3">
        <v>0</v>
      </c>
      <c r="AL28" s="3">
        <v>0</v>
      </c>
      <c r="AM28" s="9"/>
      <c r="AN28" s="9"/>
      <c r="AO28" s="9"/>
      <c r="AP28" s="9"/>
      <c r="AQ28" s="66">
        <f t="shared" si="8"/>
        <v>0</v>
      </c>
      <c r="AR28" s="66">
        <f t="shared" si="31"/>
        <v>0</v>
      </c>
      <c r="AS28" s="66">
        <f t="shared" si="9"/>
        <v>0</v>
      </c>
      <c r="AT28" s="66">
        <f t="shared" si="10"/>
        <v>0</v>
      </c>
      <c r="AU28" s="66">
        <f t="shared" si="11"/>
        <v>0</v>
      </c>
      <c r="AV28" s="66">
        <f t="shared" si="12"/>
        <v>0</v>
      </c>
      <c r="AW28" s="66">
        <f t="shared" si="13"/>
        <v>0</v>
      </c>
      <c r="AX28" s="66">
        <f t="shared" ref="AX28:AX46" si="69">N28+O28+P28+Q28</f>
        <v>0</v>
      </c>
      <c r="AY28" s="66">
        <f t="shared" si="14"/>
        <v>0</v>
      </c>
      <c r="AZ28" s="66">
        <f t="shared" si="15"/>
        <v>0</v>
      </c>
      <c r="BA28" s="66">
        <f t="shared" si="16"/>
        <v>0</v>
      </c>
      <c r="BB28" s="66">
        <f t="shared" si="17"/>
        <v>0</v>
      </c>
      <c r="BC28" s="66">
        <f t="shared" si="18"/>
        <v>0</v>
      </c>
      <c r="BD28" s="66">
        <f t="shared" si="19"/>
        <v>0</v>
      </c>
      <c r="BE28" s="66">
        <f t="shared" si="20"/>
        <v>0</v>
      </c>
      <c r="BF28" s="66">
        <f t="shared" si="21"/>
        <v>0</v>
      </c>
      <c r="BG28" s="66">
        <f t="shared" si="22"/>
        <v>0</v>
      </c>
      <c r="BH28" s="66">
        <f t="shared" si="23"/>
        <v>0</v>
      </c>
      <c r="BI28" s="66">
        <f t="shared" si="24"/>
        <v>0</v>
      </c>
      <c r="BJ28" s="66">
        <f t="shared" si="25"/>
        <v>0</v>
      </c>
    </row>
    <row r="29" spans="1:62" ht="36.75" customHeight="1">
      <c r="A29" s="10" t="s">
        <v>15</v>
      </c>
      <c r="B29" s="6" t="s">
        <v>77</v>
      </c>
      <c r="C29" s="22">
        <v>0</v>
      </c>
      <c r="D29" s="200">
        <v>0</v>
      </c>
      <c r="E29" s="65">
        <f t="shared" si="2"/>
        <v>0</v>
      </c>
      <c r="F29" s="8">
        <v>0</v>
      </c>
      <c r="G29" s="8">
        <v>0</v>
      </c>
      <c r="H29" s="8">
        <v>0</v>
      </c>
      <c r="I29" s="2">
        <f t="shared" si="3"/>
        <v>0</v>
      </c>
      <c r="J29" s="9">
        <v>0</v>
      </c>
      <c r="K29" s="9">
        <v>0</v>
      </c>
      <c r="L29" s="3">
        <v>0</v>
      </c>
      <c r="M29" s="3">
        <f t="shared" si="4"/>
        <v>0</v>
      </c>
      <c r="N29" s="155">
        <v>0</v>
      </c>
      <c r="O29" s="155">
        <v>0</v>
      </c>
      <c r="P29" s="155">
        <v>0</v>
      </c>
      <c r="Q29" s="155">
        <v>0</v>
      </c>
      <c r="R29" s="155">
        <f t="shared" si="5"/>
        <v>0</v>
      </c>
      <c r="S29" s="155">
        <v>0</v>
      </c>
      <c r="T29" s="65">
        <v>0</v>
      </c>
      <c r="U29" s="65">
        <v>0</v>
      </c>
      <c r="V29" s="3">
        <f t="shared" si="6"/>
        <v>0</v>
      </c>
      <c r="W29" s="3">
        <v>0</v>
      </c>
      <c r="X29" s="9">
        <v>0</v>
      </c>
      <c r="Y29" s="65">
        <f t="shared" si="7"/>
        <v>0</v>
      </c>
      <c r="Z29" s="9">
        <v>0</v>
      </c>
      <c r="AA29" s="9">
        <v>0</v>
      </c>
      <c r="AB29" s="65">
        <v>0</v>
      </c>
      <c r="AC29" s="3">
        <v>0</v>
      </c>
      <c r="AD29" s="9">
        <v>0</v>
      </c>
      <c r="AE29" s="65">
        <v>0</v>
      </c>
      <c r="AF29" s="9"/>
      <c r="AG29" s="9">
        <v>0</v>
      </c>
      <c r="AH29" s="9">
        <v>0</v>
      </c>
      <c r="AI29" s="9">
        <v>0</v>
      </c>
      <c r="AJ29" s="3">
        <v>0</v>
      </c>
      <c r="AK29" s="3">
        <v>0</v>
      </c>
      <c r="AL29" s="3">
        <v>0</v>
      </c>
      <c r="AM29" s="9"/>
      <c r="AN29" s="9"/>
      <c r="AO29" s="9"/>
      <c r="AP29" s="9"/>
      <c r="AQ29" s="66">
        <f t="shared" si="8"/>
        <v>0</v>
      </c>
      <c r="AR29" s="66">
        <f t="shared" si="31"/>
        <v>0</v>
      </c>
      <c r="AS29" s="66">
        <f t="shared" si="9"/>
        <v>0</v>
      </c>
      <c r="AT29" s="66">
        <f t="shared" si="10"/>
        <v>0</v>
      </c>
      <c r="AU29" s="66">
        <f t="shared" si="11"/>
        <v>0</v>
      </c>
      <c r="AV29" s="66">
        <f t="shared" si="12"/>
        <v>0</v>
      </c>
      <c r="AW29" s="66">
        <f t="shared" si="13"/>
        <v>0</v>
      </c>
      <c r="AX29" s="66">
        <f t="shared" si="69"/>
        <v>0</v>
      </c>
      <c r="AY29" s="66">
        <f t="shared" si="14"/>
        <v>0</v>
      </c>
      <c r="AZ29" s="66">
        <f t="shared" si="15"/>
        <v>0</v>
      </c>
      <c r="BA29" s="66">
        <f t="shared" si="16"/>
        <v>0</v>
      </c>
      <c r="BB29" s="66">
        <f t="shared" si="17"/>
        <v>0</v>
      </c>
      <c r="BC29" s="66">
        <f t="shared" si="18"/>
        <v>0</v>
      </c>
      <c r="BD29" s="66">
        <f t="shared" si="19"/>
        <v>0</v>
      </c>
      <c r="BE29" s="66">
        <f t="shared" si="20"/>
        <v>0</v>
      </c>
      <c r="BF29" s="66">
        <f t="shared" si="21"/>
        <v>0</v>
      </c>
      <c r="BG29" s="66">
        <f t="shared" si="22"/>
        <v>0</v>
      </c>
      <c r="BH29" s="66">
        <f t="shared" si="23"/>
        <v>0</v>
      </c>
      <c r="BI29" s="66">
        <f t="shared" si="24"/>
        <v>0</v>
      </c>
      <c r="BJ29" s="66">
        <f t="shared" si="25"/>
        <v>0</v>
      </c>
    </row>
    <row r="30" spans="1:62" ht="36.75" customHeight="1">
      <c r="A30" s="10" t="s">
        <v>49</v>
      </c>
      <c r="B30" s="6" t="s">
        <v>78</v>
      </c>
      <c r="C30" s="22">
        <v>0</v>
      </c>
      <c r="D30" s="200">
        <v>0</v>
      </c>
      <c r="E30" s="65">
        <f t="shared" si="2"/>
        <v>0</v>
      </c>
      <c r="F30" s="8">
        <v>0</v>
      </c>
      <c r="G30" s="8">
        <v>0</v>
      </c>
      <c r="H30" s="8">
        <v>0</v>
      </c>
      <c r="I30" s="2">
        <f t="shared" si="3"/>
        <v>0</v>
      </c>
      <c r="J30" s="9">
        <v>0</v>
      </c>
      <c r="K30" s="9">
        <v>0</v>
      </c>
      <c r="L30" s="3">
        <v>0</v>
      </c>
      <c r="M30" s="3">
        <f t="shared" si="4"/>
        <v>0</v>
      </c>
      <c r="N30" s="155">
        <v>0</v>
      </c>
      <c r="O30" s="155">
        <v>0</v>
      </c>
      <c r="P30" s="155">
        <v>0</v>
      </c>
      <c r="Q30" s="155">
        <v>0</v>
      </c>
      <c r="R30" s="155">
        <f t="shared" si="5"/>
        <v>0</v>
      </c>
      <c r="S30" s="155">
        <v>0</v>
      </c>
      <c r="T30" s="65">
        <v>0</v>
      </c>
      <c r="U30" s="65">
        <v>0</v>
      </c>
      <c r="V30" s="3">
        <f t="shared" si="6"/>
        <v>0</v>
      </c>
      <c r="W30" s="3">
        <v>0</v>
      </c>
      <c r="X30" s="9">
        <v>0</v>
      </c>
      <c r="Y30" s="65">
        <f t="shared" si="7"/>
        <v>0</v>
      </c>
      <c r="Z30" s="9">
        <v>0</v>
      </c>
      <c r="AA30" s="9">
        <v>0</v>
      </c>
      <c r="AB30" s="65">
        <v>0</v>
      </c>
      <c r="AC30" s="3">
        <v>0</v>
      </c>
      <c r="AD30" s="9">
        <v>0</v>
      </c>
      <c r="AE30" s="65">
        <v>0</v>
      </c>
      <c r="AF30" s="9"/>
      <c r="AG30" s="9">
        <v>0</v>
      </c>
      <c r="AH30" s="9">
        <v>0</v>
      </c>
      <c r="AI30" s="9">
        <v>0</v>
      </c>
      <c r="AJ30" s="3">
        <v>0</v>
      </c>
      <c r="AK30" s="3">
        <v>0</v>
      </c>
      <c r="AL30" s="3">
        <v>0</v>
      </c>
      <c r="AM30" s="9"/>
      <c r="AN30" s="9"/>
      <c r="AO30" s="9"/>
      <c r="AP30" s="9"/>
      <c r="AQ30" s="66">
        <f t="shared" si="8"/>
        <v>0</v>
      </c>
      <c r="AR30" s="66">
        <f t="shared" si="31"/>
        <v>0</v>
      </c>
      <c r="AS30" s="66">
        <f t="shared" si="9"/>
        <v>0</v>
      </c>
      <c r="AT30" s="66">
        <f t="shared" si="10"/>
        <v>0</v>
      </c>
      <c r="AU30" s="66">
        <f t="shared" si="11"/>
        <v>0</v>
      </c>
      <c r="AV30" s="66">
        <f t="shared" si="12"/>
        <v>0</v>
      </c>
      <c r="AW30" s="66">
        <f t="shared" si="13"/>
        <v>0</v>
      </c>
      <c r="AX30" s="66">
        <f t="shared" si="69"/>
        <v>0</v>
      </c>
      <c r="AY30" s="66">
        <f t="shared" si="14"/>
        <v>0</v>
      </c>
      <c r="AZ30" s="66">
        <f t="shared" si="15"/>
        <v>0</v>
      </c>
      <c r="BA30" s="66">
        <f t="shared" si="16"/>
        <v>0</v>
      </c>
      <c r="BB30" s="66">
        <f t="shared" si="17"/>
        <v>0</v>
      </c>
      <c r="BC30" s="66">
        <f t="shared" si="18"/>
        <v>0</v>
      </c>
      <c r="BD30" s="66">
        <f t="shared" si="19"/>
        <v>0</v>
      </c>
      <c r="BE30" s="66">
        <f t="shared" si="20"/>
        <v>0</v>
      </c>
      <c r="BF30" s="66">
        <f t="shared" si="21"/>
        <v>0</v>
      </c>
      <c r="BG30" s="66">
        <f t="shared" si="22"/>
        <v>0</v>
      </c>
      <c r="BH30" s="66">
        <f t="shared" si="23"/>
        <v>0</v>
      </c>
      <c r="BI30" s="66">
        <f t="shared" si="24"/>
        <v>0</v>
      </c>
      <c r="BJ30" s="66">
        <f t="shared" si="25"/>
        <v>0</v>
      </c>
    </row>
    <row r="31" spans="1:62" ht="36.75" customHeight="1">
      <c r="A31" s="10" t="s">
        <v>50</v>
      </c>
      <c r="B31" s="6" t="s">
        <v>79</v>
      </c>
      <c r="C31" s="22">
        <v>0</v>
      </c>
      <c r="D31" s="200">
        <v>0</v>
      </c>
      <c r="E31" s="65">
        <f t="shared" si="2"/>
        <v>0</v>
      </c>
      <c r="F31" s="8">
        <v>0</v>
      </c>
      <c r="G31" s="8">
        <v>0</v>
      </c>
      <c r="H31" s="8">
        <v>0</v>
      </c>
      <c r="I31" s="2">
        <f t="shared" si="3"/>
        <v>0</v>
      </c>
      <c r="J31" s="9">
        <v>0</v>
      </c>
      <c r="K31" s="9">
        <v>0</v>
      </c>
      <c r="L31" s="3">
        <v>0</v>
      </c>
      <c r="M31" s="3">
        <f t="shared" si="4"/>
        <v>0</v>
      </c>
      <c r="N31" s="155">
        <v>0</v>
      </c>
      <c r="O31" s="155">
        <v>0</v>
      </c>
      <c r="P31" s="155">
        <v>0</v>
      </c>
      <c r="Q31" s="155">
        <v>0</v>
      </c>
      <c r="R31" s="155">
        <f t="shared" si="5"/>
        <v>0</v>
      </c>
      <c r="S31" s="155">
        <v>0</v>
      </c>
      <c r="T31" s="65">
        <v>0</v>
      </c>
      <c r="U31" s="65">
        <v>0</v>
      </c>
      <c r="V31" s="3">
        <f t="shared" si="6"/>
        <v>0</v>
      </c>
      <c r="W31" s="3">
        <v>0</v>
      </c>
      <c r="X31" s="9">
        <v>0</v>
      </c>
      <c r="Y31" s="65">
        <f t="shared" si="7"/>
        <v>0</v>
      </c>
      <c r="Z31" s="9">
        <v>0</v>
      </c>
      <c r="AA31" s="9">
        <v>0</v>
      </c>
      <c r="AB31" s="65">
        <v>0</v>
      </c>
      <c r="AC31" s="3">
        <v>0</v>
      </c>
      <c r="AD31" s="9">
        <v>0</v>
      </c>
      <c r="AE31" s="65">
        <v>0</v>
      </c>
      <c r="AF31" s="9"/>
      <c r="AG31" s="9">
        <v>0</v>
      </c>
      <c r="AH31" s="9">
        <v>0</v>
      </c>
      <c r="AI31" s="9">
        <v>0</v>
      </c>
      <c r="AJ31" s="3">
        <v>0</v>
      </c>
      <c r="AK31" s="3">
        <v>0</v>
      </c>
      <c r="AL31" s="3">
        <v>0</v>
      </c>
      <c r="AM31" s="9"/>
      <c r="AN31" s="9"/>
      <c r="AO31" s="9"/>
      <c r="AP31" s="9"/>
      <c r="AQ31" s="66">
        <f t="shared" si="8"/>
        <v>0</v>
      </c>
      <c r="AR31" s="66">
        <f t="shared" si="31"/>
        <v>0</v>
      </c>
      <c r="AS31" s="66">
        <f t="shared" si="9"/>
        <v>0</v>
      </c>
      <c r="AT31" s="66">
        <f t="shared" si="10"/>
        <v>0</v>
      </c>
      <c r="AU31" s="66">
        <f t="shared" si="11"/>
        <v>0</v>
      </c>
      <c r="AV31" s="66">
        <f t="shared" si="12"/>
        <v>0</v>
      </c>
      <c r="AW31" s="66">
        <f t="shared" si="13"/>
        <v>0</v>
      </c>
      <c r="AX31" s="66">
        <f t="shared" si="69"/>
        <v>0</v>
      </c>
      <c r="AY31" s="66">
        <f t="shared" si="14"/>
        <v>0</v>
      </c>
      <c r="AZ31" s="66">
        <f t="shared" si="15"/>
        <v>0</v>
      </c>
      <c r="BA31" s="66">
        <f t="shared" si="16"/>
        <v>0</v>
      </c>
      <c r="BB31" s="66">
        <f t="shared" si="17"/>
        <v>0</v>
      </c>
      <c r="BC31" s="66">
        <f t="shared" si="18"/>
        <v>0</v>
      </c>
      <c r="BD31" s="66">
        <f t="shared" si="19"/>
        <v>0</v>
      </c>
      <c r="BE31" s="66">
        <f t="shared" si="20"/>
        <v>0</v>
      </c>
      <c r="BF31" s="66">
        <f t="shared" si="21"/>
        <v>0</v>
      </c>
      <c r="BG31" s="66">
        <f t="shared" si="22"/>
        <v>0</v>
      </c>
      <c r="BH31" s="66">
        <f t="shared" si="23"/>
        <v>0</v>
      </c>
      <c r="BI31" s="66">
        <f t="shared" si="24"/>
        <v>0</v>
      </c>
      <c r="BJ31" s="66">
        <f t="shared" si="25"/>
        <v>0</v>
      </c>
    </row>
    <row r="32" spans="1:62" ht="36.75" customHeight="1">
      <c r="A32" s="10" t="s">
        <v>51</v>
      </c>
      <c r="B32" s="6" t="s">
        <v>3</v>
      </c>
      <c r="C32" s="22">
        <v>0</v>
      </c>
      <c r="D32" s="200">
        <v>0</v>
      </c>
      <c r="E32" s="65">
        <f t="shared" si="2"/>
        <v>0</v>
      </c>
      <c r="F32" s="8">
        <v>0</v>
      </c>
      <c r="G32" s="8">
        <v>0</v>
      </c>
      <c r="H32" s="8">
        <v>0</v>
      </c>
      <c r="I32" s="2">
        <f t="shared" si="3"/>
        <v>0</v>
      </c>
      <c r="J32" s="9">
        <v>0</v>
      </c>
      <c r="K32" s="9">
        <v>0</v>
      </c>
      <c r="L32" s="3">
        <v>0</v>
      </c>
      <c r="M32" s="3">
        <f t="shared" si="4"/>
        <v>0</v>
      </c>
      <c r="N32" s="155">
        <v>0</v>
      </c>
      <c r="O32" s="155">
        <v>0</v>
      </c>
      <c r="P32" s="155">
        <v>0</v>
      </c>
      <c r="Q32" s="155">
        <v>0</v>
      </c>
      <c r="R32" s="155">
        <f t="shared" si="5"/>
        <v>0</v>
      </c>
      <c r="S32" s="155">
        <v>0</v>
      </c>
      <c r="T32" s="65">
        <v>0</v>
      </c>
      <c r="U32" s="65">
        <v>0</v>
      </c>
      <c r="V32" s="3">
        <f t="shared" si="6"/>
        <v>0</v>
      </c>
      <c r="W32" s="3">
        <v>0</v>
      </c>
      <c r="X32" s="9">
        <v>0</v>
      </c>
      <c r="Y32" s="65">
        <f t="shared" si="7"/>
        <v>0</v>
      </c>
      <c r="Z32" s="9">
        <v>0</v>
      </c>
      <c r="AA32" s="9">
        <v>0</v>
      </c>
      <c r="AB32" s="65">
        <v>0</v>
      </c>
      <c r="AC32" s="3">
        <v>0</v>
      </c>
      <c r="AD32" s="9">
        <v>0</v>
      </c>
      <c r="AE32" s="65">
        <v>0</v>
      </c>
      <c r="AF32" s="9"/>
      <c r="AG32" s="9">
        <v>0</v>
      </c>
      <c r="AH32" s="9">
        <v>0</v>
      </c>
      <c r="AI32" s="9">
        <v>0</v>
      </c>
      <c r="AJ32" s="3">
        <v>0</v>
      </c>
      <c r="AK32" s="3">
        <v>0</v>
      </c>
      <c r="AL32" s="3">
        <v>0</v>
      </c>
      <c r="AM32" s="9"/>
      <c r="AN32" s="9"/>
      <c r="AO32" s="9"/>
      <c r="AP32" s="9"/>
      <c r="AQ32" s="66">
        <f t="shared" si="8"/>
        <v>0</v>
      </c>
      <c r="AR32" s="66">
        <f t="shared" si="31"/>
        <v>0</v>
      </c>
      <c r="AS32" s="66">
        <f t="shared" si="9"/>
        <v>0</v>
      </c>
      <c r="AT32" s="66">
        <f t="shared" si="10"/>
        <v>0</v>
      </c>
      <c r="AU32" s="66">
        <f t="shared" si="11"/>
        <v>0</v>
      </c>
      <c r="AV32" s="66">
        <f t="shared" si="12"/>
        <v>0</v>
      </c>
      <c r="AW32" s="66">
        <f t="shared" si="13"/>
        <v>0</v>
      </c>
      <c r="AX32" s="66">
        <f t="shared" si="69"/>
        <v>0</v>
      </c>
      <c r="AY32" s="66">
        <f t="shared" si="14"/>
        <v>0</v>
      </c>
      <c r="AZ32" s="66">
        <f t="shared" si="15"/>
        <v>0</v>
      </c>
      <c r="BA32" s="66">
        <f t="shared" si="16"/>
        <v>0</v>
      </c>
      <c r="BB32" s="66">
        <f t="shared" si="17"/>
        <v>0</v>
      </c>
      <c r="BC32" s="66">
        <f t="shared" si="18"/>
        <v>0</v>
      </c>
      <c r="BD32" s="66">
        <f t="shared" si="19"/>
        <v>0</v>
      </c>
      <c r="BE32" s="66">
        <f t="shared" si="20"/>
        <v>0</v>
      </c>
      <c r="BF32" s="66">
        <f t="shared" si="21"/>
        <v>0</v>
      </c>
      <c r="BG32" s="66">
        <f t="shared" si="22"/>
        <v>0</v>
      </c>
      <c r="BH32" s="66">
        <f t="shared" si="23"/>
        <v>0</v>
      </c>
      <c r="BI32" s="66">
        <f t="shared" si="24"/>
        <v>0</v>
      </c>
      <c r="BJ32" s="66">
        <f t="shared" si="25"/>
        <v>0</v>
      </c>
    </row>
    <row r="33" spans="1:62" ht="36.75" customHeight="1">
      <c r="A33" s="10" t="s">
        <v>81</v>
      </c>
      <c r="B33" s="7" t="s">
        <v>92</v>
      </c>
      <c r="C33" s="22">
        <v>0</v>
      </c>
      <c r="D33" s="200">
        <v>0</v>
      </c>
      <c r="E33" s="65">
        <f t="shared" si="2"/>
        <v>0</v>
      </c>
      <c r="F33" s="8">
        <v>0</v>
      </c>
      <c r="G33" s="8">
        <v>0</v>
      </c>
      <c r="H33" s="8">
        <v>0</v>
      </c>
      <c r="I33" s="2">
        <f t="shared" si="3"/>
        <v>0</v>
      </c>
      <c r="J33" s="9">
        <v>0</v>
      </c>
      <c r="K33" s="9">
        <v>0</v>
      </c>
      <c r="L33" s="3">
        <v>0</v>
      </c>
      <c r="M33" s="3">
        <f t="shared" si="4"/>
        <v>0</v>
      </c>
      <c r="N33" s="155">
        <v>0</v>
      </c>
      <c r="O33" s="155">
        <v>0</v>
      </c>
      <c r="P33" s="155">
        <v>0</v>
      </c>
      <c r="Q33" s="155">
        <v>0</v>
      </c>
      <c r="R33" s="155">
        <f t="shared" si="5"/>
        <v>0</v>
      </c>
      <c r="S33" s="155">
        <v>0</v>
      </c>
      <c r="T33" s="65">
        <v>0</v>
      </c>
      <c r="U33" s="65">
        <v>0</v>
      </c>
      <c r="V33" s="3">
        <f t="shared" si="6"/>
        <v>0</v>
      </c>
      <c r="W33" s="3">
        <v>0</v>
      </c>
      <c r="X33" s="9">
        <v>0</v>
      </c>
      <c r="Y33" s="65">
        <f t="shared" si="7"/>
        <v>0</v>
      </c>
      <c r="Z33" s="9">
        <v>0</v>
      </c>
      <c r="AA33" s="9">
        <v>0</v>
      </c>
      <c r="AB33" s="65">
        <v>0</v>
      </c>
      <c r="AC33" s="3">
        <v>0</v>
      </c>
      <c r="AD33" s="9">
        <v>0</v>
      </c>
      <c r="AE33" s="65">
        <v>0</v>
      </c>
      <c r="AF33" s="9"/>
      <c r="AG33" s="9">
        <v>0</v>
      </c>
      <c r="AH33" s="9">
        <v>0</v>
      </c>
      <c r="AI33" s="9">
        <v>0</v>
      </c>
      <c r="AJ33" s="3">
        <v>0</v>
      </c>
      <c r="AK33" s="3">
        <v>0</v>
      </c>
      <c r="AL33" s="3">
        <v>0</v>
      </c>
      <c r="AM33" s="9"/>
      <c r="AN33" s="9"/>
      <c r="AO33" s="9"/>
      <c r="AP33" s="9"/>
      <c r="AQ33" s="66">
        <f t="shared" si="8"/>
        <v>0</v>
      </c>
      <c r="AR33" s="66">
        <f t="shared" si="31"/>
        <v>0</v>
      </c>
      <c r="AS33" s="66">
        <f t="shared" si="9"/>
        <v>0</v>
      </c>
      <c r="AT33" s="66">
        <f t="shared" si="10"/>
        <v>0</v>
      </c>
      <c r="AU33" s="66">
        <f t="shared" si="11"/>
        <v>0</v>
      </c>
      <c r="AV33" s="66">
        <f t="shared" si="12"/>
        <v>0</v>
      </c>
      <c r="AW33" s="66">
        <f t="shared" si="13"/>
        <v>0</v>
      </c>
      <c r="AX33" s="66">
        <f t="shared" si="69"/>
        <v>0</v>
      </c>
      <c r="AY33" s="66">
        <f t="shared" si="14"/>
        <v>0</v>
      </c>
      <c r="AZ33" s="66">
        <f t="shared" si="15"/>
        <v>0</v>
      </c>
      <c r="BA33" s="66">
        <f t="shared" si="16"/>
        <v>0</v>
      </c>
      <c r="BB33" s="66">
        <f t="shared" si="17"/>
        <v>0</v>
      </c>
      <c r="BC33" s="66">
        <f t="shared" si="18"/>
        <v>0</v>
      </c>
      <c r="BD33" s="66">
        <f t="shared" si="19"/>
        <v>0</v>
      </c>
      <c r="BE33" s="66">
        <f t="shared" si="20"/>
        <v>0</v>
      </c>
      <c r="BF33" s="66">
        <f t="shared" si="21"/>
        <v>0</v>
      </c>
      <c r="BG33" s="66">
        <f t="shared" si="22"/>
        <v>0</v>
      </c>
      <c r="BH33" s="66">
        <f t="shared" si="23"/>
        <v>0</v>
      </c>
      <c r="BI33" s="66">
        <f t="shared" si="24"/>
        <v>0</v>
      </c>
      <c r="BJ33" s="66">
        <f t="shared" si="25"/>
        <v>0</v>
      </c>
    </row>
    <row r="34" spans="1:62" ht="36.75" customHeight="1">
      <c r="A34" s="10" t="s">
        <v>82</v>
      </c>
      <c r="B34" s="7" t="s">
        <v>62</v>
      </c>
      <c r="C34" s="22">
        <v>0</v>
      </c>
      <c r="D34" s="200">
        <v>0</v>
      </c>
      <c r="E34" s="65">
        <f t="shared" si="2"/>
        <v>0</v>
      </c>
      <c r="F34" s="8">
        <v>0</v>
      </c>
      <c r="G34" s="8">
        <v>0</v>
      </c>
      <c r="H34" s="8">
        <v>0</v>
      </c>
      <c r="I34" s="2">
        <f t="shared" si="3"/>
        <v>0</v>
      </c>
      <c r="J34" s="9">
        <v>0</v>
      </c>
      <c r="K34" s="9">
        <v>0</v>
      </c>
      <c r="L34" s="3">
        <v>0</v>
      </c>
      <c r="M34" s="3">
        <f t="shared" si="4"/>
        <v>0</v>
      </c>
      <c r="N34" s="155">
        <v>0</v>
      </c>
      <c r="O34" s="155">
        <v>0</v>
      </c>
      <c r="P34" s="155">
        <v>0</v>
      </c>
      <c r="Q34" s="155">
        <v>0</v>
      </c>
      <c r="R34" s="155">
        <f t="shared" si="5"/>
        <v>0</v>
      </c>
      <c r="S34" s="155">
        <v>0</v>
      </c>
      <c r="T34" s="65">
        <v>0</v>
      </c>
      <c r="U34" s="65">
        <v>0</v>
      </c>
      <c r="V34" s="3">
        <f t="shared" si="6"/>
        <v>0</v>
      </c>
      <c r="W34" s="3">
        <v>0</v>
      </c>
      <c r="X34" s="9">
        <v>0</v>
      </c>
      <c r="Y34" s="65">
        <f t="shared" si="7"/>
        <v>0</v>
      </c>
      <c r="Z34" s="9">
        <v>0</v>
      </c>
      <c r="AA34" s="9">
        <v>0</v>
      </c>
      <c r="AB34" s="65">
        <v>0</v>
      </c>
      <c r="AC34" s="3">
        <v>0</v>
      </c>
      <c r="AD34" s="9">
        <v>0</v>
      </c>
      <c r="AE34" s="65">
        <v>0</v>
      </c>
      <c r="AF34" s="9"/>
      <c r="AG34" s="9">
        <v>0</v>
      </c>
      <c r="AH34" s="9">
        <v>0</v>
      </c>
      <c r="AI34" s="9">
        <v>0</v>
      </c>
      <c r="AJ34" s="3">
        <v>0</v>
      </c>
      <c r="AK34" s="3">
        <v>0</v>
      </c>
      <c r="AL34" s="3">
        <v>0</v>
      </c>
      <c r="AM34" s="9"/>
      <c r="AN34" s="9"/>
      <c r="AO34" s="9"/>
      <c r="AP34" s="9"/>
      <c r="AQ34" s="66">
        <f t="shared" si="8"/>
        <v>0</v>
      </c>
      <c r="AR34" s="66">
        <f t="shared" si="31"/>
        <v>0</v>
      </c>
      <c r="AS34" s="66">
        <f t="shared" si="9"/>
        <v>0</v>
      </c>
      <c r="AT34" s="66">
        <f t="shared" si="10"/>
        <v>0</v>
      </c>
      <c r="AU34" s="66">
        <f t="shared" si="11"/>
        <v>0</v>
      </c>
      <c r="AV34" s="66">
        <f t="shared" si="12"/>
        <v>0</v>
      </c>
      <c r="AW34" s="66">
        <f t="shared" si="13"/>
        <v>0</v>
      </c>
      <c r="AX34" s="66">
        <f t="shared" si="69"/>
        <v>0</v>
      </c>
      <c r="AY34" s="66">
        <f t="shared" si="14"/>
        <v>0</v>
      </c>
      <c r="AZ34" s="66">
        <f t="shared" si="15"/>
        <v>0</v>
      </c>
      <c r="BA34" s="66">
        <f t="shared" si="16"/>
        <v>0</v>
      </c>
      <c r="BB34" s="66">
        <f t="shared" si="17"/>
        <v>0</v>
      </c>
      <c r="BC34" s="66">
        <f t="shared" si="18"/>
        <v>0</v>
      </c>
      <c r="BD34" s="66">
        <f t="shared" si="19"/>
        <v>0</v>
      </c>
      <c r="BE34" s="66">
        <f t="shared" si="20"/>
        <v>0</v>
      </c>
      <c r="BF34" s="66">
        <f t="shared" si="21"/>
        <v>0</v>
      </c>
      <c r="BG34" s="66">
        <f t="shared" si="22"/>
        <v>0</v>
      </c>
      <c r="BH34" s="66">
        <f t="shared" si="23"/>
        <v>0</v>
      </c>
      <c r="BI34" s="66">
        <f t="shared" si="24"/>
        <v>0</v>
      </c>
      <c r="BJ34" s="66">
        <f t="shared" si="25"/>
        <v>0</v>
      </c>
    </row>
    <row r="35" spans="1:62" ht="36.75" customHeight="1">
      <c r="A35" s="10" t="s">
        <v>83</v>
      </c>
      <c r="B35" s="7" t="s">
        <v>63</v>
      </c>
      <c r="C35" s="22">
        <v>0</v>
      </c>
      <c r="D35" s="200">
        <v>0</v>
      </c>
      <c r="E35" s="65">
        <f t="shared" si="2"/>
        <v>0</v>
      </c>
      <c r="F35" s="8">
        <v>0</v>
      </c>
      <c r="G35" s="8">
        <v>0</v>
      </c>
      <c r="H35" s="8">
        <v>0</v>
      </c>
      <c r="I35" s="2">
        <f t="shared" si="3"/>
        <v>0</v>
      </c>
      <c r="J35" s="9">
        <v>0</v>
      </c>
      <c r="K35" s="9">
        <v>0</v>
      </c>
      <c r="L35" s="3">
        <v>0</v>
      </c>
      <c r="M35" s="3">
        <f t="shared" si="4"/>
        <v>0</v>
      </c>
      <c r="N35" s="155">
        <v>0</v>
      </c>
      <c r="O35" s="155">
        <v>0</v>
      </c>
      <c r="P35" s="155">
        <v>0</v>
      </c>
      <c r="Q35" s="155">
        <v>0</v>
      </c>
      <c r="R35" s="155">
        <f t="shared" si="5"/>
        <v>0</v>
      </c>
      <c r="S35" s="155">
        <v>0</v>
      </c>
      <c r="T35" s="65">
        <v>0</v>
      </c>
      <c r="U35" s="65">
        <v>0</v>
      </c>
      <c r="V35" s="3">
        <f t="shared" si="6"/>
        <v>0</v>
      </c>
      <c r="W35" s="3">
        <v>0</v>
      </c>
      <c r="X35" s="9">
        <v>0</v>
      </c>
      <c r="Y35" s="65">
        <f t="shared" si="7"/>
        <v>0</v>
      </c>
      <c r="Z35" s="9">
        <v>0</v>
      </c>
      <c r="AA35" s="9">
        <v>0</v>
      </c>
      <c r="AB35" s="65">
        <v>0</v>
      </c>
      <c r="AC35" s="3">
        <v>0</v>
      </c>
      <c r="AD35" s="9">
        <v>0</v>
      </c>
      <c r="AE35" s="65">
        <v>0</v>
      </c>
      <c r="AF35" s="9"/>
      <c r="AG35" s="9">
        <v>0</v>
      </c>
      <c r="AH35" s="9">
        <v>0</v>
      </c>
      <c r="AI35" s="9">
        <v>0</v>
      </c>
      <c r="AJ35" s="3">
        <v>0</v>
      </c>
      <c r="AK35" s="3">
        <v>0</v>
      </c>
      <c r="AL35" s="3">
        <v>0</v>
      </c>
      <c r="AM35" s="9"/>
      <c r="AN35" s="9"/>
      <c r="AO35" s="9"/>
      <c r="AP35" s="9"/>
      <c r="AQ35" s="66">
        <f t="shared" si="8"/>
        <v>0</v>
      </c>
      <c r="AR35" s="66">
        <f t="shared" si="31"/>
        <v>0</v>
      </c>
      <c r="AS35" s="66">
        <f t="shared" si="9"/>
        <v>0</v>
      </c>
      <c r="AT35" s="66">
        <f t="shared" si="10"/>
        <v>0</v>
      </c>
      <c r="AU35" s="66">
        <f t="shared" si="11"/>
        <v>0</v>
      </c>
      <c r="AV35" s="66">
        <f t="shared" si="12"/>
        <v>0</v>
      </c>
      <c r="AW35" s="66">
        <f t="shared" si="13"/>
        <v>0</v>
      </c>
      <c r="AX35" s="66">
        <f t="shared" si="69"/>
        <v>0</v>
      </c>
      <c r="AY35" s="66">
        <f t="shared" si="14"/>
        <v>0</v>
      </c>
      <c r="AZ35" s="66">
        <f t="shared" si="15"/>
        <v>0</v>
      </c>
      <c r="BA35" s="66">
        <f t="shared" si="16"/>
        <v>0</v>
      </c>
      <c r="BB35" s="66">
        <f t="shared" si="17"/>
        <v>0</v>
      </c>
      <c r="BC35" s="66">
        <f t="shared" si="18"/>
        <v>0</v>
      </c>
      <c r="BD35" s="66">
        <f t="shared" si="19"/>
        <v>0</v>
      </c>
      <c r="BE35" s="66">
        <f t="shared" si="20"/>
        <v>0</v>
      </c>
      <c r="BF35" s="66">
        <f t="shared" si="21"/>
        <v>0</v>
      </c>
      <c r="BG35" s="66">
        <f t="shared" si="22"/>
        <v>0</v>
      </c>
      <c r="BH35" s="66">
        <f t="shared" si="23"/>
        <v>0</v>
      </c>
      <c r="BI35" s="66">
        <f t="shared" si="24"/>
        <v>0</v>
      </c>
      <c r="BJ35" s="66">
        <f t="shared" si="25"/>
        <v>0</v>
      </c>
    </row>
    <row r="36" spans="1:62" ht="36.75" customHeight="1">
      <c r="A36" s="10" t="s">
        <v>84</v>
      </c>
      <c r="B36" s="7" t="s">
        <v>64</v>
      </c>
      <c r="C36" s="22">
        <v>0</v>
      </c>
      <c r="D36" s="200">
        <v>0</v>
      </c>
      <c r="E36" s="65">
        <f t="shared" si="2"/>
        <v>0</v>
      </c>
      <c r="F36" s="8">
        <v>0</v>
      </c>
      <c r="G36" s="8">
        <v>0</v>
      </c>
      <c r="H36" s="8">
        <v>0</v>
      </c>
      <c r="I36" s="2">
        <f t="shared" si="3"/>
        <v>0</v>
      </c>
      <c r="J36" s="9">
        <v>0</v>
      </c>
      <c r="K36" s="9">
        <v>0</v>
      </c>
      <c r="L36" s="3">
        <v>0</v>
      </c>
      <c r="M36" s="3">
        <f t="shared" si="4"/>
        <v>0</v>
      </c>
      <c r="N36" s="155">
        <v>0</v>
      </c>
      <c r="O36" s="155">
        <v>0</v>
      </c>
      <c r="P36" s="155">
        <v>0</v>
      </c>
      <c r="Q36" s="155">
        <v>0</v>
      </c>
      <c r="R36" s="155">
        <f t="shared" si="5"/>
        <v>0</v>
      </c>
      <c r="S36" s="155">
        <v>0</v>
      </c>
      <c r="T36" s="65">
        <v>0</v>
      </c>
      <c r="U36" s="65">
        <v>0</v>
      </c>
      <c r="V36" s="3">
        <f t="shared" si="6"/>
        <v>0</v>
      </c>
      <c r="W36" s="3">
        <v>0</v>
      </c>
      <c r="X36" s="9">
        <v>0</v>
      </c>
      <c r="Y36" s="65">
        <f t="shared" si="7"/>
        <v>0</v>
      </c>
      <c r="Z36" s="9">
        <v>0</v>
      </c>
      <c r="AA36" s="9">
        <v>0</v>
      </c>
      <c r="AB36" s="65">
        <v>0</v>
      </c>
      <c r="AC36" s="3">
        <v>0</v>
      </c>
      <c r="AD36" s="9">
        <v>0</v>
      </c>
      <c r="AE36" s="65">
        <v>0</v>
      </c>
      <c r="AF36" s="9"/>
      <c r="AG36" s="9">
        <v>0</v>
      </c>
      <c r="AH36" s="9">
        <v>0</v>
      </c>
      <c r="AI36" s="9">
        <v>0</v>
      </c>
      <c r="AJ36" s="3">
        <v>0</v>
      </c>
      <c r="AK36" s="3">
        <v>0</v>
      </c>
      <c r="AL36" s="3">
        <v>0</v>
      </c>
      <c r="AM36" s="9"/>
      <c r="AN36" s="9"/>
      <c r="AO36" s="9"/>
      <c r="AP36" s="9"/>
      <c r="AQ36" s="66">
        <f t="shared" si="8"/>
        <v>0</v>
      </c>
      <c r="AR36" s="66">
        <f t="shared" si="31"/>
        <v>0</v>
      </c>
      <c r="AS36" s="66">
        <f t="shared" si="9"/>
        <v>0</v>
      </c>
      <c r="AT36" s="66">
        <f t="shared" si="10"/>
        <v>0</v>
      </c>
      <c r="AU36" s="66">
        <f t="shared" si="11"/>
        <v>0</v>
      </c>
      <c r="AV36" s="66">
        <f t="shared" si="12"/>
        <v>0</v>
      </c>
      <c r="AW36" s="66">
        <f t="shared" si="13"/>
        <v>0</v>
      </c>
      <c r="AX36" s="66">
        <f t="shared" si="69"/>
        <v>0</v>
      </c>
      <c r="AY36" s="66">
        <f t="shared" si="14"/>
        <v>0</v>
      </c>
      <c r="AZ36" s="66">
        <f t="shared" si="15"/>
        <v>0</v>
      </c>
      <c r="BA36" s="66">
        <f t="shared" si="16"/>
        <v>0</v>
      </c>
      <c r="BB36" s="66">
        <f t="shared" si="17"/>
        <v>0</v>
      </c>
      <c r="BC36" s="66">
        <f t="shared" si="18"/>
        <v>0</v>
      </c>
      <c r="BD36" s="66">
        <f t="shared" si="19"/>
        <v>0</v>
      </c>
      <c r="BE36" s="66">
        <f t="shared" si="20"/>
        <v>0</v>
      </c>
      <c r="BF36" s="66">
        <f t="shared" si="21"/>
        <v>0</v>
      </c>
      <c r="BG36" s="66">
        <f t="shared" si="22"/>
        <v>0</v>
      </c>
      <c r="BH36" s="66">
        <f t="shared" si="23"/>
        <v>0</v>
      </c>
      <c r="BI36" s="66">
        <f t="shared" si="24"/>
        <v>0</v>
      </c>
      <c r="BJ36" s="66">
        <f t="shared" si="25"/>
        <v>0</v>
      </c>
    </row>
    <row r="37" spans="1:62" ht="53.25" customHeight="1">
      <c r="A37" s="10" t="s">
        <v>93</v>
      </c>
      <c r="B37" s="7" t="s">
        <v>65</v>
      </c>
      <c r="C37" s="22">
        <v>0</v>
      </c>
      <c r="D37" s="200">
        <v>0</v>
      </c>
      <c r="E37" s="65">
        <f t="shared" si="2"/>
        <v>0</v>
      </c>
      <c r="F37" s="8">
        <v>0</v>
      </c>
      <c r="G37" s="8">
        <v>0</v>
      </c>
      <c r="H37" s="8">
        <v>0</v>
      </c>
      <c r="I37" s="2">
        <f t="shared" si="3"/>
        <v>0</v>
      </c>
      <c r="J37" s="9">
        <v>0</v>
      </c>
      <c r="K37" s="9">
        <v>0</v>
      </c>
      <c r="L37" s="3">
        <v>0</v>
      </c>
      <c r="M37" s="3">
        <f t="shared" si="4"/>
        <v>0</v>
      </c>
      <c r="N37" s="155">
        <v>0</v>
      </c>
      <c r="O37" s="155">
        <v>0</v>
      </c>
      <c r="P37" s="155">
        <v>0</v>
      </c>
      <c r="Q37" s="155">
        <v>0</v>
      </c>
      <c r="R37" s="155">
        <f t="shared" si="5"/>
        <v>0</v>
      </c>
      <c r="S37" s="155">
        <v>0</v>
      </c>
      <c r="T37" s="65">
        <v>0</v>
      </c>
      <c r="U37" s="65">
        <v>0</v>
      </c>
      <c r="V37" s="3">
        <f t="shared" si="6"/>
        <v>0</v>
      </c>
      <c r="W37" s="3">
        <v>0</v>
      </c>
      <c r="X37" s="9">
        <v>0</v>
      </c>
      <c r="Y37" s="65">
        <f t="shared" si="7"/>
        <v>0</v>
      </c>
      <c r="Z37" s="9">
        <v>0</v>
      </c>
      <c r="AA37" s="9">
        <v>0</v>
      </c>
      <c r="AB37" s="65">
        <v>0</v>
      </c>
      <c r="AC37" s="3">
        <v>0</v>
      </c>
      <c r="AD37" s="9">
        <v>0</v>
      </c>
      <c r="AE37" s="65">
        <v>0</v>
      </c>
      <c r="AF37" s="9"/>
      <c r="AG37" s="9">
        <v>0</v>
      </c>
      <c r="AH37" s="9">
        <v>0</v>
      </c>
      <c r="AI37" s="9">
        <v>0</v>
      </c>
      <c r="AJ37" s="3">
        <v>0</v>
      </c>
      <c r="AK37" s="3">
        <v>0</v>
      </c>
      <c r="AL37" s="3">
        <v>0</v>
      </c>
      <c r="AM37" s="9"/>
      <c r="AN37" s="9"/>
      <c r="AO37" s="9"/>
      <c r="AP37" s="9"/>
      <c r="AQ37" s="66">
        <f t="shared" si="8"/>
        <v>0</v>
      </c>
      <c r="AR37" s="66">
        <f t="shared" si="31"/>
        <v>0</v>
      </c>
      <c r="AS37" s="66">
        <f t="shared" si="9"/>
        <v>0</v>
      </c>
      <c r="AT37" s="66">
        <f t="shared" si="10"/>
        <v>0</v>
      </c>
      <c r="AU37" s="66">
        <f t="shared" si="11"/>
        <v>0</v>
      </c>
      <c r="AV37" s="66">
        <f t="shared" si="12"/>
        <v>0</v>
      </c>
      <c r="AW37" s="66">
        <f t="shared" si="13"/>
        <v>0</v>
      </c>
      <c r="AX37" s="66">
        <f t="shared" si="69"/>
        <v>0</v>
      </c>
      <c r="AY37" s="66">
        <f t="shared" si="14"/>
        <v>0</v>
      </c>
      <c r="AZ37" s="66">
        <f t="shared" si="15"/>
        <v>0</v>
      </c>
      <c r="BA37" s="66">
        <f t="shared" si="16"/>
        <v>0</v>
      </c>
      <c r="BB37" s="66">
        <f t="shared" si="17"/>
        <v>0</v>
      </c>
      <c r="BC37" s="66">
        <f t="shared" si="18"/>
        <v>0</v>
      </c>
      <c r="BD37" s="66">
        <f t="shared" si="19"/>
        <v>0</v>
      </c>
      <c r="BE37" s="66">
        <f t="shared" si="20"/>
        <v>0</v>
      </c>
      <c r="BF37" s="66">
        <f t="shared" si="21"/>
        <v>0</v>
      </c>
      <c r="BG37" s="66">
        <f t="shared" si="22"/>
        <v>0</v>
      </c>
      <c r="BH37" s="66">
        <f t="shared" si="23"/>
        <v>0</v>
      </c>
      <c r="BI37" s="66">
        <f t="shared" si="24"/>
        <v>0</v>
      </c>
      <c r="BJ37" s="66">
        <f t="shared" si="25"/>
        <v>0</v>
      </c>
    </row>
    <row r="38" spans="1:62" ht="75.75" customHeight="1">
      <c r="A38" s="10" t="s">
        <v>151</v>
      </c>
      <c r="B38" s="71" t="s">
        <v>152</v>
      </c>
      <c r="C38" s="22">
        <v>1</v>
      </c>
      <c r="D38" s="201">
        <v>0</v>
      </c>
      <c r="E38" s="65">
        <f t="shared" si="2"/>
        <v>1</v>
      </c>
      <c r="F38" s="8">
        <v>0</v>
      </c>
      <c r="G38" s="8">
        <v>0</v>
      </c>
      <c r="H38" s="8">
        <v>0</v>
      </c>
      <c r="I38" s="2">
        <f t="shared" si="3"/>
        <v>0</v>
      </c>
      <c r="J38" s="9">
        <v>0</v>
      </c>
      <c r="K38" s="9">
        <v>0</v>
      </c>
      <c r="L38" s="3">
        <v>0</v>
      </c>
      <c r="M38" s="3">
        <f t="shared" si="4"/>
        <v>0</v>
      </c>
      <c r="N38" s="155">
        <v>0</v>
      </c>
      <c r="O38" s="155">
        <v>0</v>
      </c>
      <c r="P38" s="155">
        <v>0</v>
      </c>
      <c r="Q38" s="155">
        <v>0</v>
      </c>
      <c r="R38" s="155">
        <f t="shared" si="5"/>
        <v>0</v>
      </c>
      <c r="S38" s="155">
        <v>0</v>
      </c>
      <c r="T38" s="65">
        <v>0</v>
      </c>
      <c r="U38" s="65">
        <v>0</v>
      </c>
      <c r="V38" s="3">
        <f t="shared" si="6"/>
        <v>0</v>
      </c>
      <c r="W38" s="3">
        <v>0</v>
      </c>
      <c r="X38" s="9">
        <v>0</v>
      </c>
      <c r="Y38" s="65">
        <f t="shared" si="7"/>
        <v>1</v>
      </c>
      <c r="Z38" s="9">
        <v>0</v>
      </c>
      <c r="AA38" s="9">
        <v>0</v>
      </c>
      <c r="AB38" s="65">
        <v>0</v>
      </c>
      <c r="AC38" s="3">
        <v>0</v>
      </c>
      <c r="AD38" s="9">
        <v>0</v>
      </c>
      <c r="AE38" s="65">
        <v>0</v>
      </c>
      <c r="AF38" s="9"/>
      <c r="AG38" s="9">
        <v>0</v>
      </c>
      <c r="AH38" s="9">
        <v>0</v>
      </c>
      <c r="AI38" s="9">
        <v>0</v>
      </c>
      <c r="AJ38" s="3">
        <v>0</v>
      </c>
      <c r="AK38" s="3">
        <v>0</v>
      </c>
      <c r="AL38" s="9">
        <v>0</v>
      </c>
      <c r="AM38" s="9"/>
      <c r="AN38" s="9"/>
      <c r="AO38" s="9"/>
      <c r="AP38" s="9"/>
      <c r="AQ38" s="66">
        <f t="shared" si="8"/>
        <v>1</v>
      </c>
      <c r="AR38" s="66">
        <f t="shared" si="31"/>
        <v>1</v>
      </c>
      <c r="AS38" s="66">
        <f t="shared" si="9"/>
        <v>0</v>
      </c>
      <c r="AT38" s="66">
        <f t="shared" si="10"/>
        <v>0</v>
      </c>
      <c r="AU38" s="66">
        <f>D38+E38+I38</f>
        <v>1</v>
      </c>
      <c r="AV38" s="66">
        <f t="shared" si="12"/>
        <v>1</v>
      </c>
      <c r="AW38" s="66">
        <f t="shared" si="13"/>
        <v>0</v>
      </c>
      <c r="AX38" s="66">
        <f t="shared" si="69"/>
        <v>0</v>
      </c>
      <c r="AY38" s="66">
        <f t="shared" si="14"/>
        <v>0</v>
      </c>
      <c r="AZ38" s="66">
        <f t="shared" si="15"/>
        <v>0</v>
      </c>
      <c r="BA38" s="66">
        <f t="shared" si="16"/>
        <v>0</v>
      </c>
      <c r="BB38" s="66">
        <f t="shared" si="17"/>
        <v>0</v>
      </c>
      <c r="BC38" s="66">
        <f t="shared" si="18"/>
        <v>0</v>
      </c>
      <c r="BD38" s="66">
        <f t="shared" si="19"/>
        <v>0</v>
      </c>
      <c r="BE38" s="66">
        <f t="shared" si="20"/>
        <v>0</v>
      </c>
      <c r="BF38" s="66">
        <f t="shared" si="21"/>
        <v>0</v>
      </c>
      <c r="BG38" s="66">
        <f t="shared" si="22"/>
        <v>0</v>
      </c>
      <c r="BH38" s="66">
        <f t="shared" si="23"/>
        <v>0</v>
      </c>
      <c r="BI38" s="66">
        <f t="shared" si="24"/>
        <v>0</v>
      </c>
      <c r="BJ38" s="66">
        <f t="shared" si="25"/>
        <v>0</v>
      </c>
    </row>
    <row r="39" spans="1:62" ht="31.5" customHeight="1">
      <c r="A39" s="10" t="s">
        <v>98</v>
      </c>
      <c r="B39" s="69" t="s">
        <v>136</v>
      </c>
      <c r="C39" s="22">
        <v>0</v>
      </c>
      <c r="D39" s="201"/>
      <c r="E39" s="65">
        <f t="shared" si="2"/>
        <v>0</v>
      </c>
      <c r="F39" s="8">
        <v>0</v>
      </c>
      <c r="G39" s="8">
        <v>0</v>
      </c>
      <c r="H39" s="8">
        <v>0</v>
      </c>
      <c r="I39" s="2">
        <f t="shared" si="3"/>
        <v>0</v>
      </c>
      <c r="J39" s="9">
        <v>0</v>
      </c>
      <c r="K39" s="9">
        <v>0</v>
      </c>
      <c r="L39" s="3">
        <v>0</v>
      </c>
      <c r="M39" s="3">
        <f t="shared" si="4"/>
        <v>0</v>
      </c>
      <c r="N39" s="155">
        <v>0</v>
      </c>
      <c r="O39" s="155">
        <v>0</v>
      </c>
      <c r="P39" s="155">
        <v>0</v>
      </c>
      <c r="Q39" s="155">
        <v>0</v>
      </c>
      <c r="R39" s="155">
        <f t="shared" si="5"/>
        <v>0</v>
      </c>
      <c r="S39" s="155">
        <v>0</v>
      </c>
      <c r="T39" s="65">
        <v>0</v>
      </c>
      <c r="U39" s="65">
        <v>0</v>
      </c>
      <c r="V39" s="3">
        <f t="shared" si="6"/>
        <v>0</v>
      </c>
      <c r="W39" s="3">
        <v>0</v>
      </c>
      <c r="X39" s="9">
        <v>0</v>
      </c>
      <c r="Y39" s="65">
        <f t="shared" si="7"/>
        <v>0</v>
      </c>
      <c r="Z39" s="9">
        <v>0</v>
      </c>
      <c r="AA39" s="9">
        <v>0</v>
      </c>
      <c r="AB39" s="65">
        <v>0</v>
      </c>
      <c r="AC39" s="3">
        <v>0</v>
      </c>
      <c r="AD39" s="9">
        <v>0</v>
      </c>
      <c r="AE39" s="65">
        <v>0</v>
      </c>
      <c r="AF39" s="9"/>
      <c r="AG39" s="9">
        <v>0</v>
      </c>
      <c r="AH39" s="9">
        <v>0</v>
      </c>
      <c r="AI39" s="9">
        <v>0</v>
      </c>
      <c r="AJ39" s="3">
        <v>0</v>
      </c>
      <c r="AK39" s="3">
        <v>0</v>
      </c>
      <c r="AL39" s="9">
        <v>0</v>
      </c>
      <c r="AM39" s="9"/>
      <c r="AN39" s="9"/>
      <c r="AO39" s="9"/>
      <c r="AP39" s="9"/>
      <c r="AQ39" s="66">
        <f t="shared" si="8"/>
        <v>0</v>
      </c>
      <c r="AR39" s="66">
        <f t="shared" si="31"/>
        <v>0</v>
      </c>
      <c r="AS39" s="66">
        <f t="shared" si="9"/>
        <v>0</v>
      </c>
      <c r="AT39" s="66">
        <f t="shared" si="10"/>
        <v>0</v>
      </c>
      <c r="AU39" s="66">
        <f t="shared" si="11"/>
        <v>0</v>
      </c>
      <c r="AV39" s="66">
        <f t="shared" si="12"/>
        <v>0</v>
      </c>
      <c r="AW39" s="66">
        <f t="shared" si="13"/>
        <v>0</v>
      </c>
      <c r="AX39" s="66">
        <f t="shared" si="69"/>
        <v>0</v>
      </c>
      <c r="AY39" s="66">
        <f t="shared" si="14"/>
        <v>0</v>
      </c>
      <c r="AZ39" s="66">
        <f t="shared" si="15"/>
        <v>0</v>
      </c>
      <c r="BA39" s="66">
        <f t="shared" si="16"/>
        <v>0</v>
      </c>
      <c r="BB39" s="66">
        <f t="shared" si="17"/>
        <v>0</v>
      </c>
      <c r="BC39" s="66">
        <f t="shared" si="18"/>
        <v>0</v>
      </c>
      <c r="BD39" s="66">
        <f t="shared" si="19"/>
        <v>0</v>
      </c>
      <c r="BE39" s="66">
        <f t="shared" si="20"/>
        <v>0</v>
      </c>
      <c r="BF39" s="66">
        <f t="shared" si="21"/>
        <v>0</v>
      </c>
      <c r="BG39" s="66">
        <f t="shared" si="22"/>
        <v>0</v>
      </c>
      <c r="BH39" s="66">
        <f t="shared" si="23"/>
        <v>0</v>
      </c>
      <c r="BI39" s="66">
        <f t="shared" si="24"/>
        <v>0</v>
      </c>
      <c r="BJ39" s="66">
        <f t="shared" si="25"/>
        <v>0</v>
      </c>
    </row>
    <row r="40" spans="1:62" ht="31.5" customHeight="1">
      <c r="A40" s="10" t="s">
        <v>99</v>
      </c>
      <c r="B40" s="69" t="s">
        <v>135</v>
      </c>
      <c r="C40" s="22">
        <v>0</v>
      </c>
      <c r="D40" s="200">
        <v>0</v>
      </c>
      <c r="E40" s="65">
        <f t="shared" si="2"/>
        <v>0</v>
      </c>
      <c r="F40" s="8">
        <v>0</v>
      </c>
      <c r="G40" s="8">
        <v>0</v>
      </c>
      <c r="H40" s="8">
        <v>0</v>
      </c>
      <c r="I40" s="2">
        <f t="shared" si="3"/>
        <v>0</v>
      </c>
      <c r="J40" s="9">
        <v>0</v>
      </c>
      <c r="K40" s="9">
        <v>0</v>
      </c>
      <c r="L40" s="3">
        <v>0</v>
      </c>
      <c r="M40" s="3">
        <f t="shared" si="4"/>
        <v>0</v>
      </c>
      <c r="N40" s="155">
        <v>0</v>
      </c>
      <c r="O40" s="155">
        <v>0</v>
      </c>
      <c r="P40" s="155">
        <v>0</v>
      </c>
      <c r="Q40" s="155">
        <v>0</v>
      </c>
      <c r="R40" s="155">
        <f t="shared" si="5"/>
        <v>0</v>
      </c>
      <c r="S40" s="155">
        <v>0</v>
      </c>
      <c r="T40" s="65">
        <v>0</v>
      </c>
      <c r="U40" s="65">
        <v>0</v>
      </c>
      <c r="V40" s="3">
        <f t="shared" si="6"/>
        <v>0</v>
      </c>
      <c r="W40" s="3">
        <v>0</v>
      </c>
      <c r="X40" s="9">
        <v>0</v>
      </c>
      <c r="Y40" s="65">
        <f t="shared" si="7"/>
        <v>0</v>
      </c>
      <c r="Z40" s="9">
        <v>0</v>
      </c>
      <c r="AA40" s="9">
        <v>0</v>
      </c>
      <c r="AB40" s="65">
        <v>0</v>
      </c>
      <c r="AC40" s="3">
        <v>0</v>
      </c>
      <c r="AD40" s="9">
        <v>0</v>
      </c>
      <c r="AE40" s="65">
        <v>0</v>
      </c>
      <c r="AF40" s="9"/>
      <c r="AG40" s="9">
        <v>0</v>
      </c>
      <c r="AH40" s="9">
        <v>0</v>
      </c>
      <c r="AI40" s="9">
        <v>0</v>
      </c>
      <c r="AJ40" s="3">
        <v>0</v>
      </c>
      <c r="AK40" s="3">
        <v>0</v>
      </c>
      <c r="AL40" s="3">
        <v>0</v>
      </c>
      <c r="AM40" s="9"/>
      <c r="AN40" s="9"/>
      <c r="AO40" s="9"/>
      <c r="AP40" s="9"/>
      <c r="AQ40" s="66">
        <f t="shared" si="8"/>
        <v>0</v>
      </c>
      <c r="AR40" s="66">
        <f t="shared" si="31"/>
        <v>0</v>
      </c>
      <c r="AS40" s="66">
        <f t="shared" si="9"/>
        <v>0</v>
      </c>
      <c r="AT40" s="66">
        <f t="shared" si="10"/>
        <v>0</v>
      </c>
      <c r="AU40" s="66">
        <f t="shared" si="11"/>
        <v>0</v>
      </c>
      <c r="AV40" s="66">
        <f t="shared" si="12"/>
        <v>0</v>
      </c>
      <c r="AW40" s="66">
        <f t="shared" si="13"/>
        <v>0</v>
      </c>
      <c r="AX40" s="66">
        <f t="shared" si="69"/>
        <v>0</v>
      </c>
      <c r="AY40" s="66">
        <f t="shared" si="14"/>
        <v>0</v>
      </c>
      <c r="AZ40" s="66">
        <f t="shared" si="15"/>
        <v>0</v>
      </c>
      <c r="BA40" s="66">
        <f t="shared" si="16"/>
        <v>0</v>
      </c>
      <c r="BB40" s="66">
        <f t="shared" si="17"/>
        <v>0</v>
      </c>
      <c r="BC40" s="66">
        <f t="shared" si="18"/>
        <v>0</v>
      </c>
      <c r="BD40" s="66">
        <f t="shared" si="19"/>
        <v>0</v>
      </c>
      <c r="BE40" s="66">
        <f t="shared" si="20"/>
        <v>0</v>
      </c>
      <c r="BF40" s="66">
        <f t="shared" si="21"/>
        <v>0</v>
      </c>
      <c r="BG40" s="66">
        <f t="shared" si="22"/>
        <v>0</v>
      </c>
      <c r="BH40" s="66">
        <f t="shared" si="23"/>
        <v>0</v>
      </c>
      <c r="BI40" s="66">
        <f t="shared" si="24"/>
        <v>0</v>
      </c>
      <c r="BJ40" s="66">
        <f t="shared" si="25"/>
        <v>0</v>
      </c>
    </row>
    <row r="41" spans="1:62" ht="31.5" customHeight="1">
      <c r="A41" s="10" t="s">
        <v>185</v>
      </c>
      <c r="B41" s="71" t="s">
        <v>186</v>
      </c>
      <c r="C41" s="22">
        <v>0</v>
      </c>
      <c r="D41" s="201"/>
      <c r="E41" s="65">
        <f t="shared" si="2"/>
        <v>0</v>
      </c>
      <c r="F41" s="8">
        <v>0</v>
      </c>
      <c r="G41" s="8">
        <v>0</v>
      </c>
      <c r="H41" s="8">
        <v>0</v>
      </c>
      <c r="I41" s="2">
        <f t="shared" si="3"/>
        <v>0</v>
      </c>
      <c r="J41" s="9">
        <v>0</v>
      </c>
      <c r="K41" s="9">
        <v>0</v>
      </c>
      <c r="L41" s="3">
        <v>0</v>
      </c>
      <c r="M41" s="3">
        <f t="shared" si="4"/>
        <v>0</v>
      </c>
      <c r="N41" s="155">
        <v>0</v>
      </c>
      <c r="O41" s="155">
        <v>0</v>
      </c>
      <c r="P41" s="155">
        <v>0</v>
      </c>
      <c r="Q41" s="155">
        <v>0</v>
      </c>
      <c r="R41" s="155">
        <f t="shared" si="5"/>
        <v>0</v>
      </c>
      <c r="S41" s="155">
        <v>0</v>
      </c>
      <c r="T41" s="65">
        <v>0</v>
      </c>
      <c r="U41" s="65">
        <v>0</v>
      </c>
      <c r="V41" s="3">
        <f t="shared" si="6"/>
        <v>0</v>
      </c>
      <c r="W41" s="3">
        <v>0</v>
      </c>
      <c r="X41" s="9">
        <v>0</v>
      </c>
      <c r="Y41" s="65">
        <f t="shared" si="7"/>
        <v>0</v>
      </c>
      <c r="Z41" s="9">
        <v>0</v>
      </c>
      <c r="AA41" s="9">
        <v>0</v>
      </c>
      <c r="AB41" s="65">
        <v>0</v>
      </c>
      <c r="AC41" s="3">
        <v>0</v>
      </c>
      <c r="AD41" s="9">
        <v>0</v>
      </c>
      <c r="AE41" s="65">
        <v>0</v>
      </c>
      <c r="AF41" s="9"/>
      <c r="AG41" s="9">
        <v>0</v>
      </c>
      <c r="AH41" s="9">
        <v>0</v>
      </c>
      <c r="AI41" s="9">
        <v>0</v>
      </c>
      <c r="AJ41" s="3">
        <v>0</v>
      </c>
      <c r="AK41" s="3">
        <v>0</v>
      </c>
      <c r="AL41" s="9">
        <v>0</v>
      </c>
      <c r="AM41" s="9"/>
      <c r="AN41" s="9"/>
      <c r="AO41" s="9"/>
      <c r="AP41" s="9"/>
      <c r="AQ41" s="66">
        <f t="shared" si="8"/>
        <v>0</v>
      </c>
      <c r="AR41" s="66">
        <f t="shared" si="31"/>
        <v>0</v>
      </c>
      <c r="AS41" s="66">
        <f t="shared" si="9"/>
        <v>0</v>
      </c>
      <c r="AT41" s="66">
        <f t="shared" si="10"/>
        <v>0</v>
      </c>
      <c r="AU41" s="66">
        <f t="shared" si="11"/>
        <v>0</v>
      </c>
      <c r="AV41" s="66">
        <f t="shared" si="12"/>
        <v>0</v>
      </c>
      <c r="AW41" s="66">
        <f t="shared" si="13"/>
        <v>0</v>
      </c>
      <c r="AX41" s="66">
        <f t="shared" si="69"/>
        <v>0</v>
      </c>
      <c r="AY41" s="66">
        <f t="shared" si="14"/>
        <v>0</v>
      </c>
      <c r="AZ41" s="66">
        <f t="shared" si="15"/>
        <v>0</v>
      </c>
      <c r="BA41" s="66">
        <f t="shared" si="16"/>
        <v>0</v>
      </c>
      <c r="BB41" s="66">
        <f t="shared" si="17"/>
        <v>0</v>
      </c>
      <c r="BC41" s="66">
        <f t="shared" si="18"/>
        <v>0</v>
      </c>
      <c r="BD41" s="66">
        <f t="shared" si="19"/>
        <v>0</v>
      </c>
      <c r="BE41" s="66">
        <f t="shared" si="20"/>
        <v>0</v>
      </c>
      <c r="BF41" s="66">
        <f t="shared" si="21"/>
        <v>0</v>
      </c>
      <c r="BG41" s="66">
        <f t="shared" si="22"/>
        <v>0</v>
      </c>
      <c r="BH41" s="66">
        <f t="shared" si="23"/>
        <v>0</v>
      </c>
      <c r="BI41" s="66">
        <f t="shared" si="24"/>
        <v>0</v>
      </c>
      <c r="BJ41" s="66">
        <f t="shared" si="25"/>
        <v>0</v>
      </c>
    </row>
    <row r="42" spans="1:62" ht="31.5" customHeight="1">
      <c r="A42" s="10" t="s">
        <v>163</v>
      </c>
      <c r="B42" s="70" t="s">
        <v>164</v>
      </c>
      <c r="C42" s="22">
        <v>0</v>
      </c>
      <c r="D42" s="201"/>
      <c r="E42" s="65">
        <f t="shared" si="2"/>
        <v>0</v>
      </c>
      <c r="F42" s="8">
        <v>0</v>
      </c>
      <c r="G42" s="8">
        <v>0</v>
      </c>
      <c r="H42" s="8">
        <v>0</v>
      </c>
      <c r="I42" s="2">
        <f t="shared" si="3"/>
        <v>0</v>
      </c>
      <c r="J42" s="9">
        <v>0</v>
      </c>
      <c r="K42" s="9">
        <v>0</v>
      </c>
      <c r="L42" s="3">
        <v>0</v>
      </c>
      <c r="M42" s="3">
        <f t="shared" si="4"/>
        <v>0</v>
      </c>
      <c r="N42" s="155">
        <v>0</v>
      </c>
      <c r="O42" s="155">
        <v>0</v>
      </c>
      <c r="P42" s="155">
        <v>0</v>
      </c>
      <c r="Q42" s="155">
        <v>0</v>
      </c>
      <c r="R42" s="155">
        <f t="shared" si="5"/>
        <v>0</v>
      </c>
      <c r="S42" s="155">
        <v>0</v>
      </c>
      <c r="T42" s="65">
        <v>0</v>
      </c>
      <c r="U42" s="65">
        <v>0</v>
      </c>
      <c r="V42" s="3">
        <f t="shared" si="6"/>
        <v>0</v>
      </c>
      <c r="W42" s="3">
        <v>0</v>
      </c>
      <c r="X42" s="9">
        <v>0</v>
      </c>
      <c r="Y42" s="65">
        <f t="shared" si="7"/>
        <v>0</v>
      </c>
      <c r="Z42" s="9">
        <v>0</v>
      </c>
      <c r="AA42" s="9">
        <v>0</v>
      </c>
      <c r="AB42" s="65">
        <v>0</v>
      </c>
      <c r="AC42" s="3">
        <v>0</v>
      </c>
      <c r="AD42" s="9">
        <v>0</v>
      </c>
      <c r="AE42" s="65">
        <v>0</v>
      </c>
      <c r="AF42" s="9"/>
      <c r="AG42" s="9">
        <v>0</v>
      </c>
      <c r="AH42" s="9">
        <v>0</v>
      </c>
      <c r="AI42" s="9">
        <v>0</v>
      </c>
      <c r="AJ42" s="3">
        <v>0</v>
      </c>
      <c r="AK42" s="3">
        <v>0</v>
      </c>
      <c r="AL42" s="9">
        <v>0</v>
      </c>
      <c r="AM42" s="9"/>
      <c r="AN42" s="9"/>
      <c r="AO42" s="9"/>
      <c r="AP42" s="9"/>
      <c r="AQ42" s="66">
        <f>C42</f>
        <v>0</v>
      </c>
      <c r="AR42" s="66">
        <f t="shared" si="31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12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31.5" customHeight="1">
      <c r="A43" s="10" t="s">
        <v>100</v>
      </c>
      <c r="B43" s="71" t="s">
        <v>137</v>
      </c>
      <c r="C43" s="22">
        <v>0</v>
      </c>
      <c r="D43" s="201"/>
      <c r="E43" s="65">
        <f t="shared" si="2"/>
        <v>0</v>
      </c>
      <c r="F43" s="8">
        <v>0</v>
      </c>
      <c r="G43" s="8">
        <v>0</v>
      </c>
      <c r="H43" s="8">
        <v>1</v>
      </c>
      <c r="I43" s="2">
        <f t="shared" si="3"/>
        <v>1</v>
      </c>
      <c r="J43" s="9">
        <v>0</v>
      </c>
      <c r="K43" s="9">
        <v>0</v>
      </c>
      <c r="L43" s="3">
        <v>0</v>
      </c>
      <c r="M43" s="3">
        <f t="shared" si="4"/>
        <v>0</v>
      </c>
      <c r="N43" s="155">
        <v>0</v>
      </c>
      <c r="O43" s="155">
        <v>0</v>
      </c>
      <c r="P43" s="155">
        <v>0</v>
      </c>
      <c r="Q43" s="155">
        <v>0</v>
      </c>
      <c r="R43" s="155">
        <f t="shared" si="5"/>
        <v>0</v>
      </c>
      <c r="S43" s="155">
        <v>0</v>
      </c>
      <c r="T43" s="65">
        <v>0</v>
      </c>
      <c r="U43" s="65">
        <v>0</v>
      </c>
      <c r="V43" s="3">
        <f t="shared" si="6"/>
        <v>0</v>
      </c>
      <c r="W43" s="3">
        <v>0</v>
      </c>
      <c r="X43" s="9">
        <v>0</v>
      </c>
      <c r="Y43" s="65">
        <f t="shared" si="7"/>
        <v>1</v>
      </c>
      <c r="Z43" s="9">
        <v>0</v>
      </c>
      <c r="AA43" s="9">
        <v>0</v>
      </c>
      <c r="AB43" s="65">
        <v>0</v>
      </c>
      <c r="AC43" s="3">
        <v>0</v>
      </c>
      <c r="AD43" s="9">
        <v>0</v>
      </c>
      <c r="AE43" s="65">
        <v>0</v>
      </c>
      <c r="AF43" s="9"/>
      <c r="AG43" s="9">
        <v>0</v>
      </c>
      <c r="AH43" s="9">
        <v>0</v>
      </c>
      <c r="AI43" s="9">
        <v>0</v>
      </c>
      <c r="AJ43" s="3">
        <v>0</v>
      </c>
      <c r="AK43" s="3">
        <v>0</v>
      </c>
      <c r="AL43" s="9">
        <v>0</v>
      </c>
      <c r="AM43" s="9"/>
      <c r="AN43" s="9"/>
      <c r="AO43" s="9"/>
      <c r="AP43" s="9"/>
      <c r="AQ43" s="66">
        <f>C43</f>
        <v>0</v>
      </c>
      <c r="AR43" s="66">
        <f t="shared" si="31"/>
        <v>0</v>
      </c>
      <c r="AS43" s="66">
        <f>H43</f>
        <v>1</v>
      </c>
      <c r="AT43" s="66">
        <f>I43+J43+K43</f>
        <v>1</v>
      </c>
      <c r="AU43" s="66">
        <f>D43+E43+I43</f>
        <v>1</v>
      </c>
      <c r="AV43" s="66">
        <f t="shared" si="12"/>
        <v>1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28.5" customHeight="1">
      <c r="A44" s="10" t="s">
        <v>101</v>
      </c>
      <c r="B44" s="85" t="s">
        <v>138</v>
      </c>
      <c r="C44" s="22">
        <v>0</v>
      </c>
      <c r="D44" s="201"/>
      <c r="E44" s="65">
        <f t="shared" si="2"/>
        <v>0</v>
      </c>
      <c r="F44" s="8">
        <v>0</v>
      </c>
      <c r="G44" s="8">
        <v>0</v>
      </c>
      <c r="H44" s="8">
        <v>0</v>
      </c>
      <c r="I44" s="2">
        <f t="shared" si="3"/>
        <v>0</v>
      </c>
      <c r="J44" s="9">
        <v>0</v>
      </c>
      <c r="K44" s="9">
        <v>0</v>
      </c>
      <c r="L44" s="3">
        <v>0</v>
      </c>
      <c r="M44" s="3">
        <f t="shared" si="4"/>
        <v>0</v>
      </c>
      <c r="N44" s="155">
        <v>0</v>
      </c>
      <c r="O44" s="155">
        <v>0</v>
      </c>
      <c r="P44" s="155">
        <v>0</v>
      </c>
      <c r="Q44" s="155">
        <v>0</v>
      </c>
      <c r="R44" s="155">
        <f t="shared" si="5"/>
        <v>0</v>
      </c>
      <c r="S44" s="155">
        <v>0</v>
      </c>
      <c r="T44" s="65">
        <v>0</v>
      </c>
      <c r="U44" s="65">
        <v>0</v>
      </c>
      <c r="V44" s="3">
        <f t="shared" si="6"/>
        <v>0</v>
      </c>
      <c r="W44" s="3">
        <v>0</v>
      </c>
      <c r="X44" s="9">
        <v>0</v>
      </c>
      <c r="Y44" s="65">
        <f t="shared" si="7"/>
        <v>0</v>
      </c>
      <c r="Z44" s="9">
        <v>0</v>
      </c>
      <c r="AA44" s="9">
        <v>0</v>
      </c>
      <c r="AB44" s="65">
        <v>0</v>
      </c>
      <c r="AC44" s="3">
        <v>0</v>
      </c>
      <c r="AD44" s="9">
        <v>0</v>
      </c>
      <c r="AE44" s="65">
        <v>0</v>
      </c>
      <c r="AF44" s="9"/>
      <c r="AG44" s="9">
        <v>0</v>
      </c>
      <c r="AH44" s="9">
        <v>0</v>
      </c>
      <c r="AI44" s="9">
        <v>0</v>
      </c>
      <c r="AJ44" s="3">
        <v>0</v>
      </c>
      <c r="AK44" s="3">
        <v>0</v>
      </c>
      <c r="AL44" s="9">
        <v>0</v>
      </c>
      <c r="AM44" s="9"/>
      <c r="AN44" s="9"/>
      <c r="AO44" s="9"/>
      <c r="AP44" s="9"/>
      <c r="AQ44" s="66">
        <f t="shared" ref="AQ44:AQ45" si="70">C44</f>
        <v>0</v>
      </c>
      <c r="AR44" s="66">
        <f t="shared" si="31"/>
        <v>0</v>
      </c>
      <c r="AS44" s="66">
        <f t="shared" ref="AS44:AS45" si="71">H44</f>
        <v>0</v>
      </c>
      <c r="AT44" s="66">
        <f t="shared" ref="AT44:AT45" si="72">I44+J44+K44</f>
        <v>0</v>
      </c>
      <c r="AU44" s="66">
        <f t="shared" ref="AU44:AU45" si="73">D44+E44+I44</f>
        <v>0</v>
      </c>
      <c r="AV44" s="66">
        <f t="shared" si="12"/>
        <v>0</v>
      </c>
      <c r="AW44" s="66">
        <f t="shared" ref="AW44:AW45" si="74">M44</f>
        <v>0</v>
      </c>
      <c r="AX44" s="66">
        <f t="shared" ref="AX44:AX45" si="75">N44+O44+P44+Q44</f>
        <v>0</v>
      </c>
      <c r="AY44" s="66">
        <f t="shared" ref="AY44:AY45" si="76">R44</f>
        <v>0</v>
      </c>
      <c r="AZ44" s="66">
        <f t="shared" ref="AZ44:AZ45" si="77">S44+T44+U44</f>
        <v>0</v>
      </c>
      <c r="BA44" s="66">
        <f t="shared" ref="BA44:BA45" si="78">V44</f>
        <v>0</v>
      </c>
      <c r="BB44" s="66">
        <f t="shared" ref="BB44:BB45" si="79">M44+R44</f>
        <v>0</v>
      </c>
      <c r="BC44" s="66">
        <f t="shared" ref="BC44:BC45" si="80">AC44</f>
        <v>0</v>
      </c>
      <c r="BD44" s="66">
        <f t="shared" ref="BD44:BD45" si="81">AA44+AB44</f>
        <v>0</v>
      </c>
      <c r="BE44" s="66">
        <f t="shared" ref="BE44:BE45" si="82">AC44</f>
        <v>0</v>
      </c>
      <c r="BF44" s="66">
        <f t="shared" ref="BF44:BF45" si="83">AD44+AE44</f>
        <v>0</v>
      </c>
      <c r="BG44" s="66">
        <f t="shared" ref="BG44:BG45" si="84">AJ44</f>
        <v>0</v>
      </c>
      <c r="BH44" s="66">
        <f t="shared" ref="BH44:BH45" si="85">AH44+AI44</f>
        <v>0</v>
      </c>
      <c r="BI44" s="66">
        <f t="shared" ref="BI44:BI45" si="86">AJ44</f>
        <v>0</v>
      </c>
      <c r="BJ44" s="66">
        <f t="shared" ref="BJ44:BJ45" si="87">AK44+AL44</f>
        <v>0</v>
      </c>
    </row>
    <row r="45" spans="1:62" ht="31.5" customHeight="1">
      <c r="A45" s="10" t="s">
        <v>167</v>
      </c>
      <c r="B45" s="72" t="s">
        <v>168</v>
      </c>
      <c r="C45" s="22">
        <v>0</v>
      </c>
      <c r="D45" s="201"/>
      <c r="E45" s="65">
        <f t="shared" si="2"/>
        <v>0</v>
      </c>
      <c r="F45" s="8">
        <v>0</v>
      </c>
      <c r="G45" s="8">
        <v>0</v>
      </c>
      <c r="H45" s="8">
        <v>0</v>
      </c>
      <c r="I45" s="2">
        <f t="shared" si="3"/>
        <v>0</v>
      </c>
      <c r="J45" s="9">
        <v>0</v>
      </c>
      <c r="K45" s="9">
        <v>0</v>
      </c>
      <c r="L45" s="3">
        <v>0</v>
      </c>
      <c r="M45" s="3">
        <f t="shared" si="4"/>
        <v>0</v>
      </c>
      <c r="N45" s="155">
        <v>0</v>
      </c>
      <c r="O45" s="155">
        <v>0</v>
      </c>
      <c r="P45" s="155">
        <v>0</v>
      </c>
      <c r="Q45" s="155">
        <v>0</v>
      </c>
      <c r="R45" s="155">
        <f t="shared" si="5"/>
        <v>0</v>
      </c>
      <c r="S45" s="155">
        <v>0</v>
      </c>
      <c r="T45" s="65">
        <v>0</v>
      </c>
      <c r="U45" s="65">
        <v>0</v>
      </c>
      <c r="V45" s="3">
        <f t="shared" si="6"/>
        <v>0</v>
      </c>
      <c r="W45" s="3">
        <v>0</v>
      </c>
      <c r="X45" s="9">
        <v>0</v>
      </c>
      <c r="Y45" s="65">
        <f t="shared" si="7"/>
        <v>0</v>
      </c>
      <c r="Z45" s="9">
        <v>0</v>
      </c>
      <c r="AA45" s="9">
        <v>0</v>
      </c>
      <c r="AB45" s="65">
        <v>0</v>
      </c>
      <c r="AC45" s="3">
        <v>0</v>
      </c>
      <c r="AD45" s="9">
        <v>0</v>
      </c>
      <c r="AE45" s="65">
        <v>0</v>
      </c>
      <c r="AF45" s="9"/>
      <c r="AG45" s="9">
        <v>0</v>
      </c>
      <c r="AH45" s="9">
        <v>0</v>
      </c>
      <c r="AI45" s="9">
        <v>0</v>
      </c>
      <c r="AJ45" s="3">
        <v>0</v>
      </c>
      <c r="AK45" s="3">
        <v>0</v>
      </c>
      <c r="AL45" s="9">
        <v>0</v>
      </c>
      <c r="AM45" s="9"/>
      <c r="AN45" s="9"/>
      <c r="AO45" s="9"/>
      <c r="AP45" s="9"/>
      <c r="AQ45" s="66">
        <f t="shared" si="70"/>
        <v>0</v>
      </c>
      <c r="AR45" s="66">
        <f t="shared" si="31"/>
        <v>0</v>
      </c>
      <c r="AS45" s="66">
        <f t="shared" si="71"/>
        <v>0</v>
      </c>
      <c r="AT45" s="66">
        <f t="shared" si="72"/>
        <v>0</v>
      </c>
      <c r="AU45" s="66">
        <f t="shared" si="73"/>
        <v>0</v>
      </c>
      <c r="AV45" s="66">
        <f t="shared" si="12"/>
        <v>0</v>
      </c>
      <c r="AW45" s="66">
        <f t="shared" si="74"/>
        <v>0</v>
      </c>
      <c r="AX45" s="66">
        <f t="shared" si="75"/>
        <v>0</v>
      </c>
      <c r="AY45" s="66">
        <f t="shared" si="76"/>
        <v>0</v>
      </c>
      <c r="AZ45" s="66">
        <f t="shared" si="77"/>
        <v>0</v>
      </c>
      <c r="BA45" s="66">
        <f t="shared" si="78"/>
        <v>0</v>
      </c>
      <c r="BB45" s="66">
        <f t="shared" si="79"/>
        <v>0</v>
      </c>
      <c r="BC45" s="66">
        <f t="shared" si="80"/>
        <v>0</v>
      </c>
      <c r="BD45" s="66">
        <f t="shared" si="81"/>
        <v>0</v>
      </c>
      <c r="BE45" s="66">
        <f t="shared" si="82"/>
        <v>0</v>
      </c>
      <c r="BF45" s="66">
        <f t="shared" si="83"/>
        <v>0</v>
      </c>
      <c r="BG45" s="66">
        <f t="shared" si="84"/>
        <v>0</v>
      </c>
      <c r="BH45" s="66">
        <f t="shared" si="85"/>
        <v>0</v>
      </c>
      <c r="BI45" s="66">
        <f t="shared" si="86"/>
        <v>0</v>
      </c>
      <c r="BJ45" s="66">
        <f t="shared" si="87"/>
        <v>0</v>
      </c>
    </row>
    <row r="46" spans="1:62" ht="36.75" customHeight="1">
      <c r="A46" s="10" t="s">
        <v>52</v>
      </c>
      <c r="B46" s="7" t="s">
        <v>3</v>
      </c>
      <c r="C46" s="22">
        <v>0</v>
      </c>
      <c r="D46" s="200">
        <v>0</v>
      </c>
      <c r="E46" s="65">
        <f t="shared" si="2"/>
        <v>0</v>
      </c>
      <c r="F46" s="8">
        <v>0</v>
      </c>
      <c r="G46" s="8">
        <v>0</v>
      </c>
      <c r="H46" s="8">
        <v>0</v>
      </c>
      <c r="I46" s="2">
        <f t="shared" si="3"/>
        <v>0</v>
      </c>
      <c r="J46" s="9">
        <v>0</v>
      </c>
      <c r="K46" s="9">
        <v>0</v>
      </c>
      <c r="L46" s="3">
        <v>0</v>
      </c>
      <c r="M46" s="3">
        <f t="shared" si="4"/>
        <v>0</v>
      </c>
      <c r="N46" s="155">
        <v>0</v>
      </c>
      <c r="O46" s="155">
        <v>0</v>
      </c>
      <c r="P46" s="155">
        <v>0</v>
      </c>
      <c r="Q46" s="155">
        <v>0</v>
      </c>
      <c r="R46" s="155">
        <f t="shared" si="5"/>
        <v>0</v>
      </c>
      <c r="S46" s="155">
        <v>0</v>
      </c>
      <c r="T46" s="65">
        <v>0</v>
      </c>
      <c r="U46" s="65">
        <v>0</v>
      </c>
      <c r="V46" s="3">
        <f t="shared" si="6"/>
        <v>0</v>
      </c>
      <c r="W46" s="3">
        <v>0</v>
      </c>
      <c r="X46" s="9">
        <v>0</v>
      </c>
      <c r="Y46" s="65">
        <f t="shared" si="7"/>
        <v>0</v>
      </c>
      <c r="Z46" s="9">
        <v>0</v>
      </c>
      <c r="AA46" s="9">
        <v>0</v>
      </c>
      <c r="AB46" s="65">
        <v>0</v>
      </c>
      <c r="AC46" s="3">
        <v>0</v>
      </c>
      <c r="AD46" s="9">
        <v>0</v>
      </c>
      <c r="AE46" s="65">
        <v>0</v>
      </c>
      <c r="AF46" s="9"/>
      <c r="AG46" s="9">
        <v>0</v>
      </c>
      <c r="AH46" s="9">
        <v>0</v>
      </c>
      <c r="AI46" s="9">
        <v>0</v>
      </c>
      <c r="AJ46" s="3">
        <v>0</v>
      </c>
      <c r="AK46" s="3">
        <v>0</v>
      </c>
      <c r="AL46" s="3">
        <v>0</v>
      </c>
      <c r="AM46" s="9"/>
      <c r="AN46" s="9"/>
      <c r="AO46" s="9"/>
      <c r="AP46" s="9"/>
      <c r="AQ46" s="66">
        <f t="shared" si="8"/>
        <v>0</v>
      </c>
      <c r="AR46" s="66">
        <f t="shared" si="31"/>
        <v>0</v>
      </c>
      <c r="AS46" s="66">
        <f t="shared" si="9"/>
        <v>0</v>
      </c>
      <c r="AT46" s="66">
        <f t="shared" si="10"/>
        <v>0</v>
      </c>
      <c r="AU46" s="66">
        <f t="shared" si="11"/>
        <v>0</v>
      </c>
      <c r="AV46" s="66">
        <f t="shared" si="12"/>
        <v>0</v>
      </c>
      <c r="AW46" s="66">
        <f t="shared" si="13"/>
        <v>0</v>
      </c>
      <c r="AX46" s="66">
        <f t="shared" si="69"/>
        <v>0</v>
      </c>
      <c r="AY46" s="66">
        <f t="shared" si="14"/>
        <v>0</v>
      </c>
      <c r="AZ46" s="66">
        <f t="shared" si="15"/>
        <v>0</v>
      </c>
      <c r="BA46" s="66">
        <f t="shared" si="16"/>
        <v>0</v>
      </c>
      <c r="BB46" s="66">
        <f t="shared" si="17"/>
        <v>0</v>
      </c>
      <c r="BC46" s="66">
        <f t="shared" si="18"/>
        <v>0</v>
      </c>
      <c r="BD46" s="66">
        <f t="shared" si="19"/>
        <v>0</v>
      </c>
      <c r="BE46" s="66">
        <f t="shared" si="20"/>
        <v>0</v>
      </c>
      <c r="BF46" s="66">
        <f t="shared" si="21"/>
        <v>0</v>
      </c>
      <c r="BG46" s="66">
        <f t="shared" si="22"/>
        <v>0</v>
      </c>
      <c r="BH46" s="66">
        <f t="shared" si="23"/>
        <v>0</v>
      </c>
      <c r="BI46" s="66">
        <f t="shared" si="24"/>
        <v>0</v>
      </c>
      <c r="BJ46" s="66">
        <f t="shared" si="25"/>
        <v>0</v>
      </c>
    </row>
    <row r="47" spans="1:62" ht="36.75" customHeight="1">
      <c r="A47" s="10"/>
      <c r="B47" s="7" t="s">
        <v>16</v>
      </c>
      <c r="C47" s="1">
        <f>C8+C11+C14+C17+C18+C19+C27+C33+C34+C35+C36+C37+C38+C39+C40+C41+C42+C43+C44+C45+C46</f>
        <v>78</v>
      </c>
      <c r="D47" s="198">
        <f t="shared" ref="D47:AP47" si="88">D8+D11+D14+D17+D18+D19+D27+D33+D34+D35+D36+D37+D38+D39+D40+D41+D42+D43+D44+D45+D46</f>
        <v>5</v>
      </c>
      <c r="E47" s="198">
        <f t="shared" si="88"/>
        <v>72</v>
      </c>
      <c r="F47" s="198">
        <f t="shared" si="88"/>
        <v>0</v>
      </c>
      <c r="G47" s="198">
        <f t="shared" si="88"/>
        <v>1</v>
      </c>
      <c r="H47" s="198">
        <f t="shared" si="88"/>
        <v>158</v>
      </c>
      <c r="I47" s="198">
        <f t="shared" si="88"/>
        <v>131</v>
      </c>
      <c r="J47" s="198">
        <f t="shared" si="88"/>
        <v>11</v>
      </c>
      <c r="K47" s="198">
        <f t="shared" si="88"/>
        <v>16</v>
      </c>
      <c r="L47" s="198">
        <f t="shared" si="88"/>
        <v>0</v>
      </c>
      <c r="M47" s="198">
        <f t="shared" si="88"/>
        <v>61</v>
      </c>
      <c r="N47" s="198">
        <f t="shared" si="88"/>
        <v>58</v>
      </c>
      <c r="O47" s="198">
        <f t="shared" si="88"/>
        <v>0</v>
      </c>
      <c r="P47" s="198">
        <f t="shared" si="88"/>
        <v>3</v>
      </c>
      <c r="Q47" s="198">
        <f t="shared" si="88"/>
        <v>0</v>
      </c>
      <c r="R47" s="198">
        <f t="shared" si="88"/>
        <v>14</v>
      </c>
      <c r="S47" s="198">
        <f t="shared" si="88"/>
        <v>0</v>
      </c>
      <c r="T47" s="198">
        <f t="shared" si="88"/>
        <v>4</v>
      </c>
      <c r="U47" s="198">
        <f t="shared" si="88"/>
        <v>10</v>
      </c>
      <c r="V47" s="198">
        <f t="shared" si="88"/>
        <v>75</v>
      </c>
      <c r="W47" s="198">
        <f t="shared" si="88"/>
        <v>1</v>
      </c>
      <c r="X47" s="198">
        <f t="shared" si="88"/>
        <v>2</v>
      </c>
      <c r="Y47" s="198">
        <f>Y8+Y11+Y14+Y17+Y18+Y19+Y27+Y33+Y34+Y35+Y36+Y37+Y38+Y39+Y40+Y41+Y42+Y43+Y44+Y45+Y46</f>
        <v>132</v>
      </c>
      <c r="Z47" s="198">
        <f t="shared" si="88"/>
        <v>9</v>
      </c>
      <c r="AA47" s="198">
        <f t="shared" si="88"/>
        <v>16</v>
      </c>
      <c r="AB47" s="198">
        <f t="shared" si="88"/>
        <v>4</v>
      </c>
      <c r="AC47" s="198">
        <f t="shared" si="88"/>
        <v>20</v>
      </c>
      <c r="AD47" s="198">
        <f t="shared" si="88"/>
        <v>0</v>
      </c>
      <c r="AE47" s="198">
        <f t="shared" si="88"/>
        <v>20</v>
      </c>
      <c r="AF47" s="198">
        <f t="shared" si="88"/>
        <v>0</v>
      </c>
      <c r="AG47" s="198">
        <f t="shared" si="88"/>
        <v>19</v>
      </c>
      <c r="AH47" s="198">
        <f t="shared" si="88"/>
        <v>2</v>
      </c>
      <c r="AI47" s="198">
        <f t="shared" si="88"/>
        <v>0</v>
      </c>
      <c r="AJ47" s="198">
        <f t="shared" si="88"/>
        <v>2</v>
      </c>
      <c r="AK47" s="198">
        <f t="shared" si="88"/>
        <v>0</v>
      </c>
      <c r="AL47" s="198">
        <f t="shared" si="88"/>
        <v>2</v>
      </c>
      <c r="AM47" s="198">
        <f t="shared" si="88"/>
        <v>0</v>
      </c>
      <c r="AN47" s="198">
        <f t="shared" si="88"/>
        <v>0</v>
      </c>
      <c r="AO47" s="198">
        <f t="shared" si="88"/>
        <v>0</v>
      </c>
      <c r="AP47" s="198">
        <f t="shared" si="88"/>
        <v>0</v>
      </c>
      <c r="AQ47" s="65">
        <f t="shared" ref="AQ47:BJ47" si="89">AQ8+AQ11+AQ14+AQ17+AQ18+AQ19+AQ27+AQ33+AQ34+AQ35+AQ36+AQ37+AQ42+AQ43+AQ38+AQ39+AQ40+AQ41+AQ44+AQ45+AQ46</f>
        <v>78</v>
      </c>
      <c r="AR47" s="66">
        <f t="shared" si="31"/>
        <v>78</v>
      </c>
      <c r="AS47" s="65">
        <f t="shared" ca="1" si="89"/>
        <v>210</v>
      </c>
      <c r="AT47" s="65">
        <f t="shared" ca="1" si="89"/>
        <v>210</v>
      </c>
      <c r="AU47" s="65">
        <f>AU8+AU11+AU14+AU17+AU18+AU38+AU43</f>
        <v>209</v>
      </c>
      <c r="AV47" s="65">
        <f>AV8+AV11+AV14+AV17+AV18+AV19+AV27+AV33+AV34+AV35+AV36+AV37+AV42+AV43+AV38+AV39+AV40+AV41+AV44+AV45+AV46</f>
        <v>209</v>
      </c>
      <c r="AW47" s="65">
        <f t="shared" ca="1" si="89"/>
        <v>153</v>
      </c>
      <c r="AX47" s="65">
        <f t="shared" ca="1" si="89"/>
        <v>153</v>
      </c>
      <c r="AY47" s="65">
        <f t="shared" ca="1" si="89"/>
        <v>40</v>
      </c>
      <c r="AZ47" s="65">
        <f t="shared" ca="1" si="89"/>
        <v>40</v>
      </c>
      <c r="BA47" s="65">
        <f t="shared" ca="1" si="89"/>
        <v>193</v>
      </c>
      <c r="BB47" s="65">
        <f t="shared" ca="1" si="89"/>
        <v>193</v>
      </c>
      <c r="BC47" s="65">
        <f t="shared" si="89"/>
        <v>20</v>
      </c>
      <c r="BD47" s="232">
        <f t="shared" ca="1" si="89"/>
        <v>20</v>
      </c>
      <c r="BE47" s="65">
        <f t="shared" si="89"/>
        <v>20</v>
      </c>
      <c r="BF47" s="232">
        <f t="shared" ca="1" si="89"/>
        <v>20</v>
      </c>
      <c r="BG47" s="65">
        <f t="shared" si="89"/>
        <v>2</v>
      </c>
      <c r="BH47" s="232">
        <f t="shared" ca="1" si="89"/>
        <v>2</v>
      </c>
      <c r="BI47" s="65">
        <f t="shared" si="89"/>
        <v>2</v>
      </c>
      <c r="BJ47" s="232">
        <f t="shared" ca="1" si="89"/>
        <v>2</v>
      </c>
    </row>
    <row r="48" spans="1:62" ht="36.75" customHeight="1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 ht="36.75" customHeight="1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 ht="36.75" customHeight="1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 ht="36.75" customHeight="1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 ht="36.75" customHeight="1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 ht="36.75" customHeight="1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 ht="36.75" customHeight="1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 ht="36.75" customHeight="1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 ht="36.75" customHeight="1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 ht="36.75" customHeight="1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 ht="36.75" customHeight="1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 ht="36.75" customHeight="1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 ht="36.75" customHeight="1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 ht="36.75" customHeight="1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 ht="36.75" customHeight="1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 ht="36.75" customHeight="1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 ht="36.75" customHeight="1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 ht="36.75" customHeight="1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 ht="36.75" customHeight="1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 ht="36.75" customHeight="1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 ht="36.75" customHeight="1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 ht="36.75" customHeight="1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 ht="36.75" customHeight="1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 ht="36.75" customHeight="1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 ht="36.75" customHeight="1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 ht="36.75" customHeight="1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 ht="36.75" customHeight="1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 ht="36.75" customHeight="1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 ht="36.75" customHeight="1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 ht="36.75" customHeight="1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 ht="36.75" customHeight="1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 ht="36.75" customHeight="1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 ht="36.75" customHeight="1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 ht="36.75" customHeight="1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 ht="36.75" customHeight="1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 ht="36.75" customHeight="1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 ht="36.75" customHeight="1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 ht="36.75" customHeight="1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 ht="36.75" customHeight="1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 ht="36.75" customHeight="1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 ht="36.75" customHeight="1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 ht="36.75" customHeight="1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 ht="36.75" customHeight="1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 ht="36.75" customHeight="1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 ht="36.75" customHeight="1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 ht="36.75" customHeight="1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 ht="36.75" customHeight="1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 ht="36.75" customHeight="1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 ht="36.75" customHeight="1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 ht="36.75" customHeight="1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 ht="36.75" customHeight="1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 ht="36.75" customHeight="1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 ht="36.75" customHeight="1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 ht="36.75" customHeight="1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 ht="36.75" customHeight="1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 ht="36.75" customHeight="1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 ht="36.75" customHeight="1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 ht="36.75" customHeight="1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 ht="36.75" customHeight="1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 ht="36.75" customHeight="1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 ht="36.75" customHeight="1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 ht="36.75" customHeight="1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 ht="36.75" customHeight="1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 ht="36.75" customHeight="1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 ht="36.75" customHeight="1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 ht="36.75" customHeight="1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 ht="36.75" customHeight="1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 ht="36.75" customHeight="1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 ht="36.75" customHeight="1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 ht="36.75" customHeight="1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 ht="36.75" customHeight="1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 ht="36.75" customHeight="1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 ht="36.75" customHeight="1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 ht="36.75" customHeight="1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 ht="36.75" customHeight="1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 ht="36.75" customHeight="1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 ht="36.75" customHeight="1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 ht="36.75" customHeight="1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 ht="36.75" customHeight="1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 ht="36.75" customHeight="1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 ht="36.75" customHeight="1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 ht="36.75" customHeight="1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 ht="36.75" customHeight="1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 ht="36.75" customHeight="1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 ht="36.75" customHeight="1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 ht="36.75" customHeight="1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 ht="36.75" customHeight="1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 ht="36.75" customHeight="1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 ht="36.75" customHeight="1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 ht="36.75" customHeight="1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BK137"/>
  <sheetViews>
    <sheetView topLeftCell="J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64.42578125" style="96" customWidth="1"/>
    <col min="3" max="3" width="7.8554687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9.1406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3" ht="43.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3" ht="24" customHeight="1">
      <c r="A2" s="308" t="s">
        <v>160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3" ht="21.75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3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3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3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3" ht="18" customHeight="1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  <c r="BK7" s="73"/>
    </row>
    <row r="8" spans="1:63" ht="51">
      <c r="A8" s="1">
        <v>1</v>
      </c>
      <c r="B8" s="7" t="s">
        <v>53</v>
      </c>
      <c r="C8" s="65">
        <v>51</v>
      </c>
      <c r="D8" s="213">
        <v>15</v>
      </c>
      <c r="E8" s="65">
        <f>C8-D8-F8-G8</f>
        <v>31</v>
      </c>
      <c r="F8" s="65">
        <f t="shared" ref="F8:AP8" si="0">F9+F10</f>
        <v>5</v>
      </c>
      <c r="G8" s="65">
        <f t="shared" si="0"/>
        <v>0</v>
      </c>
      <c r="H8" s="65">
        <f t="shared" si="0"/>
        <v>138</v>
      </c>
      <c r="I8" s="65">
        <f t="shared" si="0"/>
        <v>111</v>
      </c>
      <c r="J8" s="65">
        <f t="shared" si="0"/>
        <v>20</v>
      </c>
      <c r="K8" s="65">
        <f t="shared" si="0"/>
        <v>7</v>
      </c>
      <c r="L8" s="65">
        <f t="shared" si="0"/>
        <v>8</v>
      </c>
      <c r="M8" s="65">
        <f t="shared" si="0"/>
        <v>91</v>
      </c>
      <c r="N8" s="65">
        <f t="shared" si="0"/>
        <v>51</v>
      </c>
      <c r="O8" s="65">
        <f t="shared" si="0"/>
        <v>0</v>
      </c>
      <c r="P8" s="65">
        <f t="shared" si="0"/>
        <v>39</v>
      </c>
      <c r="Q8" s="65">
        <f t="shared" si="0"/>
        <v>1</v>
      </c>
      <c r="R8" s="65">
        <f t="shared" si="0"/>
        <v>16</v>
      </c>
      <c r="S8" s="65">
        <f t="shared" si="0"/>
        <v>0</v>
      </c>
      <c r="T8" s="65">
        <f t="shared" si="0"/>
        <v>3</v>
      </c>
      <c r="U8" s="65">
        <f t="shared" si="0"/>
        <v>13</v>
      </c>
      <c r="V8" s="65">
        <f t="shared" si="0"/>
        <v>107</v>
      </c>
      <c r="W8" s="65">
        <f t="shared" si="0"/>
        <v>0</v>
      </c>
      <c r="X8" s="65">
        <f t="shared" si="0"/>
        <v>3</v>
      </c>
      <c r="Y8" s="65">
        <f t="shared" si="0"/>
        <v>42</v>
      </c>
      <c r="Z8" s="65">
        <f t="shared" si="0"/>
        <v>16</v>
      </c>
      <c r="AA8" s="65">
        <f t="shared" si="0"/>
        <v>29</v>
      </c>
      <c r="AB8" s="65">
        <f t="shared" si="0"/>
        <v>8</v>
      </c>
      <c r="AC8" s="65">
        <f t="shared" si="0"/>
        <v>37</v>
      </c>
      <c r="AD8" s="65">
        <f t="shared" si="0"/>
        <v>0</v>
      </c>
      <c r="AE8" s="65">
        <f t="shared" si="0"/>
        <v>37</v>
      </c>
      <c r="AF8" s="65">
        <f t="shared" si="0"/>
        <v>0</v>
      </c>
      <c r="AG8" s="65">
        <f t="shared" si="0"/>
        <v>32</v>
      </c>
      <c r="AH8" s="65">
        <f t="shared" si="0"/>
        <v>10</v>
      </c>
      <c r="AI8" s="65">
        <f t="shared" si="0"/>
        <v>2</v>
      </c>
      <c r="AJ8" s="65">
        <f t="shared" si="0"/>
        <v>12</v>
      </c>
      <c r="AK8" s="65">
        <f t="shared" si="0"/>
        <v>0</v>
      </c>
      <c r="AL8" s="65">
        <f t="shared" si="0"/>
        <v>12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51</v>
      </c>
      <c r="AR8" s="65">
        <f t="shared" si="1"/>
        <v>51</v>
      </c>
      <c r="AS8" s="65">
        <f t="shared" si="1"/>
        <v>138</v>
      </c>
      <c r="AT8" s="65">
        <f t="shared" si="1"/>
        <v>138</v>
      </c>
      <c r="AU8" s="65">
        <f>SUM(AU9:AU10)</f>
        <v>157</v>
      </c>
      <c r="AV8" s="65">
        <f>SUM(AV9:AV10)</f>
        <v>157</v>
      </c>
      <c r="AW8" s="65">
        <f t="shared" si="1"/>
        <v>91</v>
      </c>
      <c r="AX8" s="65">
        <f t="shared" si="1"/>
        <v>91</v>
      </c>
      <c r="AY8" s="65">
        <f t="shared" si="1"/>
        <v>16</v>
      </c>
      <c r="AZ8" s="65">
        <f t="shared" si="1"/>
        <v>16</v>
      </c>
      <c r="BA8" s="65">
        <f t="shared" si="1"/>
        <v>107</v>
      </c>
      <c r="BB8" s="65">
        <f t="shared" si="1"/>
        <v>107</v>
      </c>
      <c r="BC8" s="65">
        <f t="shared" si="1"/>
        <v>37</v>
      </c>
      <c r="BD8" s="65">
        <f t="shared" si="1"/>
        <v>37</v>
      </c>
      <c r="BE8" s="65">
        <f t="shared" si="1"/>
        <v>37</v>
      </c>
      <c r="BF8" s="65">
        <f t="shared" si="1"/>
        <v>37</v>
      </c>
      <c r="BG8" s="65">
        <f t="shared" si="1"/>
        <v>12</v>
      </c>
      <c r="BH8" s="65">
        <f t="shared" si="1"/>
        <v>12</v>
      </c>
      <c r="BI8" s="65">
        <f t="shared" si="1"/>
        <v>12</v>
      </c>
      <c r="BJ8" s="65">
        <f t="shared" si="1"/>
        <v>12</v>
      </c>
      <c r="BK8" s="73"/>
    </row>
    <row r="9" spans="1:63" ht="38.25">
      <c r="A9" s="5" t="s">
        <v>45</v>
      </c>
      <c r="B9" s="6" t="s">
        <v>54</v>
      </c>
      <c r="C9" s="22">
        <v>31</v>
      </c>
      <c r="D9" s="211">
        <v>11</v>
      </c>
      <c r="E9" s="65">
        <f t="shared" ref="E9:E46" si="2">C9-D9-F9-G9</f>
        <v>17</v>
      </c>
      <c r="F9" s="2">
        <v>3</v>
      </c>
      <c r="G9" s="2">
        <v>0</v>
      </c>
      <c r="H9" s="2">
        <v>113</v>
      </c>
      <c r="I9" s="2">
        <f>H9-J9-K9</f>
        <v>90</v>
      </c>
      <c r="J9" s="3">
        <v>17</v>
      </c>
      <c r="K9" s="3">
        <v>6</v>
      </c>
      <c r="L9" s="3">
        <v>6</v>
      </c>
      <c r="M9" s="3">
        <f>N9+O9+P9+Q9</f>
        <v>77</v>
      </c>
      <c r="N9" s="9">
        <v>40</v>
      </c>
      <c r="O9" s="9">
        <v>0</v>
      </c>
      <c r="P9" s="9">
        <v>36</v>
      </c>
      <c r="Q9" s="9">
        <v>1</v>
      </c>
      <c r="R9" s="3">
        <f>S9+T9+U9</f>
        <v>7</v>
      </c>
      <c r="S9" s="9">
        <v>0</v>
      </c>
      <c r="T9" s="9">
        <v>3</v>
      </c>
      <c r="U9" s="9">
        <v>4</v>
      </c>
      <c r="V9" s="3">
        <f>M9+R9</f>
        <v>84</v>
      </c>
      <c r="W9" s="3">
        <v>0</v>
      </c>
      <c r="X9" s="3">
        <v>3</v>
      </c>
      <c r="Y9" s="3">
        <f>D9+E9+I9-L9-V9-W9</f>
        <v>28</v>
      </c>
      <c r="Z9" s="3">
        <v>13</v>
      </c>
      <c r="AA9" s="3">
        <v>21</v>
      </c>
      <c r="AB9" s="3">
        <v>6</v>
      </c>
      <c r="AC9" s="3">
        <f>AA9+AB9</f>
        <v>27</v>
      </c>
      <c r="AD9" s="3">
        <v>0</v>
      </c>
      <c r="AE9" s="3">
        <v>27</v>
      </c>
      <c r="AF9" s="3"/>
      <c r="AG9" s="3">
        <v>24</v>
      </c>
      <c r="AH9" s="3">
        <v>8</v>
      </c>
      <c r="AI9" s="3">
        <v>2</v>
      </c>
      <c r="AJ9" s="3">
        <f>AH9+AI9</f>
        <v>10</v>
      </c>
      <c r="AK9" s="3">
        <v>0</v>
      </c>
      <c r="AL9" s="3">
        <v>10</v>
      </c>
      <c r="AM9" s="22"/>
      <c r="AN9" s="22"/>
      <c r="AO9" s="22"/>
      <c r="AP9" s="22"/>
      <c r="AQ9" s="66">
        <f>C9</f>
        <v>31</v>
      </c>
      <c r="AR9" s="66">
        <f>E9+F9+G9+D9</f>
        <v>31</v>
      </c>
      <c r="AS9" s="66">
        <f>H9</f>
        <v>113</v>
      </c>
      <c r="AT9" s="66">
        <f>I9+J9+K9</f>
        <v>113</v>
      </c>
      <c r="AU9" s="66">
        <f>D9+E9+I9</f>
        <v>118</v>
      </c>
      <c r="AV9" s="66">
        <f>L9+V9+W9+Y9</f>
        <v>118</v>
      </c>
      <c r="AW9" s="66">
        <f>M9</f>
        <v>77</v>
      </c>
      <c r="AX9" s="66">
        <f>N9+O9+P9+Q9</f>
        <v>77</v>
      </c>
      <c r="AY9" s="66">
        <f>R9</f>
        <v>7</v>
      </c>
      <c r="AZ9" s="66">
        <f>S9+T9+U9</f>
        <v>7</v>
      </c>
      <c r="BA9" s="66">
        <f>V9</f>
        <v>84</v>
      </c>
      <c r="BB9" s="66">
        <f>M9+R9</f>
        <v>84</v>
      </c>
      <c r="BC9" s="66">
        <f>AC9</f>
        <v>27</v>
      </c>
      <c r="BD9" s="66">
        <f>AA9+AB9</f>
        <v>27</v>
      </c>
      <c r="BE9" s="66">
        <f>AC9</f>
        <v>27</v>
      </c>
      <c r="BF9" s="66">
        <f>AD9+AE9</f>
        <v>27</v>
      </c>
      <c r="BG9" s="66">
        <f>AJ9</f>
        <v>10</v>
      </c>
      <c r="BH9" s="66">
        <f>AH9+AI9</f>
        <v>10</v>
      </c>
      <c r="BI9" s="66">
        <f>AJ9</f>
        <v>10</v>
      </c>
      <c r="BJ9" s="66">
        <f>AK9+AL9</f>
        <v>10</v>
      </c>
      <c r="BK9" s="73"/>
    </row>
    <row r="10" spans="1:63" ht="38.25">
      <c r="A10" s="5" t="s">
        <v>46</v>
      </c>
      <c r="B10" s="6" t="s">
        <v>55</v>
      </c>
      <c r="C10" s="22">
        <v>20</v>
      </c>
      <c r="D10" s="211">
        <v>4</v>
      </c>
      <c r="E10" s="65">
        <f t="shared" si="2"/>
        <v>14</v>
      </c>
      <c r="F10" s="2">
        <v>2</v>
      </c>
      <c r="G10" s="2">
        <v>0</v>
      </c>
      <c r="H10" s="2">
        <v>25</v>
      </c>
      <c r="I10" s="2">
        <f t="shared" ref="I10:I46" si="3">H10-J10-K10</f>
        <v>21</v>
      </c>
      <c r="J10" s="3">
        <v>3</v>
      </c>
      <c r="K10" s="3">
        <v>1</v>
      </c>
      <c r="L10" s="3">
        <v>2</v>
      </c>
      <c r="M10" s="3">
        <f t="shared" ref="M10:M46" si="4">N10+O10+P10+Q10</f>
        <v>14</v>
      </c>
      <c r="N10" s="9">
        <v>11</v>
      </c>
      <c r="O10" s="9">
        <v>0</v>
      </c>
      <c r="P10" s="9">
        <v>3</v>
      </c>
      <c r="Q10" s="9">
        <v>0</v>
      </c>
      <c r="R10" s="3">
        <f t="shared" ref="R10:R46" si="5">S10+T10+U10</f>
        <v>9</v>
      </c>
      <c r="S10" s="9">
        <v>0</v>
      </c>
      <c r="T10" s="9">
        <v>0</v>
      </c>
      <c r="U10" s="9">
        <v>9</v>
      </c>
      <c r="V10" s="3">
        <f t="shared" ref="V10:V46" si="6">M10+R10</f>
        <v>23</v>
      </c>
      <c r="W10" s="3">
        <v>0</v>
      </c>
      <c r="X10" s="4">
        <v>0</v>
      </c>
      <c r="Y10" s="3">
        <f t="shared" ref="Y10:Y32" si="7">D10+E10+I10-L10-V10-W10</f>
        <v>14</v>
      </c>
      <c r="Z10" s="4">
        <v>3</v>
      </c>
      <c r="AA10" s="4">
        <v>8</v>
      </c>
      <c r="AB10" s="4">
        <v>2</v>
      </c>
      <c r="AC10" s="3">
        <f t="shared" ref="AC10:AC46" si="8">AA10+AB10</f>
        <v>10</v>
      </c>
      <c r="AD10" s="4">
        <v>0</v>
      </c>
      <c r="AE10" s="3">
        <v>10</v>
      </c>
      <c r="AF10" s="3"/>
      <c r="AG10" s="3">
        <v>8</v>
      </c>
      <c r="AH10" s="3">
        <v>2</v>
      </c>
      <c r="AI10" s="3">
        <v>0</v>
      </c>
      <c r="AJ10" s="3">
        <f t="shared" ref="AJ10:AJ46" si="9">AH10+AI10</f>
        <v>2</v>
      </c>
      <c r="AK10" s="3">
        <v>0</v>
      </c>
      <c r="AL10" s="3">
        <v>2</v>
      </c>
      <c r="AM10" s="22"/>
      <c r="AN10" s="22"/>
      <c r="AO10" s="22"/>
      <c r="AP10" s="22"/>
      <c r="AQ10" s="66">
        <f t="shared" ref="AQ10:AQ46" si="10">C10</f>
        <v>20</v>
      </c>
      <c r="AR10" s="66">
        <f>E10+F10+G10+D10</f>
        <v>20</v>
      </c>
      <c r="AS10" s="66">
        <f t="shared" ref="AS10:AS46" si="11">H10</f>
        <v>25</v>
      </c>
      <c r="AT10" s="66">
        <f t="shared" ref="AT10:AT46" si="12">I10+J10+K10</f>
        <v>25</v>
      </c>
      <c r="AU10" s="66">
        <f t="shared" ref="AU10:AU46" si="13">D10+E10+I10</f>
        <v>39</v>
      </c>
      <c r="AV10" s="66">
        <f t="shared" ref="AV10:AV46" si="14">L10+V10+W10+Y10</f>
        <v>39</v>
      </c>
      <c r="AW10" s="66">
        <f t="shared" ref="AW10:AW46" si="15">M10</f>
        <v>14</v>
      </c>
      <c r="AX10" s="66">
        <f>N10+O10+P10+Q10</f>
        <v>14</v>
      </c>
      <c r="AY10" s="66">
        <f t="shared" ref="AY10:AY46" si="16">R10</f>
        <v>9</v>
      </c>
      <c r="AZ10" s="66">
        <f t="shared" ref="AZ10:AZ46" si="17">S10+T10+U10</f>
        <v>9</v>
      </c>
      <c r="BA10" s="66">
        <f t="shared" ref="BA10:BA46" si="18">V10</f>
        <v>23</v>
      </c>
      <c r="BB10" s="66">
        <f t="shared" ref="BB10:BB46" si="19">M10+R10</f>
        <v>23</v>
      </c>
      <c r="BC10" s="66">
        <f t="shared" ref="BC10:BC46" si="20">AC10</f>
        <v>10</v>
      </c>
      <c r="BD10" s="66">
        <f t="shared" ref="BD10:BD46" si="21">AA10+AB10</f>
        <v>10</v>
      </c>
      <c r="BE10" s="66">
        <f t="shared" ref="BE10:BE46" si="22">AC10</f>
        <v>10</v>
      </c>
      <c r="BF10" s="66">
        <f t="shared" ref="BF10:BF46" si="23">AD10+AE10</f>
        <v>10</v>
      </c>
      <c r="BG10" s="66">
        <f t="shared" ref="BG10:BG46" si="24">AJ10</f>
        <v>2</v>
      </c>
      <c r="BH10" s="66">
        <f t="shared" ref="BH10:BH46" si="25">AH10+AI10</f>
        <v>2</v>
      </c>
      <c r="BI10" s="66">
        <f t="shared" ref="BI10:BI46" si="26">AJ10</f>
        <v>2</v>
      </c>
      <c r="BJ10" s="66">
        <f t="shared" ref="BJ10:BJ46" si="27">AK10+AL10</f>
        <v>2</v>
      </c>
      <c r="BK10" s="73"/>
    </row>
    <row r="11" spans="1:63" ht="51">
      <c r="A11" s="1">
        <v>2</v>
      </c>
      <c r="B11" s="7" t="s">
        <v>56</v>
      </c>
      <c r="C11" s="65">
        <v>19</v>
      </c>
      <c r="D11" s="213">
        <v>7</v>
      </c>
      <c r="E11" s="65">
        <f t="shared" si="2"/>
        <v>12</v>
      </c>
      <c r="F11" s="65">
        <f t="shared" ref="F11:AP11" si="28">F12+F13</f>
        <v>0</v>
      </c>
      <c r="G11" s="65">
        <f t="shared" si="28"/>
        <v>0</v>
      </c>
      <c r="H11" s="65">
        <f t="shared" si="28"/>
        <v>21</v>
      </c>
      <c r="I11" s="65">
        <f t="shared" si="28"/>
        <v>14</v>
      </c>
      <c r="J11" s="65">
        <f t="shared" si="28"/>
        <v>3</v>
      </c>
      <c r="K11" s="65">
        <f t="shared" si="28"/>
        <v>4</v>
      </c>
      <c r="L11" s="65">
        <f t="shared" si="28"/>
        <v>1</v>
      </c>
      <c r="M11" s="65">
        <f t="shared" si="28"/>
        <v>7</v>
      </c>
      <c r="N11" s="65">
        <f t="shared" si="28"/>
        <v>3</v>
      </c>
      <c r="O11" s="65">
        <f t="shared" si="28"/>
        <v>2</v>
      </c>
      <c r="P11" s="65">
        <f t="shared" si="28"/>
        <v>2</v>
      </c>
      <c r="Q11" s="65">
        <f t="shared" si="28"/>
        <v>0</v>
      </c>
      <c r="R11" s="65">
        <f t="shared" si="28"/>
        <v>1</v>
      </c>
      <c r="S11" s="65">
        <f t="shared" si="28"/>
        <v>0</v>
      </c>
      <c r="T11" s="65">
        <f t="shared" si="28"/>
        <v>1</v>
      </c>
      <c r="U11" s="65">
        <f t="shared" si="28"/>
        <v>0</v>
      </c>
      <c r="V11" s="65">
        <f t="shared" si="28"/>
        <v>8</v>
      </c>
      <c r="W11" s="65">
        <f t="shared" si="28"/>
        <v>1</v>
      </c>
      <c r="X11" s="65">
        <f t="shared" si="28"/>
        <v>2</v>
      </c>
      <c r="Y11" s="65">
        <f t="shared" si="28"/>
        <v>23</v>
      </c>
      <c r="Z11" s="65">
        <f t="shared" si="28"/>
        <v>9</v>
      </c>
      <c r="AA11" s="65">
        <f t="shared" si="28"/>
        <v>4</v>
      </c>
      <c r="AB11" s="65">
        <f t="shared" si="28"/>
        <v>1</v>
      </c>
      <c r="AC11" s="65">
        <f t="shared" si="28"/>
        <v>5</v>
      </c>
      <c r="AD11" s="65">
        <f t="shared" si="28"/>
        <v>1</v>
      </c>
      <c r="AE11" s="65">
        <f t="shared" si="28"/>
        <v>4</v>
      </c>
      <c r="AF11" s="65">
        <f t="shared" si="28"/>
        <v>0</v>
      </c>
      <c r="AG11" s="65">
        <f t="shared" si="28"/>
        <v>4</v>
      </c>
      <c r="AH11" s="65">
        <f t="shared" si="28"/>
        <v>1</v>
      </c>
      <c r="AI11" s="65">
        <f t="shared" si="28"/>
        <v>0</v>
      </c>
      <c r="AJ11" s="65">
        <f t="shared" si="28"/>
        <v>1</v>
      </c>
      <c r="AK11" s="65">
        <f t="shared" si="28"/>
        <v>0</v>
      </c>
      <c r="AL11" s="65">
        <f t="shared" si="28"/>
        <v>1</v>
      </c>
      <c r="AM11" s="65">
        <f t="shared" si="28"/>
        <v>0</v>
      </c>
      <c r="AN11" s="65">
        <f t="shared" si="28"/>
        <v>0</v>
      </c>
      <c r="AO11" s="65">
        <f t="shared" si="28"/>
        <v>0</v>
      </c>
      <c r="AP11" s="65">
        <f t="shared" si="28"/>
        <v>0</v>
      </c>
      <c r="AQ11" s="65">
        <f t="shared" ref="AQ11:BJ11" si="29">SUM(AQ12:AQ13)</f>
        <v>19</v>
      </c>
      <c r="AR11" s="65">
        <f t="shared" si="29"/>
        <v>19</v>
      </c>
      <c r="AS11" s="65">
        <f t="shared" si="29"/>
        <v>21</v>
      </c>
      <c r="AT11" s="65">
        <f t="shared" si="29"/>
        <v>21</v>
      </c>
      <c r="AU11" s="65">
        <f t="shared" si="29"/>
        <v>33</v>
      </c>
      <c r="AV11" s="66">
        <f t="shared" si="14"/>
        <v>33</v>
      </c>
      <c r="AW11" s="65">
        <f t="shared" si="29"/>
        <v>7</v>
      </c>
      <c r="AX11" s="65">
        <f t="shared" si="29"/>
        <v>7</v>
      </c>
      <c r="AY11" s="65">
        <f t="shared" si="29"/>
        <v>1</v>
      </c>
      <c r="AZ11" s="65">
        <f t="shared" si="29"/>
        <v>1</v>
      </c>
      <c r="BA11" s="65">
        <f t="shared" si="29"/>
        <v>8</v>
      </c>
      <c r="BB11" s="65">
        <f t="shared" si="29"/>
        <v>8</v>
      </c>
      <c r="BC11" s="65">
        <f t="shared" si="29"/>
        <v>5</v>
      </c>
      <c r="BD11" s="65">
        <f t="shared" si="29"/>
        <v>5</v>
      </c>
      <c r="BE11" s="65">
        <f t="shared" si="29"/>
        <v>5</v>
      </c>
      <c r="BF11" s="65">
        <f t="shared" si="29"/>
        <v>5</v>
      </c>
      <c r="BG11" s="65">
        <f t="shared" si="29"/>
        <v>1</v>
      </c>
      <c r="BH11" s="65">
        <f t="shared" si="29"/>
        <v>1</v>
      </c>
      <c r="BI11" s="65">
        <f t="shared" si="29"/>
        <v>1</v>
      </c>
      <c r="BJ11" s="65">
        <f t="shared" si="29"/>
        <v>1</v>
      </c>
      <c r="BK11" s="73"/>
    </row>
    <row r="12" spans="1:63" ht="38.25">
      <c r="A12" s="5" t="s">
        <v>4</v>
      </c>
      <c r="B12" s="6" t="s">
        <v>57</v>
      </c>
      <c r="C12" s="22">
        <v>7</v>
      </c>
      <c r="D12" s="211">
        <v>1</v>
      </c>
      <c r="E12" s="65">
        <f t="shared" si="2"/>
        <v>6</v>
      </c>
      <c r="F12" s="2">
        <v>0</v>
      </c>
      <c r="G12" s="2">
        <v>0</v>
      </c>
      <c r="H12" s="2">
        <v>17</v>
      </c>
      <c r="I12" s="2">
        <f t="shared" si="3"/>
        <v>11</v>
      </c>
      <c r="J12" s="3">
        <v>3</v>
      </c>
      <c r="K12" s="3">
        <v>3</v>
      </c>
      <c r="L12" s="3">
        <v>1</v>
      </c>
      <c r="M12" s="3">
        <f t="shared" si="4"/>
        <v>6</v>
      </c>
      <c r="N12" s="9">
        <v>3</v>
      </c>
      <c r="O12" s="9">
        <v>1</v>
      </c>
      <c r="P12" s="9">
        <v>2</v>
      </c>
      <c r="Q12" s="9">
        <v>0</v>
      </c>
      <c r="R12" s="3">
        <f t="shared" si="5"/>
        <v>1</v>
      </c>
      <c r="S12" s="9">
        <v>0</v>
      </c>
      <c r="T12" s="9">
        <v>1</v>
      </c>
      <c r="U12" s="9">
        <v>0</v>
      </c>
      <c r="V12" s="3">
        <f t="shared" si="6"/>
        <v>7</v>
      </c>
      <c r="W12" s="3">
        <v>1</v>
      </c>
      <c r="X12" s="3">
        <v>2</v>
      </c>
      <c r="Y12" s="3">
        <f>D12+E12+I12-L12-V12-W12</f>
        <v>9</v>
      </c>
      <c r="Z12" s="3">
        <v>3</v>
      </c>
      <c r="AA12" s="3">
        <v>2</v>
      </c>
      <c r="AB12" s="3">
        <v>1</v>
      </c>
      <c r="AC12" s="3">
        <f t="shared" si="8"/>
        <v>3</v>
      </c>
      <c r="AD12" s="3">
        <v>0</v>
      </c>
      <c r="AE12" s="3">
        <v>3</v>
      </c>
      <c r="AF12" s="3"/>
      <c r="AG12" s="3">
        <v>2</v>
      </c>
      <c r="AH12" s="3">
        <v>1</v>
      </c>
      <c r="AI12" s="3">
        <v>0</v>
      </c>
      <c r="AJ12" s="3">
        <f t="shared" si="9"/>
        <v>1</v>
      </c>
      <c r="AK12" s="3">
        <v>0</v>
      </c>
      <c r="AL12" s="3">
        <v>1</v>
      </c>
      <c r="AM12" s="22"/>
      <c r="AN12" s="22"/>
      <c r="AO12" s="22"/>
      <c r="AP12" s="22"/>
      <c r="AQ12" s="66">
        <f t="shared" si="10"/>
        <v>7</v>
      </c>
      <c r="AR12" s="66">
        <f>E12+F12+G12+D12</f>
        <v>7</v>
      </c>
      <c r="AS12" s="66">
        <f t="shared" si="11"/>
        <v>17</v>
      </c>
      <c r="AT12" s="66">
        <f t="shared" si="12"/>
        <v>17</v>
      </c>
      <c r="AU12" s="66">
        <f t="shared" si="13"/>
        <v>18</v>
      </c>
      <c r="AV12" s="66">
        <f t="shared" si="14"/>
        <v>18</v>
      </c>
      <c r="AW12" s="66">
        <f t="shared" si="15"/>
        <v>6</v>
      </c>
      <c r="AX12" s="66">
        <f>N12+O12+P12+Q12</f>
        <v>6</v>
      </c>
      <c r="AY12" s="66">
        <f t="shared" si="16"/>
        <v>1</v>
      </c>
      <c r="AZ12" s="66">
        <f t="shared" si="17"/>
        <v>1</v>
      </c>
      <c r="BA12" s="66">
        <f t="shared" si="18"/>
        <v>7</v>
      </c>
      <c r="BB12" s="66">
        <f t="shared" si="19"/>
        <v>7</v>
      </c>
      <c r="BC12" s="66">
        <f t="shared" si="20"/>
        <v>3</v>
      </c>
      <c r="BD12" s="66">
        <f t="shared" si="21"/>
        <v>3</v>
      </c>
      <c r="BE12" s="66">
        <f t="shared" si="22"/>
        <v>3</v>
      </c>
      <c r="BF12" s="66">
        <f t="shared" si="23"/>
        <v>3</v>
      </c>
      <c r="BG12" s="66">
        <f t="shared" si="24"/>
        <v>1</v>
      </c>
      <c r="BH12" s="66">
        <f t="shared" si="25"/>
        <v>1</v>
      </c>
      <c r="BI12" s="66">
        <f t="shared" si="26"/>
        <v>1</v>
      </c>
      <c r="BJ12" s="66">
        <f t="shared" si="27"/>
        <v>1</v>
      </c>
      <c r="BK12" s="73"/>
    </row>
    <row r="13" spans="1:63" ht="38.25">
      <c r="A13" s="5" t="s">
        <v>5</v>
      </c>
      <c r="B13" s="6" t="s">
        <v>58</v>
      </c>
      <c r="C13" s="22">
        <v>12</v>
      </c>
      <c r="D13" s="211">
        <v>6</v>
      </c>
      <c r="E13" s="65">
        <f t="shared" si="2"/>
        <v>6</v>
      </c>
      <c r="F13" s="2">
        <v>0</v>
      </c>
      <c r="G13" s="2">
        <v>0</v>
      </c>
      <c r="H13" s="2">
        <v>4</v>
      </c>
      <c r="I13" s="2">
        <f t="shared" si="3"/>
        <v>3</v>
      </c>
      <c r="J13" s="3">
        <v>0</v>
      </c>
      <c r="K13" s="3">
        <v>1</v>
      </c>
      <c r="L13" s="3">
        <v>0</v>
      </c>
      <c r="M13" s="3">
        <f t="shared" si="4"/>
        <v>1</v>
      </c>
      <c r="N13" s="9">
        <v>0</v>
      </c>
      <c r="O13" s="9">
        <v>1</v>
      </c>
      <c r="P13" s="9">
        <v>0</v>
      </c>
      <c r="Q13" s="9">
        <v>0</v>
      </c>
      <c r="R13" s="3">
        <f t="shared" si="5"/>
        <v>0</v>
      </c>
      <c r="S13" s="9">
        <v>0</v>
      </c>
      <c r="T13" s="9">
        <v>0</v>
      </c>
      <c r="U13" s="9">
        <v>0</v>
      </c>
      <c r="V13" s="3">
        <f t="shared" si="6"/>
        <v>1</v>
      </c>
      <c r="W13" s="3">
        <v>0</v>
      </c>
      <c r="X13" s="3">
        <v>0</v>
      </c>
      <c r="Y13" s="3">
        <f>D13+E13+I13-L13-V13-W13</f>
        <v>14</v>
      </c>
      <c r="Z13" s="3">
        <v>6</v>
      </c>
      <c r="AA13" s="3">
        <v>2</v>
      </c>
      <c r="AB13" s="3">
        <v>0</v>
      </c>
      <c r="AC13" s="3">
        <f t="shared" si="8"/>
        <v>2</v>
      </c>
      <c r="AD13" s="3">
        <v>1</v>
      </c>
      <c r="AE13" s="3">
        <v>1</v>
      </c>
      <c r="AF13" s="3"/>
      <c r="AG13" s="3">
        <v>2</v>
      </c>
      <c r="AH13" s="3">
        <v>0</v>
      </c>
      <c r="AI13" s="3">
        <v>0</v>
      </c>
      <c r="AJ13" s="3">
        <f t="shared" si="9"/>
        <v>0</v>
      </c>
      <c r="AK13" s="3">
        <v>0</v>
      </c>
      <c r="AL13" s="3">
        <v>0</v>
      </c>
      <c r="AM13" s="22"/>
      <c r="AN13" s="22"/>
      <c r="AO13" s="22"/>
      <c r="AP13" s="22"/>
      <c r="AQ13" s="66">
        <f t="shared" si="10"/>
        <v>12</v>
      </c>
      <c r="AR13" s="66">
        <f>E13+F13+G13+D13</f>
        <v>12</v>
      </c>
      <c r="AS13" s="66">
        <f t="shared" si="11"/>
        <v>4</v>
      </c>
      <c r="AT13" s="66">
        <f t="shared" si="12"/>
        <v>4</v>
      </c>
      <c r="AU13" s="66">
        <f t="shared" si="13"/>
        <v>15</v>
      </c>
      <c r="AV13" s="66">
        <f t="shared" si="14"/>
        <v>15</v>
      </c>
      <c r="AW13" s="66">
        <f t="shared" si="15"/>
        <v>1</v>
      </c>
      <c r="AX13" s="66">
        <f>N13+O13+P13+Q13</f>
        <v>1</v>
      </c>
      <c r="AY13" s="66">
        <f t="shared" si="16"/>
        <v>0</v>
      </c>
      <c r="AZ13" s="66">
        <f t="shared" si="17"/>
        <v>0</v>
      </c>
      <c r="BA13" s="66">
        <f t="shared" si="18"/>
        <v>1</v>
      </c>
      <c r="BB13" s="66">
        <f t="shared" si="19"/>
        <v>1</v>
      </c>
      <c r="BC13" s="66">
        <f t="shared" si="20"/>
        <v>2</v>
      </c>
      <c r="BD13" s="66">
        <f t="shared" si="21"/>
        <v>2</v>
      </c>
      <c r="BE13" s="66">
        <f t="shared" si="22"/>
        <v>2</v>
      </c>
      <c r="BF13" s="66">
        <f t="shared" si="23"/>
        <v>2</v>
      </c>
      <c r="BG13" s="66">
        <f t="shared" si="24"/>
        <v>0</v>
      </c>
      <c r="BH13" s="66">
        <f t="shared" si="25"/>
        <v>0</v>
      </c>
      <c r="BI13" s="66">
        <f t="shared" si="26"/>
        <v>0</v>
      </c>
      <c r="BJ13" s="66">
        <f t="shared" si="27"/>
        <v>0</v>
      </c>
      <c r="BK13" s="73"/>
    </row>
    <row r="14" spans="1:63" ht="38.25">
      <c r="A14" s="5" t="s">
        <v>47</v>
      </c>
      <c r="B14" s="7" t="s">
        <v>59</v>
      </c>
      <c r="C14" s="65">
        <v>65</v>
      </c>
      <c r="D14" s="213">
        <v>5</v>
      </c>
      <c r="E14" s="65">
        <f t="shared" si="2"/>
        <v>60</v>
      </c>
      <c r="F14" s="65">
        <f t="shared" ref="F14:AP14" si="30">F15+F16</f>
        <v>0</v>
      </c>
      <c r="G14" s="65">
        <f t="shared" si="30"/>
        <v>0</v>
      </c>
      <c r="H14" s="65">
        <f t="shared" si="30"/>
        <v>63</v>
      </c>
      <c r="I14" s="65">
        <f t="shared" si="30"/>
        <v>63</v>
      </c>
      <c r="J14" s="65">
        <f t="shared" si="30"/>
        <v>0</v>
      </c>
      <c r="K14" s="65">
        <f t="shared" si="30"/>
        <v>0</v>
      </c>
      <c r="L14" s="65">
        <f t="shared" si="30"/>
        <v>2</v>
      </c>
      <c r="M14" s="65">
        <f t="shared" si="30"/>
        <v>34</v>
      </c>
      <c r="N14" s="65">
        <f t="shared" si="30"/>
        <v>29</v>
      </c>
      <c r="O14" s="65">
        <f t="shared" si="30"/>
        <v>3</v>
      </c>
      <c r="P14" s="65">
        <f t="shared" si="30"/>
        <v>2</v>
      </c>
      <c r="Q14" s="65">
        <f t="shared" si="30"/>
        <v>0</v>
      </c>
      <c r="R14" s="65">
        <f t="shared" si="30"/>
        <v>0</v>
      </c>
      <c r="S14" s="65">
        <f t="shared" si="30"/>
        <v>0</v>
      </c>
      <c r="T14" s="65">
        <f t="shared" si="30"/>
        <v>0</v>
      </c>
      <c r="U14" s="65">
        <f t="shared" si="30"/>
        <v>0</v>
      </c>
      <c r="V14" s="65">
        <f t="shared" si="30"/>
        <v>34</v>
      </c>
      <c r="W14" s="65">
        <f t="shared" si="30"/>
        <v>0</v>
      </c>
      <c r="X14" s="65">
        <f t="shared" si="30"/>
        <v>1</v>
      </c>
      <c r="Y14" s="65">
        <f t="shared" si="30"/>
        <v>92</v>
      </c>
      <c r="Z14" s="65">
        <f t="shared" si="30"/>
        <v>6</v>
      </c>
      <c r="AA14" s="65">
        <f t="shared" si="30"/>
        <v>4</v>
      </c>
      <c r="AB14" s="65">
        <f t="shared" si="30"/>
        <v>0</v>
      </c>
      <c r="AC14" s="65">
        <f t="shared" si="30"/>
        <v>4</v>
      </c>
      <c r="AD14" s="65">
        <f t="shared" si="30"/>
        <v>2</v>
      </c>
      <c r="AE14" s="65">
        <f t="shared" si="30"/>
        <v>2</v>
      </c>
      <c r="AF14" s="65">
        <f t="shared" si="30"/>
        <v>0</v>
      </c>
      <c r="AG14" s="65">
        <f t="shared" si="30"/>
        <v>4</v>
      </c>
      <c r="AH14" s="65">
        <f t="shared" si="30"/>
        <v>0</v>
      </c>
      <c r="AI14" s="65">
        <f t="shared" si="30"/>
        <v>1</v>
      </c>
      <c r="AJ14" s="65">
        <f t="shared" si="30"/>
        <v>1</v>
      </c>
      <c r="AK14" s="65">
        <f t="shared" si="30"/>
        <v>0</v>
      </c>
      <c r="AL14" s="65">
        <f t="shared" si="30"/>
        <v>1</v>
      </c>
      <c r="AM14" s="65">
        <f t="shared" si="30"/>
        <v>0</v>
      </c>
      <c r="AN14" s="65">
        <f t="shared" si="30"/>
        <v>0</v>
      </c>
      <c r="AO14" s="65">
        <f t="shared" si="30"/>
        <v>0</v>
      </c>
      <c r="AP14" s="65">
        <f t="shared" si="30"/>
        <v>0</v>
      </c>
      <c r="AQ14" s="65">
        <f t="shared" ref="AQ14:BJ14" si="31">SUM(AQ15:AQ16)</f>
        <v>65</v>
      </c>
      <c r="AR14" s="65">
        <f t="shared" si="31"/>
        <v>65</v>
      </c>
      <c r="AS14" s="65">
        <f t="shared" si="31"/>
        <v>63</v>
      </c>
      <c r="AT14" s="65">
        <f t="shared" si="31"/>
        <v>63</v>
      </c>
      <c r="AU14" s="65">
        <f t="shared" si="31"/>
        <v>128</v>
      </c>
      <c r="AV14" s="66">
        <f t="shared" si="14"/>
        <v>128</v>
      </c>
      <c r="AW14" s="65">
        <f t="shared" si="31"/>
        <v>34</v>
      </c>
      <c r="AX14" s="65">
        <f t="shared" si="31"/>
        <v>34</v>
      </c>
      <c r="AY14" s="65">
        <f t="shared" si="31"/>
        <v>0</v>
      </c>
      <c r="AZ14" s="65">
        <f t="shared" si="31"/>
        <v>0</v>
      </c>
      <c r="BA14" s="65">
        <f t="shared" si="31"/>
        <v>34</v>
      </c>
      <c r="BB14" s="65">
        <f t="shared" si="31"/>
        <v>34</v>
      </c>
      <c r="BC14" s="65">
        <f t="shared" si="31"/>
        <v>4</v>
      </c>
      <c r="BD14" s="65">
        <f t="shared" si="31"/>
        <v>4</v>
      </c>
      <c r="BE14" s="65">
        <f t="shared" si="31"/>
        <v>4</v>
      </c>
      <c r="BF14" s="65">
        <f t="shared" si="31"/>
        <v>4</v>
      </c>
      <c r="BG14" s="65">
        <f t="shared" si="31"/>
        <v>1</v>
      </c>
      <c r="BH14" s="65">
        <f t="shared" si="31"/>
        <v>1</v>
      </c>
      <c r="BI14" s="65">
        <f t="shared" si="31"/>
        <v>1</v>
      </c>
      <c r="BJ14" s="65">
        <f t="shared" si="31"/>
        <v>1</v>
      </c>
      <c r="BK14" s="73"/>
    </row>
    <row r="15" spans="1:63" ht="38.25">
      <c r="A15" s="5" t="s">
        <v>6</v>
      </c>
      <c r="B15" s="6" t="s">
        <v>60</v>
      </c>
      <c r="C15" s="22">
        <v>28</v>
      </c>
      <c r="D15" s="211">
        <v>4</v>
      </c>
      <c r="E15" s="65">
        <f t="shared" si="2"/>
        <v>24</v>
      </c>
      <c r="F15" s="2">
        <v>0</v>
      </c>
      <c r="G15" s="2">
        <v>0</v>
      </c>
      <c r="H15" s="2">
        <v>9</v>
      </c>
      <c r="I15" s="2">
        <f t="shared" si="3"/>
        <v>9</v>
      </c>
      <c r="J15" s="3">
        <v>0</v>
      </c>
      <c r="K15" s="3">
        <v>0</v>
      </c>
      <c r="L15" s="3">
        <v>0</v>
      </c>
      <c r="M15" s="3">
        <f t="shared" si="4"/>
        <v>7</v>
      </c>
      <c r="N15" s="9">
        <v>6</v>
      </c>
      <c r="O15" s="9">
        <v>0</v>
      </c>
      <c r="P15" s="9">
        <v>1</v>
      </c>
      <c r="Q15" s="9">
        <v>0</v>
      </c>
      <c r="R15" s="3">
        <f t="shared" si="5"/>
        <v>0</v>
      </c>
      <c r="S15" s="9">
        <v>0</v>
      </c>
      <c r="T15" s="9">
        <v>0</v>
      </c>
      <c r="U15" s="9">
        <v>0</v>
      </c>
      <c r="V15" s="3">
        <f t="shared" si="6"/>
        <v>7</v>
      </c>
      <c r="W15" s="3">
        <v>0</v>
      </c>
      <c r="X15" s="3">
        <v>0</v>
      </c>
      <c r="Y15" s="3">
        <f>D15+E15+I15-L15-V15-W15</f>
        <v>30</v>
      </c>
      <c r="Z15" s="3">
        <v>4</v>
      </c>
      <c r="AA15" s="3">
        <v>0</v>
      </c>
      <c r="AB15" s="3">
        <v>0</v>
      </c>
      <c r="AC15" s="3">
        <f t="shared" si="8"/>
        <v>0</v>
      </c>
      <c r="AD15" s="3">
        <v>0</v>
      </c>
      <c r="AE15" s="3">
        <v>0</v>
      </c>
      <c r="AF15" s="3"/>
      <c r="AG15" s="3">
        <v>0</v>
      </c>
      <c r="AH15" s="3">
        <v>0</v>
      </c>
      <c r="AI15" s="3">
        <v>0</v>
      </c>
      <c r="AJ15" s="3">
        <f t="shared" si="9"/>
        <v>0</v>
      </c>
      <c r="AK15" s="3">
        <v>0</v>
      </c>
      <c r="AL15" s="3">
        <v>0</v>
      </c>
      <c r="AM15" s="22"/>
      <c r="AN15" s="22"/>
      <c r="AO15" s="22"/>
      <c r="AP15" s="22"/>
      <c r="AQ15" s="66">
        <f t="shared" si="10"/>
        <v>28</v>
      </c>
      <c r="AR15" s="66">
        <f>E15+F15+G15+D15</f>
        <v>28</v>
      </c>
      <c r="AS15" s="66">
        <f t="shared" si="11"/>
        <v>9</v>
      </c>
      <c r="AT15" s="66">
        <f t="shared" si="12"/>
        <v>9</v>
      </c>
      <c r="AU15" s="66">
        <f t="shared" si="13"/>
        <v>37</v>
      </c>
      <c r="AV15" s="66">
        <f t="shared" si="14"/>
        <v>37</v>
      </c>
      <c r="AW15" s="66">
        <f t="shared" si="15"/>
        <v>7</v>
      </c>
      <c r="AX15" s="66">
        <f t="shared" ref="AX15:AX18" si="32">N15+O15+P15+Q15</f>
        <v>7</v>
      </c>
      <c r="AY15" s="66">
        <f t="shared" si="16"/>
        <v>0</v>
      </c>
      <c r="AZ15" s="66">
        <f t="shared" si="17"/>
        <v>0</v>
      </c>
      <c r="BA15" s="66">
        <f t="shared" si="18"/>
        <v>7</v>
      </c>
      <c r="BB15" s="66">
        <f t="shared" si="19"/>
        <v>7</v>
      </c>
      <c r="BC15" s="66">
        <f t="shared" si="20"/>
        <v>0</v>
      </c>
      <c r="BD15" s="66">
        <f t="shared" si="21"/>
        <v>0</v>
      </c>
      <c r="BE15" s="66">
        <f t="shared" si="22"/>
        <v>0</v>
      </c>
      <c r="BF15" s="66">
        <f t="shared" si="23"/>
        <v>0</v>
      </c>
      <c r="BG15" s="66">
        <f t="shared" si="24"/>
        <v>0</v>
      </c>
      <c r="BH15" s="66">
        <f t="shared" si="25"/>
        <v>0</v>
      </c>
      <c r="BI15" s="66">
        <f t="shared" si="26"/>
        <v>0</v>
      </c>
      <c r="BJ15" s="66">
        <f t="shared" si="27"/>
        <v>0</v>
      </c>
      <c r="BK15" s="73"/>
    </row>
    <row r="16" spans="1:63" ht="25.5">
      <c r="A16" s="5" t="s">
        <v>7</v>
      </c>
      <c r="B16" s="6" t="s">
        <v>61</v>
      </c>
      <c r="C16" s="22">
        <v>37</v>
      </c>
      <c r="D16" s="211">
        <v>1</v>
      </c>
      <c r="E16" s="65">
        <f t="shared" si="2"/>
        <v>36</v>
      </c>
      <c r="F16" s="2">
        <v>0</v>
      </c>
      <c r="G16" s="2">
        <v>0</v>
      </c>
      <c r="H16" s="2">
        <v>54</v>
      </c>
      <c r="I16" s="2">
        <f t="shared" si="3"/>
        <v>54</v>
      </c>
      <c r="J16" s="9">
        <v>0</v>
      </c>
      <c r="K16" s="9">
        <v>0</v>
      </c>
      <c r="L16" s="9">
        <v>2</v>
      </c>
      <c r="M16" s="3">
        <f t="shared" si="4"/>
        <v>27</v>
      </c>
      <c r="N16" s="9">
        <v>23</v>
      </c>
      <c r="O16" s="9">
        <v>3</v>
      </c>
      <c r="P16" s="9">
        <v>1</v>
      </c>
      <c r="Q16" s="9">
        <v>0</v>
      </c>
      <c r="R16" s="3">
        <f t="shared" si="5"/>
        <v>0</v>
      </c>
      <c r="S16" s="9">
        <v>0</v>
      </c>
      <c r="T16" s="9">
        <v>0</v>
      </c>
      <c r="U16" s="9">
        <v>0</v>
      </c>
      <c r="V16" s="3">
        <f t="shared" si="6"/>
        <v>27</v>
      </c>
      <c r="W16" s="9">
        <v>0</v>
      </c>
      <c r="X16" s="9">
        <v>1</v>
      </c>
      <c r="Y16" s="3">
        <f t="shared" ref="Y16:Y18" si="33">D16+E16+I16-L16-V16-W16</f>
        <v>62</v>
      </c>
      <c r="Z16" s="9">
        <v>2</v>
      </c>
      <c r="AA16" s="9">
        <v>4</v>
      </c>
      <c r="AB16" s="9">
        <v>0</v>
      </c>
      <c r="AC16" s="3">
        <f t="shared" si="8"/>
        <v>4</v>
      </c>
      <c r="AD16" s="9">
        <v>2</v>
      </c>
      <c r="AE16" s="3">
        <v>2</v>
      </c>
      <c r="AF16" s="9"/>
      <c r="AG16" s="9">
        <v>4</v>
      </c>
      <c r="AH16" s="3">
        <v>0</v>
      </c>
      <c r="AI16" s="3">
        <v>1</v>
      </c>
      <c r="AJ16" s="3">
        <f t="shared" si="9"/>
        <v>1</v>
      </c>
      <c r="AK16" s="3">
        <v>0</v>
      </c>
      <c r="AL16" s="3">
        <v>1</v>
      </c>
      <c r="AM16" s="9"/>
      <c r="AN16" s="9"/>
      <c r="AO16" s="9"/>
      <c r="AP16" s="9"/>
      <c r="AQ16" s="66">
        <f t="shared" si="10"/>
        <v>37</v>
      </c>
      <c r="AR16" s="66">
        <f t="shared" ref="AR16:AR47" si="34">E16+F16+G16+D16</f>
        <v>37</v>
      </c>
      <c r="AS16" s="66">
        <f t="shared" si="11"/>
        <v>54</v>
      </c>
      <c r="AT16" s="66">
        <f t="shared" si="12"/>
        <v>54</v>
      </c>
      <c r="AU16" s="66">
        <f t="shared" si="13"/>
        <v>91</v>
      </c>
      <c r="AV16" s="66">
        <f t="shared" si="14"/>
        <v>91</v>
      </c>
      <c r="AW16" s="66">
        <f t="shared" si="15"/>
        <v>27</v>
      </c>
      <c r="AX16" s="66">
        <f t="shared" si="32"/>
        <v>27</v>
      </c>
      <c r="AY16" s="66">
        <f t="shared" si="16"/>
        <v>0</v>
      </c>
      <c r="AZ16" s="66">
        <f t="shared" si="17"/>
        <v>0</v>
      </c>
      <c r="BA16" s="66">
        <f t="shared" si="18"/>
        <v>27</v>
      </c>
      <c r="BB16" s="66">
        <f t="shared" si="19"/>
        <v>27</v>
      </c>
      <c r="BC16" s="66">
        <f t="shared" si="20"/>
        <v>4</v>
      </c>
      <c r="BD16" s="66">
        <f t="shared" si="21"/>
        <v>4</v>
      </c>
      <c r="BE16" s="66">
        <f t="shared" si="22"/>
        <v>4</v>
      </c>
      <c r="BF16" s="66">
        <f t="shared" si="23"/>
        <v>4</v>
      </c>
      <c r="BG16" s="66">
        <f t="shared" si="24"/>
        <v>1</v>
      </c>
      <c r="BH16" s="66">
        <f t="shared" si="25"/>
        <v>1</v>
      </c>
      <c r="BI16" s="66">
        <f t="shared" si="26"/>
        <v>1</v>
      </c>
      <c r="BJ16" s="66">
        <f t="shared" si="27"/>
        <v>1</v>
      </c>
      <c r="BK16" s="73"/>
    </row>
    <row r="17" spans="1:63" ht="25.5">
      <c r="A17" s="5">
        <v>4</v>
      </c>
      <c r="B17" s="7" t="s">
        <v>85</v>
      </c>
      <c r="C17" s="22">
        <v>35</v>
      </c>
      <c r="D17" s="211">
        <v>28</v>
      </c>
      <c r="E17" s="65">
        <f t="shared" si="2"/>
        <v>7</v>
      </c>
      <c r="F17" s="2">
        <v>0</v>
      </c>
      <c r="G17" s="2">
        <v>0</v>
      </c>
      <c r="H17" s="2">
        <v>0</v>
      </c>
      <c r="I17" s="2">
        <f t="shared" si="3"/>
        <v>0</v>
      </c>
      <c r="J17" s="9">
        <v>0</v>
      </c>
      <c r="K17" s="9">
        <v>0</v>
      </c>
      <c r="L17" s="9">
        <v>0</v>
      </c>
      <c r="M17" s="3">
        <f t="shared" si="4"/>
        <v>3</v>
      </c>
      <c r="N17" s="9">
        <v>3</v>
      </c>
      <c r="O17" s="9">
        <v>0</v>
      </c>
      <c r="P17" s="9">
        <v>0</v>
      </c>
      <c r="Q17" s="9">
        <v>0</v>
      </c>
      <c r="R17" s="3">
        <f t="shared" si="5"/>
        <v>0</v>
      </c>
      <c r="S17" s="9">
        <v>0</v>
      </c>
      <c r="T17" s="9">
        <v>0</v>
      </c>
      <c r="U17" s="9">
        <v>0</v>
      </c>
      <c r="V17" s="3">
        <f t="shared" si="6"/>
        <v>3</v>
      </c>
      <c r="W17" s="9">
        <v>0</v>
      </c>
      <c r="X17" s="9">
        <v>0</v>
      </c>
      <c r="Y17" s="3">
        <f t="shared" si="33"/>
        <v>32</v>
      </c>
      <c r="Z17" s="9">
        <v>25</v>
      </c>
      <c r="AA17" s="9">
        <v>0</v>
      </c>
      <c r="AB17" s="9">
        <v>0</v>
      </c>
      <c r="AC17" s="3">
        <f t="shared" si="8"/>
        <v>0</v>
      </c>
      <c r="AD17" s="9">
        <v>0</v>
      </c>
      <c r="AE17" s="3">
        <v>0</v>
      </c>
      <c r="AF17" s="9"/>
      <c r="AG17" s="9">
        <v>0</v>
      </c>
      <c r="AH17" s="3">
        <v>0</v>
      </c>
      <c r="AI17" s="3">
        <v>0</v>
      </c>
      <c r="AJ17" s="3">
        <f t="shared" si="9"/>
        <v>0</v>
      </c>
      <c r="AK17" s="3">
        <v>0</v>
      </c>
      <c r="AL17" s="3">
        <v>0</v>
      </c>
      <c r="AM17" s="9"/>
      <c r="AN17" s="9"/>
      <c r="AO17" s="9"/>
      <c r="AP17" s="9"/>
      <c r="AQ17" s="66">
        <f t="shared" si="10"/>
        <v>35</v>
      </c>
      <c r="AR17" s="66">
        <f t="shared" si="34"/>
        <v>35</v>
      </c>
      <c r="AS17" s="66">
        <f t="shared" si="11"/>
        <v>0</v>
      </c>
      <c r="AT17" s="66">
        <f t="shared" si="12"/>
        <v>0</v>
      </c>
      <c r="AU17" s="66">
        <f t="shared" si="13"/>
        <v>35</v>
      </c>
      <c r="AV17" s="66">
        <f t="shared" si="14"/>
        <v>35</v>
      </c>
      <c r="AW17" s="66">
        <f t="shared" si="15"/>
        <v>3</v>
      </c>
      <c r="AX17" s="66">
        <f t="shared" si="32"/>
        <v>3</v>
      </c>
      <c r="AY17" s="66">
        <f t="shared" si="16"/>
        <v>0</v>
      </c>
      <c r="AZ17" s="66">
        <f t="shared" si="17"/>
        <v>0</v>
      </c>
      <c r="BA17" s="66">
        <f t="shared" si="18"/>
        <v>3</v>
      </c>
      <c r="BB17" s="66">
        <f t="shared" si="19"/>
        <v>3</v>
      </c>
      <c r="BC17" s="66">
        <f t="shared" si="20"/>
        <v>0</v>
      </c>
      <c r="BD17" s="66">
        <f t="shared" si="21"/>
        <v>0</v>
      </c>
      <c r="BE17" s="66">
        <f t="shared" si="22"/>
        <v>0</v>
      </c>
      <c r="BF17" s="66">
        <f t="shared" si="23"/>
        <v>0</v>
      </c>
      <c r="BG17" s="66">
        <f t="shared" si="24"/>
        <v>0</v>
      </c>
      <c r="BH17" s="66">
        <f t="shared" si="25"/>
        <v>0</v>
      </c>
      <c r="BI17" s="66">
        <f t="shared" si="26"/>
        <v>0</v>
      </c>
      <c r="BJ17" s="66">
        <f t="shared" si="27"/>
        <v>0</v>
      </c>
      <c r="BK17" s="73"/>
    </row>
    <row r="18" spans="1:63" ht="38.25">
      <c r="A18" s="5">
        <v>5</v>
      </c>
      <c r="B18" s="7" t="s">
        <v>66</v>
      </c>
      <c r="C18" s="22">
        <v>0</v>
      </c>
      <c r="D18" s="211">
        <v>0</v>
      </c>
      <c r="E18" s="65">
        <f t="shared" si="2"/>
        <v>0</v>
      </c>
      <c r="F18" s="2">
        <v>0</v>
      </c>
      <c r="G18" s="2">
        <v>0</v>
      </c>
      <c r="H18" s="8">
        <v>2</v>
      </c>
      <c r="I18" s="2">
        <f t="shared" si="3"/>
        <v>0</v>
      </c>
      <c r="J18" s="9">
        <v>1</v>
      </c>
      <c r="K18" s="9">
        <v>1</v>
      </c>
      <c r="L18" s="9">
        <v>0</v>
      </c>
      <c r="M18" s="3">
        <f t="shared" si="4"/>
        <v>0</v>
      </c>
      <c r="N18" s="9">
        <v>0</v>
      </c>
      <c r="O18" s="9">
        <v>0</v>
      </c>
      <c r="P18" s="9">
        <v>0</v>
      </c>
      <c r="Q18" s="9">
        <v>0</v>
      </c>
      <c r="R18" s="3">
        <f t="shared" si="5"/>
        <v>0</v>
      </c>
      <c r="S18" s="9">
        <v>0</v>
      </c>
      <c r="T18" s="9">
        <v>0</v>
      </c>
      <c r="U18" s="9">
        <v>0</v>
      </c>
      <c r="V18" s="3">
        <f t="shared" si="6"/>
        <v>0</v>
      </c>
      <c r="W18" s="9">
        <v>0</v>
      </c>
      <c r="X18" s="9">
        <v>0</v>
      </c>
      <c r="Y18" s="3">
        <f t="shared" si="33"/>
        <v>0</v>
      </c>
      <c r="Z18" s="9">
        <v>0</v>
      </c>
      <c r="AA18" s="9">
        <v>1</v>
      </c>
      <c r="AB18" s="9">
        <v>0</v>
      </c>
      <c r="AC18" s="3">
        <f t="shared" si="8"/>
        <v>1</v>
      </c>
      <c r="AD18" s="9">
        <v>1</v>
      </c>
      <c r="AE18" s="3">
        <v>0</v>
      </c>
      <c r="AF18" s="9"/>
      <c r="AG18" s="9">
        <v>1</v>
      </c>
      <c r="AH18" s="3">
        <v>0</v>
      </c>
      <c r="AI18" s="3">
        <v>0</v>
      </c>
      <c r="AJ18" s="3">
        <f t="shared" si="9"/>
        <v>0</v>
      </c>
      <c r="AK18" s="3">
        <v>0</v>
      </c>
      <c r="AL18" s="3">
        <v>0</v>
      </c>
      <c r="AM18" s="9"/>
      <c r="AN18" s="9"/>
      <c r="AO18" s="9"/>
      <c r="AP18" s="9"/>
      <c r="AQ18" s="66">
        <f t="shared" si="10"/>
        <v>0</v>
      </c>
      <c r="AR18" s="66">
        <f t="shared" si="34"/>
        <v>0</v>
      </c>
      <c r="AS18" s="66">
        <f t="shared" si="11"/>
        <v>2</v>
      </c>
      <c r="AT18" s="66">
        <f t="shared" si="12"/>
        <v>2</v>
      </c>
      <c r="AU18" s="66">
        <f t="shared" si="13"/>
        <v>0</v>
      </c>
      <c r="AV18" s="66">
        <f t="shared" si="14"/>
        <v>0</v>
      </c>
      <c r="AW18" s="66">
        <f t="shared" si="15"/>
        <v>0</v>
      </c>
      <c r="AX18" s="66">
        <f t="shared" si="32"/>
        <v>0</v>
      </c>
      <c r="AY18" s="66">
        <f t="shared" si="16"/>
        <v>0</v>
      </c>
      <c r="AZ18" s="66">
        <f t="shared" si="17"/>
        <v>0</v>
      </c>
      <c r="BA18" s="66">
        <f t="shared" si="18"/>
        <v>0</v>
      </c>
      <c r="BB18" s="66">
        <f t="shared" si="19"/>
        <v>0</v>
      </c>
      <c r="BC18" s="66">
        <f t="shared" si="20"/>
        <v>1</v>
      </c>
      <c r="BD18" s="66">
        <f t="shared" si="21"/>
        <v>1</v>
      </c>
      <c r="BE18" s="66">
        <f t="shared" si="22"/>
        <v>1</v>
      </c>
      <c r="BF18" s="66">
        <f t="shared" si="23"/>
        <v>1</v>
      </c>
      <c r="BG18" s="66">
        <f t="shared" si="24"/>
        <v>0</v>
      </c>
      <c r="BH18" s="66">
        <f t="shared" si="25"/>
        <v>0</v>
      </c>
      <c r="BI18" s="66">
        <f t="shared" si="26"/>
        <v>0</v>
      </c>
      <c r="BJ18" s="66">
        <f t="shared" si="27"/>
        <v>0</v>
      </c>
      <c r="BK18" s="73"/>
    </row>
    <row r="19" spans="1:63" ht="38.25">
      <c r="A19" s="5">
        <v>6</v>
      </c>
      <c r="B19" s="7" t="s">
        <v>67</v>
      </c>
      <c r="C19" s="65">
        <v>0</v>
      </c>
      <c r="D19" s="213">
        <v>0</v>
      </c>
      <c r="E19" s="65">
        <f t="shared" si="2"/>
        <v>0</v>
      </c>
      <c r="F19" s="65">
        <f t="shared" ref="F19:AP19" si="35">F20+F21+F22+F23+F24+F25+F26</f>
        <v>0</v>
      </c>
      <c r="G19" s="65">
        <f t="shared" si="35"/>
        <v>0</v>
      </c>
      <c r="H19" s="65">
        <f t="shared" si="35"/>
        <v>0</v>
      </c>
      <c r="I19" s="65">
        <f t="shared" si="35"/>
        <v>0</v>
      </c>
      <c r="J19" s="65">
        <f t="shared" si="35"/>
        <v>0</v>
      </c>
      <c r="K19" s="65">
        <f t="shared" si="35"/>
        <v>0</v>
      </c>
      <c r="L19" s="65">
        <f t="shared" si="35"/>
        <v>0</v>
      </c>
      <c r="M19" s="65">
        <f t="shared" si="35"/>
        <v>0</v>
      </c>
      <c r="N19" s="65">
        <f t="shared" si="35"/>
        <v>0</v>
      </c>
      <c r="O19" s="65">
        <f t="shared" si="35"/>
        <v>0</v>
      </c>
      <c r="P19" s="65">
        <f t="shared" si="35"/>
        <v>0</v>
      </c>
      <c r="Q19" s="65">
        <f t="shared" si="35"/>
        <v>0</v>
      </c>
      <c r="R19" s="65">
        <f t="shared" si="35"/>
        <v>0</v>
      </c>
      <c r="S19" s="65">
        <f t="shared" si="35"/>
        <v>0</v>
      </c>
      <c r="T19" s="65">
        <f t="shared" si="35"/>
        <v>0</v>
      </c>
      <c r="U19" s="65">
        <f t="shared" si="35"/>
        <v>0</v>
      </c>
      <c r="V19" s="65">
        <f t="shared" si="35"/>
        <v>0</v>
      </c>
      <c r="W19" s="65">
        <f t="shared" si="35"/>
        <v>0</v>
      </c>
      <c r="X19" s="65">
        <f t="shared" si="35"/>
        <v>0</v>
      </c>
      <c r="Y19" s="65">
        <f t="shared" si="35"/>
        <v>0</v>
      </c>
      <c r="Z19" s="65">
        <f t="shared" si="35"/>
        <v>0</v>
      </c>
      <c r="AA19" s="65">
        <f t="shared" si="35"/>
        <v>0</v>
      </c>
      <c r="AB19" s="65">
        <f t="shared" si="35"/>
        <v>0</v>
      </c>
      <c r="AC19" s="65">
        <f t="shared" si="35"/>
        <v>0</v>
      </c>
      <c r="AD19" s="65">
        <f t="shared" si="35"/>
        <v>0</v>
      </c>
      <c r="AE19" s="65">
        <f t="shared" si="35"/>
        <v>0</v>
      </c>
      <c r="AF19" s="65">
        <f t="shared" si="35"/>
        <v>0</v>
      </c>
      <c r="AG19" s="65">
        <f t="shared" si="35"/>
        <v>0</v>
      </c>
      <c r="AH19" s="65">
        <f t="shared" si="35"/>
        <v>0</v>
      </c>
      <c r="AI19" s="65">
        <f t="shared" si="35"/>
        <v>0</v>
      </c>
      <c r="AJ19" s="65">
        <f t="shared" si="35"/>
        <v>0</v>
      </c>
      <c r="AK19" s="65">
        <f t="shared" si="35"/>
        <v>0</v>
      </c>
      <c r="AL19" s="65">
        <f t="shared" si="35"/>
        <v>0</v>
      </c>
      <c r="AM19" s="65">
        <f t="shared" si="35"/>
        <v>0</v>
      </c>
      <c r="AN19" s="65">
        <f t="shared" si="35"/>
        <v>0</v>
      </c>
      <c r="AO19" s="65">
        <f t="shared" si="35"/>
        <v>0</v>
      </c>
      <c r="AP19" s="65">
        <f t="shared" si="35"/>
        <v>0</v>
      </c>
      <c r="AQ19" s="65">
        <f t="shared" ref="AQ19:BJ19" si="36">SUM(AQ20:AQ26)</f>
        <v>0</v>
      </c>
      <c r="AR19" s="65">
        <f t="shared" si="36"/>
        <v>0</v>
      </c>
      <c r="AS19" s="65">
        <f t="shared" si="36"/>
        <v>0</v>
      </c>
      <c r="AT19" s="65">
        <f t="shared" si="36"/>
        <v>0</v>
      </c>
      <c r="AU19" s="65">
        <f t="shared" si="36"/>
        <v>0</v>
      </c>
      <c r="AV19" s="66">
        <f t="shared" si="14"/>
        <v>0</v>
      </c>
      <c r="AW19" s="65">
        <f t="shared" si="36"/>
        <v>0</v>
      </c>
      <c r="AX19" s="65">
        <f t="shared" si="36"/>
        <v>0</v>
      </c>
      <c r="AY19" s="65">
        <f t="shared" si="36"/>
        <v>0</v>
      </c>
      <c r="AZ19" s="65">
        <f t="shared" si="36"/>
        <v>0</v>
      </c>
      <c r="BA19" s="65">
        <f t="shared" si="36"/>
        <v>0</v>
      </c>
      <c r="BB19" s="65">
        <f t="shared" si="36"/>
        <v>0</v>
      </c>
      <c r="BC19" s="65">
        <f t="shared" si="36"/>
        <v>0</v>
      </c>
      <c r="BD19" s="65">
        <f t="shared" si="36"/>
        <v>0</v>
      </c>
      <c r="BE19" s="65">
        <f t="shared" si="36"/>
        <v>0</v>
      </c>
      <c r="BF19" s="65">
        <f t="shared" si="36"/>
        <v>0</v>
      </c>
      <c r="BG19" s="65">
        <f t="shared" si="36"/>
        <v>0</v>
      </c>
      <c r="BH19" s="65">
        <f t="shared" si="36"/>
        <v>0</v>
      </c>
      <c r="BI19" s="65">
        <f t="shared" si="36"/>
        <v>0</v>
      </c>
      <c r="BJ19" s="65">
        <f t="shared" si="36"/>
        <v>0</v>
      </c>
      <c r="BK19" s="73"/>
    </row>
    <row r="20" spans="1:63" ht="25.5">
      <c r="A20" s="5" t="s">
        <v>8</v>
      </c>
      <c r="B20" s="6" t="s">
        <v>68</v>
      </c>
      <c r="C20" s="22">
        <v>0</v>
      </c>
      <c r="D20" s="212">
        <v>0</v>
      </c>
      <c r="E20" s="65">
        <f t="shared" si="2"/>
        <v>0</v>
      </c>
      <c r="F20" s="2">
        <v>0</v>
      </c>
      <c r="G20" s="2">
        <v>0</v>
      </c>
      <c r="H20" s="8">
        <v>0</v>
      </c>
      <c r="I20" s="2">
        <f t="shared" si="3"/>
        <v>0</v>
      </c>
      <c r="J20" s="65">
        <v>0</v>
      </c>
      <c r="K20" s="9">
        <v>0</v>
      </c>
      <c r="L20" s="9">
        <v>0</v>
      </c>
      <c r="M20" s="3">
        <f t="shared" si="4"/>
        <v>0</v>
      </c>
      <c r="N20" s="9">
        <v>0</v>
      </c>
      <c r="O20" s="9">
        <v>0</v>
      </c>
      <c r="P20" s="9">
        <v>0</v>
      </c>
      <c r="Q20" s="9">
        <v>0</v>
      </c>
      <c r="R20" s="3">
        <f t="shared" si="5"/>
        <v>0</v>
      </c>
      <c r="S20" s="9">
        <v>0</v>
      </c>
      <c r="T20" s="9">
        <v>0</v>
      </c>
      <c r="U20" s="9">
        <v>0</v>
      </c>
      <c r="V20" s="3">
        <f t="shared" si="6"/>
        <v>0</v>
      </c>
      <c r="W20" s="9">
        <v>0</v>
      </c>
      <c r="X20" s="9">
        <v>0</v>
      </c>
      <c r="Y20" s="3">
        <f t="shared" ref="Y20:Y26" si="37">D20+E20+I20-L20-V20-W20</f>
        <v>0</v>
      </c>
      <c r="Z20" s="9">
        <v>0</v>
      </c>
      <c r="AA20" s="9">
        <v>0</v>
      </c>
      <c r="AB20" s="9">
        <v>0</v>
      </c>
      <c r="AC20" s="3">
        <f t="shared" si="8"/>
        <v>0</v>
      </c>
      <c r="AD20" s="9">
        <v>0</v>
      </c>
      <c r="AE20" s="3">
        <v>0</v>
      </c>
      <c r="AF20" s="9"/>
      <c r="AG20" s="9">
        <v>0</v>
      </c>
      <c r="AH20" s="3">
        <v>0</v>
      </c>
      <c r="AI20" s="3">
        <v>0</v>
      </c>
      <c r="AJ20" s="3">
        <f t="shared" si="9"/>
        <v>0</v>
      </c>
      <c r="AK20" s="3">
        <v>0</v>
      </c>
      <c r="AL20" s="9">
        <v>0</v>
      </c>
      <c r="AM20" s="9"/>
      <c r="AN20" s="9"/>
      <c r="AO20" s="9"/>
      <c r="AP20" s="9"/>
      <c r="AQ20" s="66">
        <f t="shared" si="10"/>
        <v>0</v>
      </c>
      <c r="AR20" s="66">
        <f t="shared" si="34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 t="shared" si="14"/>
        <v>0</v>
      </c>
      <c r="AW20" s="66">
        <f t="shared" si="15"/>
        <v>0</v>
      </c>
      <c r="AX20" s="66">
        <f t="shared" ref="AX20:AX26" si="38">N20+O20+P20+Q20</f>
        <v>0</v>
      </c>
      <c r="AY20" s="66">
        <f t="shared" si="16"/>
        <v>0</v>
      </c>
      <c r="AZ20" s="66">
        <f t="shared" si="17"/>
        <v>0</v>
      </c>
      <c r="BA20" s="66">
        <f t="shared" si="18"/>
        <v>0</v>
      </c>
      <c r="BB20" s="66">
        <f t="shared" si="19"/>
        <v>0</v>
      </c>
      <c r="BC20" s="66">
        <f t="shared" si="20"/>
        <v>0</v>
      </c>
      <c r="BD20" s="66">
        <f t="shared" si="21"/>
        <v>0</v>
      </c>
      <c r="BE20" s="66">
        <f t="shared" si="22"/>
        <v>0</v>
      </c>
      <c r="BF20" s="66">
        <f t="shared" si="23"/>
        <v>0</v>
      </c>
      <c r="BG20" s="66">
        <f t="shared" si="24"/>
        <v>0</v>
      </c>
      <c r="BH20" s="66">
        <f t="shared" si="25"/>
        <v>0</v>
      </c>
      <c r="BI20" s="66">
        <f t="shared" si="26"/>
        <v>0</v>
      </c>
      <c r="BJ20" s="66">
        <f t="shared" si="27"/>
        <v>0</v>
      </c>
      <c r="BK20" s="73"/>
    </row>
    <row r="21" spans="1:63" ht="38.25">
      <c r="A21" s="5" t="s">
        <v>9</v>
      </c>
      <c r="B21" s="6" t="s">
        <v>69</v>
      </c>
      <c r="C21" s="22">
        <v>0</v>
      </c>
      <c r="D21" s="212">
        <v>0</v>
      </c>
      <c r="E21" s="65">
        <f t="shared" si="2"/>
        <v>0</v>
      </c>
      <c r="F21" s="2">
        <v>0</v>
      </c>
      <c r="G21" s="2">
        <v>0</v>
      </c>
      <c r="H21" s="8">
        <v>0</v>
      </c>
      <c r="I21" s="2">
        <f t="shared" si="3"/>
        <v>0</v>
      </c>
      <c r="J21" s="65">
        <v>0</v>
      </c>
      <c r="K21" s="9">
        <v>0</v>
      </c>
      <c r="L21" s="9">
        <v>0</v>
      </c>
      <c r="M21" s="3">
        <f t="shared" si="4"/>
        <v>0</v>
      </c>
      <c r="N21" s="9">
        <v>0</v>
      </c>
      <c r="O21" s="9">
        <v>0</v>
      </c>
      <c r="P21" s="9">
        <v>0</v>
      </c>
      <c r="Q21" s="9">
        <v>0</v>
      </c>
      <c r="R21" s="3">
        <f t="shared" si="5"/>
        <v>0</v>
      </c>
      <c r="S21" s="9">
        <v>0</v>
      </c>
      <c r="T21" s="9">
        <v>0</v>
      </c>
      <c r="U21" s="9">
        <v>0</v>
      </c>
      <c r="V21" s="3">
        <f t="shared" si="6"/>
        <v>0</v>
      </c>
      <c r="W21" s="9">
        <v>0</v>
      </c>
      <c r="X21" s="9">
        <v>0</v>
      </c>
      <c r="Y21" s="3">
        <f t="shared" si="37"/>
        <v>0</v>
      </c>
      <c r="Z21" s="9">
        <v>0</v>
      </c>
      <c r="AA21" s="9">
        <v>0</v>
      </c>
      <c r="AB21" s="9">
        <v>0</v>
      </c>
      <c r="AC21" s="3">
        <f t="shared" si="8"/>
        <v>0</v>
      </c>
      <c r="AD21" s="9">
        <v>0</v>
      </c>
      <c r="AE21" s="3">
        <v>0</v>
      </c>
      <c r="AF21" s="9"/>
      <c r="AG21" s="9">
        <v>0</v>
      </c>
      <c r="AH21" s="3">
        <v>0</v>
      </c>
      <c r="AI21" s="3">
        <v>0</v>
      </c>
      <c r="AJ21" s="3">
        <f t="shared" si="9"/>
        <v>0</v>
      </c>
      <c r="AK21" s="3">
        <v>0</v>
      </c>
      <c r="AL21" s="9">
        <v>0</v>
      </c>
      <c r="AM21" s="9"/>
      <c r="AN21" s="9"/>
      <c r="AO21" s="9"/>
      <c r="AP21" s="9"/>
      <c r="AQ21" s="66">
        <f t="shared" si="10"/>
        <v>0</v>
      </c>
      <c r="AR21" s="66">
        <f t="shared" si="34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si="14"/>
        <v>0</v>
      </c>
      <c r="AW21" s="66">
        <f t="shared" si="15"/>
        <v>0</v>
      </c>
      <c r="AX21" s="66">
        <f t="shared" si="38"/>
        <v>0</v>
      </c>
      <c r="AY21" s="66">
        <f t="shared" si="16"/>
        <v>0</v>
      </c>
      <c r="AZ21" s="66">
        <f t="shared" si="17"/>
        <v>0</v>
      </c>
      <c r="BA21" s="66">
        <f t="shared" si="18"/>
        <v>0</v>
      </c>
      <c r="BB21" s="66">
        <f t="shared" si="19"/>
        <v>0</v>
      </c>
      <c r="BC21" s="66">
        <f t="shared" si="20"/>
        <v>0</v>
      </c>
      <c r="BD21" s="66">
        <f t="shared" si="21"/>
        <v>0</v>
      </c>
      <c r="BE21" s="66">
        <f t="shared" si="22"/>
        <v>0</v>
      </c>
      <c r="BF21" s="66">
        <f t="shared" si="23"/>
        <v>0</v>
      </c>
      <c r="BG21" s="66">
        <f t="shared" si="24"/>
        <v>0</v>
      </c>
      <c r="BH21" s="66">
        <f t="shared" si="25"/>
        <v>0</v>
      </c>
      <c r="BI21" s="66">
        <f t="shared" si="26"/>
        <v>0</v>
      </c>
      <c r="BJ21" s="66">
        <f t="shared" si="27"/>
        <v>0</v>
      </c>
      <c r="BK21" s="73"/>
    </row>
    <row r="22" spans="1:63" ht="38.25">
      <c r="A22" s="5" t="s">
        <v>10</v>
      </c>
      <c r="B22" s="6" t="s">
        <v>70</v>
      </c>
      <c r="C22" s="22">
        <v>0</v>
      </c>
      <c r="D22" s="212">
        <v>0</v>
      </c>
      <c r="E22" s="65">
        <f t="shared" si="2"/>
        <v>0</v>
      </c>
      <c r="F22" s="2">
        <v>0</v>
      </c>
      <c r="G22" s="2">
        <v>0</v>
      </c>
      <c r="H22" s="8">
        <v>0</v>
      </c>
      <c r="I22" s="2">
        <f t="shared" si="3"/>
        <v>0</v>
      </c>
      <c r="J22" s="65">
        <v>0</v>
      </c>
      <c r="K22" s="9">
        <v>0</v>
      </c>
      <c r="L22" s="9">
        <v>0</v>
      </c>
      <c r="M22" s="3">
        <f t="shared" si="4"/>
        <v>0</v>
      </c>
      <c r="N22" s="9">
        <v>0</v>
      </c>
      <c r="O22" s="9">
        <v>0</v>
      </c>
      <c r="P22" s="9">
        <v>0</v>
      </c>
      <c r="Q22" s="9">
        <v>0</v>
      </c>
      <c r="R22" s="3">
        <f t="shared" si="5"/>
        <v>0</v>
      </c>
      <c r="S22" s="9">
        <v>0</v>
      </c>
      <c r="T22" s="9">
        <v>0</v>
      </c>
      <c r="U22" s="9">
        <v>0</v>
      </c>
      <c r="V22" s="3">
        <f t="shared" si="6"/>
        <v>0</v>
      </c>
      <c r="W22" s="9">
        <v>0</v>
      </c>
      <c r="X22" s="9">
        <v>0</v>
      </c>
      <c r="Y22" s="3">
        <f t="shared" si="37"/>
        <v>0</v>
      </c>
      <c r="Z22" s="9">
        <v>0</v>
      </c>
      <c r="AA22" s="9">
        <v>0</v>
      </c>
      <c r="AB22" s="9">
        <v>0</v>
      </c>
      <c r="AC22" s="3">
        <f t="shared" si="8"/>
        <v>0</v>
      </c>
      <c r="AD22" s="9">
        <v>0</v>
      </c>
      <c r="AE22" s="3">
        <v>0</v>
      </c>
      <c r="AF22" s="9"/>
      <c r="AG22" s="9">
        <v>0</v>
      </c>
      <c r="AH22" s="3">
        <v>0</v>
      </c>
      <c r="AI22" s="3">
        <v>0</v>
      </c>
      <c r="AJ22" s="3">
        <f t="shared" si="9"/>
        <v>0</v>
      </c>
      <c r="AK22" s="3">
        <v>0</v>
      </c>
      <c r="AL22" s="9">
        <v>0</v>
      </c>
      <c r="AM22" s="9"/>
      <c r="AN22" s="9"/>
      <c r="AO22" s="9"/>
      <c r="AP22" s="9"/>
      <c r="AQ22" s="66">
        <f t="shared" si="10"/>
        <v>0</v>
      </c>
      <c r="AR22" s="66">
        <f t="shared" si="34"/>
        <v>0</v>
      </c>
      <c r="AS22" s="66">
        <f t="shared" si="11"/>
        <v>0</v>
      </c>
      <c r="AT22" s="66">
        <f t="shared" si="12"/>
        <v>0</v>
      </c>
      <c r="AU22" s="66">
        <f t="shared" si="13"/>
        <v>0</v>
      </c>
      <c r="AV22" s="66">
        <f t="shared" si="14"/>
        <v>0</v>
      </c>
      <c r="AW22" s="66">
        <f t="shared" si="15"/>
        <v>0</v>
      </c>
      <c r="AX22" s="66">
        <f t="shared" si="38"/>
        <v>0</v>
      </c>
      <c r="AY22" s="66">
        <f t="shared" si="16"/>
        <v>0</v>
      </c>
      <c r="AZ22" s="66">
        <f t="shared" si="17"/>
        <v>0</v>
      </c>
      <c r="BA22" s="66">
        <f t="shared" si="18"/>
        <v>0</v>
      </c>
      <c r="BB22" s="66">
        <f t="shared" si="19"/>
        <v>0</v>
      </c>
      <c r="BC22" s="66">
        <f t="shared" si="20"/>
        <v>0</v>
      </c>
      <c r="BD22" s="66">
        <f t="shared" si="21"/>
        <v>0</v>
      </c>
      <c r="BE22" s="66">
        <f t="shared" si="22"/>
        <v>0</v>
      </c>
      <c r="BF22" s="66">
        <f t="shared" si="23"/>
        <v>0</v>
      </c>
      <c r="BG22" s="66">
        <f t="shared" si="24"/>
        <v>0</v>
      </c>
      <c r="BH22" s="66">
        <f t="shared" si="25"/>
        <v>0</v>
      </c>
      <c r="BI22" s="66">
        <f t="shared" si="26"/>
        <v>0</v>
      </c>
      <c r="BJ22" s="66">
        <f t="shared" si="27"/>
        <v>0</v>
      </c>
      <c r="BK22" s="73"/>
    </row>
    <row r="23" spans="1:63" ht="38.25">
      <c r="A23" s="5" t="s">
        <v>11</v>
      </c>
      <c r="B23" s="6" t="s">
        <v>71</v>
      </c>
      <c r="C23" s="22">
        <v>0</v>
      </c>
      <c r="D23" s="212">
        <v>0</v>
      </c>
      <c r="E23" s="65">
        <f t="shared" si="2"/>
        <v>0</v>
      </c>
      <c r="F23" s="2">
        <v>0</v>
      </c>
      <c r="G23" s="2">
        <v>0</v>
      </c>
      <c r="H23" s="8">
        <v>0</v>
      </c>
      <c r="I23" s="2">
        <f t="shared" si="3"/>
        <v>0</v>
      </c>
      <c r="J23" s="65">
        <v>0</v>
      </c>
      <c r="K23" s="9">
        <v>0</v>
      </c>
      <c r="L23" s="9">
        <v>0</v>
      </c>
      <c r="M23" s="3">
        <f t="shared" si="4"/>
        <v>0</v>
      </c>
      <c r="N23" s="9">
        <v>0</v>
      </c>
      <c r="O23" s="9">
        <v>0</v>
      </c>
      <c r="P23" s="9">
        <v>0</v>
      </c>
      <c r="Q23" s="9">
        <v>0</v>
      </c>
      <c r="R23" s="3">
        <f t="shared" si="5"/>
        <v>0</v>
      </c>
      <c r="S23" s="9">
        <v>0</v>
      </c>
      <c r="T23" s="9">
        <v>0</v>
      </c>
      <c r="U23" s="9">
        <v>0</v>
      </c>
      <c r="V23" s="3">
        <f t="shared" si="6"/>
        <v>0</v>
      </c>
      <c r="W23" s="9">
        <v>0</v>
      </c>
      <c r="X23" s="9">
        <v>0</v>
      </c>
      <c r="Y23" s="3">
        <f t="shared" si="37"/>
        <v>0</v>
      </c>
      <c r="Z23" s="9">
        <v>0</v>
      </c>
      <c r="AA23" s="9">
        <v>0</v>
      </c>
      <c r="AB23" s="9">
        <v>0</v>
      </c>
      <c r="AC23" s="3">
        <f t="shared" si="8"/>
        <v>0</v>
      </c>
      <c r="AD23" s="9">
        <v>0</v>
      </c>
      <c r="AE23" s="3">
        <v>0</v>
      </c>
      <c r="AF23" s="9"/>
      <c r="AG23" s="9">
        <v>0</v>
      </c>
      <c r="AH23" s="3">
        <v>0</v>
      </c>
      <c r="AI23" s="3">
        <v>0</v>
      </c>
      <c r="AJ23" s="3">
        <f t="shared" si="9"/>
        <v>0</v>
      </c>
      <c r="AK23" s="3">
        <v>0</v>
      </c>
      <c r="AL23" s="9">
        <v>0</v>
      </c>
      <c r="AM23" s="9"/>
      <c r="AN23" s="9"/>
      <c r="AO23" s="9"/>
      <c r="AP23" s="9"/>
      <c r="AQ23" s="66">
        <f t="shared" si="10"/>
        <v>0</v>
      </c>
      <c r="AR23" s="66">
        <f t="shared" si="34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14"/>
        <v>0</v>
      </c>
      <c r="AW23" s="66">
        <f t="shared" si="15"/>
        <v>0</v>
      </c>
      <c r="AX23" s="66">
        <f t="shared" si="38"/>
        <v>0</v>
      </c>
      <c r="AY23" s="66">
        <f t="shared" si="16"/>
        <v>0</v>
      </c>
      <c r="AZ23" s="66">
        <f t="shared" si="17"/>
        <v>0</v>
      </c>
      <c r="BA23" s="66">
        <f t="shared" si="18"/>
        <v>0</v>
      </c>
      <c r="BB23" s="66">
        <f t="shared" si="19"/>
        <v>0</v>
      </c>
      <c r="BC23" s="66">
        <f t="shared" si="20"/>
        <v>0</v>
      </c>
      <c r="BD23" s="66">
        <f t="shared" si="21"/>
        <v>0</v>
      </c>
      <c r="BE23" s="66">
        <f t="shared" si="22"/>
        <v>0</v>
      </c>
      <c r="BF23" s="66">
        <f t="shared" si="23"/>
        <v>0</v>
      </c>
      <c r="BG23" s="66">
        <f t="shared" si="24"/>
        <v>0</v>
      </c>
      <c r="BH23" s="66">
        <f t="shared" si="25"/>
        <v>0</v>
      </c>
      <c r="BI23" s="66">
        <f t="shared" si="26"/>
        <v>0</v>
      </c>
      <c r="BJ23" s="66">
        <f t="shared" si="27"/>
        <v>0</v>
      </c>
      <c r="BK23" s="73"/>
    </row>
    <row r="24" spans="1:63" ht="38.25">
      <c r="A24" s="5" t="s">
        <v>12</v>
      </c>
      <c r="B24" s="6" t="s">
        <v>72</v>
      </c>
      <c r="C24" s="22">
        <v>0</v>
      </c>
      <c r="D24" s="212">
        <v>0</v>
      </c>
      <c r="E24" s="65">
        <f t="shared" si="2"/>
        <v>0</v>
      </c>
      <c r="F24" s="2">
        <v>0</v>
      </c>
      <c r="G24" s="2">
        <v>0</v>
      </c>
      <c r="H24" s="8">
        <v>0</v>
      </c>
      <c r="I24" s="2">
        <f t="shared" si="3"/>
        <v>0</v>
      </c>
      <c r="J24" s="65">
        <v>0</v>
      </c>
      <c r="K24" s="9">
        <v>0</v>
      </c>
      <c r="L24" s="9">
        <v>0</v>
      </c>
      <c r="M24" s="3">
        <f t="shared" si="4"/>
        <v>0</v>
      </c>
      <c r="N24" s="9">
        <v>0</v>
      </c>
      <c r="O24" s="9">
        <v>0</v>
      </c>
      <c r="P24" s="9">
        <v>0</v>
      </c>
      <c r="Q24" s="9">
        <v>0</v>
      </c>
      <c r="R24" s="3">
        <f t="shared" si="5"/>
        <v>0</v>
      </c>
      <c r="S24" s="9">
        <v>0</v>
      </c>
      <c r="T24" s="9">
        <v>0</v>
      </c>
      <c r="U24" s="9">
        <v>0</v>
      </c>
      <c r="V24" s="3">
        <f t="shared" si="6"/>
        <v>0</v>
      </c>
      <c r="W24" s="9">
        <v>0</v>
      </c>
      <c r="X24" s="9">
        <v>0</v>
      </c>
      <c r="Y24" s="3">
        <f t="shared" si="37"/>
        <v>0</v>
      </c>
      <c r="Z24" s="9">
        <v>0</v>
      </c>
      <c r="AA24" s="9">
        <v>0</v>
      </c>
      <c r="AB24" s="9">
        <v>0</v>
      </c>
      <c r="AC24" s="3">
        <f t="shared" si="8"/>
        <v>0</v>
      </c>
      <c r="AD24" s="9">
        <v>0</v>
      </c>
      <c r="AE24" s="3">
        <v>0</v>
      </c>
      <c r="AF24" s="9"/>
      <c r="AG24" s="9">
        <v>0</v>
      </c>
      <c r="AH24" s="3">
        <v>0</v>
      </c>
      <c r="AI24" s="3">
        <v>0</v>
      </c>
      <c r="AJ24" s="3">
        <f t="shared" si="9"/>
        <v>0</v>
      </c>
      <c r="AK24" s="3">
        <v>0</v>
      </c>
      <c r="AL24" s="9">
        <v>0</v>
      </c>
      <c r="AM24" s="9"/>
      <c r="AN24" s="9"/>
      <c r="AO24" s="9"/>
      <c r="AP24" s="9"/>
      <c r="AQ24" s="66">
        <f t="shared" si="10"/>
        <v>0</v>
      </c>
      <c r="AR24" s="66">
        <f t="shared" si="34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14"/>
        <v>0</v>
      </c>
      <c r="AW24" s="66">
        <f t="shared" si="15"/>
        <v>0</v>
      </c>
      <c r="AX24" s="66">
        <f t="shared" si="38"/>
        <v>0</v>
      </c>
      <c r="AY24" s="66">
        <f t="shared" si="16"/>
        <v>0</v>
      </c>
      <c r="AZ24" s="66">
        <f t="shared" si="17"/>
        <v>0</v>
      </c>
      <c r="BA24" s="66">
        <f t="shared" si="18"/>
        <v>0</v>
      </c>
      <c r="BB24" s="66">
        <f t="shared" si="19"/>
        <v>0</v>
      </c>
      <c r="BC24" s="66">
        <f t="shared" si="20"/>
        <v>0</v>
      </c>
      <c r="BD24" s="66">
        <f t="shared" si="21"/>
        <v>0</v>
      </c>
      <c r="BE24" s="66">
        <f t="shared" si="22"/>
        <v>0</v>
      </c>
      <c r="BF24" s="66">
        <f t="shared" si="23"/>
        <v>0</v>
      </c>
      <c r="BG24" s="66">
        <f t="shared" si="24"/>
        <v>0</v>
      </c>
      <c r="BH24" s="66">
        <f t="shared" si="25"/>
        <v>0</v>
      </c>
      <c r="BI24" s="66">
        <f t="shared" si="26"/>
        <v>0</v>
      </c>
      <c r="BJ24" s="66">
        <f t="shared" si="27"/>
        <v>0</v>
      </c>
      <c r="BK24" s="73"/>
    </row>
    <row r="25" spans="1:63" ht="38.25">
      <c r="A25" s="5" t="s">
        <v>13</v>
      </c>
      <c r="B25" s="6" t="s">
        <v>73</v>
      </c>
      <c r="C25" s="22">
        <v>0</v>
      </c>
      <c r="D25" s="212">
        <v>0</v>
      </c>
      <c r="E25" s="65">
        <f t="shared" si="2"/>
        <v>0</v>
      </c>
      <c r="F25" s="2">
        <v>0</v>
      </c>
      <c r="G25" s="2">
        <v>0</v>
      </c>
      <c r="H25" s="8">
        <v>0</v>
      </c>
      <c r="I25" s="2">
        <f t="shared" si="3"/>
        <v>0</v>
      </c>
      <c r="J25" s="65">
        <v>0</v>
      </c>
      <c r="K25" s="9">
        <v>0</v>
      </c>
      <c r="L25" s="9">
        <v>0</v>
      </c>
      <c r="M25" s="3">
        <f t="shared" si="4"/>
        <v>0</v>
      </c>
      <c r="N25" s="9">
        <v>0</v>
      </c>
      <c r="O25" s="9">
        <v>0</v>
      </c>
      <c r="P25" s="9">
        <v>0</v>
      </c>
      <c r="Q25" s="9">
        <v>0</v>
      </c>
      <c r="R25" s="3">
        <f t="shared" si="5"/>
        <v>0</v>
      </c>
      <c r="S25" s="9">
        <v>0</v>
      </c>
      <c r="T25" s="9">
        <v>0</v>
      </c>
      <c r="U25" s="9">
        <v>0</v>
      </c>
      <c r="V25" s="3">
        <f t="shared" si="6"/>
        <v>0</v>
      </c>
      <c r="W25" s="9">
        <v>0</v>
      </c>
      <c r="X25" s="9">
        <v>0</v>
      </c>
      <c r="Y25" s="3">
        <f t="shared" si="37"/>
        <v>0</v>
      </c>
      <c r="Z25" s="9">
        <v>0</v>
      </c>
      <c r="AA25" s="9">
        <v>0</v>
      </c>
      <c r="AB25" s="9">
        <v>0</v>
      </c>
      <c r="AC25" s="3">
        <f t="shared" si="8"/>
        <v>0</v>
      </c>
      <c r="AD25" s="9">
        <v>0</v>
      </c>
      <c r="AE25" s="3">
        <v>0</v>
      </c>
      <c r="AF25" s="9"/>
      <c r="AG25" s="9">
        <v>0</v>
      </c>
      <c r="AH25" s="3">
        <v>0</v>
      </c>
      <c r="AI25" s="3">
        <v>0</v>
      </c>
      <c r="AJ25" s="3">
        <f t="shared" si="9"/>
        <v>0</v>
      </c>
      <c r="AK25" s="3">
        <v>0</v>
      </c>
      <c r="AL25" s="9">
        <v>0</v>
      </c>
      <c r="AM25" s="9"/>
      <c r="AN25" s="9"/>
      <c r="AO25" s="9"/>
      <c r="AP25" s="9"/>
      <c r="AQ25" s="66">
        <f t="shared" si="10"/>
        <v>0</v>
      </c>
      <c r="AR25" s="66">
        <f t="shared" si="34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 t="shared" si="14"/>
        <v>0</v>
      </c>
      <c r="AW25" s="66">
        <f t="shared" si="15"/>
        <v>0</v>
      </c>
      <c r="AX25" s="66">
        <f t="shared" si="38"/>
        <v>0</v>
      </c>
      <c r="AY25" s="66">
        <f t="shared" si="16"/>
        <v>0</v>
      </c>
      <c r="AZ25" s="66">
        <f t="shared" si="17"/>
        <v>0</v>
      </c>
      <c r="BA25" s="66">
        <f t="shared" si="18"/>
        <v>0</v>
      </c>
      <c r="BB25" s="66">
        <f t="shared" si="19"/>
        <v>0</v>
      </c>
      <c r="BC25" s="66">
        <f t="shared" si="20"/>
        <v>0</v>
      </c>
      <c r="BD25" s="66">
        <f t="shared" si="21"/>
        <v>0</v>
      </c>
      <c r="BE25" s="66">
        <f t="shared" si="22"/>
        <v>0</v>
      </c>
      <c r="BF25" s="66">
        <f t="shared" si="23"/>
        <v>0</v>
      </c>
      <c r="BG25" s="66">
        <f t="shared" si="24"/>
        <v>0</v>
      </c>
      <c r="BH25" s="66">
        <f t="shared" si="25"/>
        <v>0</v>
      </c>
      <c r="BI25" s="66">
        <f t="shared" si="26"/>
        <v>0</v>
      </c>
      <c r="BJ25" s="66">
        <f t="shared" si="27"/>
        <v>0</v>
      </c>
      <c r="BK25" s="73"/>
    </row>
    <row r="26" spans="1:63" ht="38.25">
      <c r="A26" s="5" t="s">
        <v>48</v>
      </c>
      <c r="B26" s="6" t="s">
        <v>74</v>
      </c>
      <c r="C26" s="22">
        <v>0</v>
      </c>
      <c r="D26" s="212">
        <v>0</v>
      </c>
      <c r="E26" s="65">
        <f t="shared" si="2"/>
        <v>0</v>
      </c>
      <c r="F26" s="2">
        <v>0</v>
      </c>
      <c r="G26" s="2">
        <v>0</v>
      </c>
      <c r="H26" s="8">
        <v>0</v>
      </c>
      <c r="I26" s="2">
        <f t="shared" si="3"/>
        <v>0</v>
      </c>
      <c r="J26" s="65">
        <v>0</v>
      </c>
      <c r="K26" s="9">
        <v>0</v>
      </c>
      <c r="L26" s="9">
        <v>0</v>
      </c>
      <c r="M26" s="3">
        <f t="shared" si="4"/>
        <v>0</v>
      </c>
      <c r="N26" s="9">
        <v>0</v>
      </c>
      <c r="O26" s="9">
        <v>0</v>
      </c>
      <c r="P26" s="9">
        <v>0</v>
      </c>
      <c r="Q26" s="9">
        <v>0</v>
      </c>
      <c r="R26" s="3">
        <f t="shared" si="5"/>
        <v>0</v>
      </c>
      <c r="S26" s="9">
        <v>0</v>
      </c>
      <c r="T26" s="9">
        <v>0</v>
      </c>
      <c r="U26" s="9">
        <v>0</v>
      </c>
      <c r="V26" s="3">
        <f t="shared" si="6"/>
        <v>0</v>
      </c>
      <c r="W26" s="9">
        <v>0</v>
      </c>
      <c r="X26" s="9">
        <v>0</v>
      </c>
      <c r="Y26" s="3">
        <f t="shared" si="37"/>
        <v>0</v>
      </c>
      <c r="Z26" s="9">
        <v>0</v>
      </c>
      <c r="AA26" s="9">
        <v>0</v>
      </c>
      <c r="AB26" s="9">
        <v>0</v>
      </c>
      <c r="AC26" s="3">
        <f t="shared" si="8"/>
        <v>0</v>
      </c>
      <c r="AD26" s="9">
        <v>0</v>
      </c>
      <c r="AE26" s="3">
        <v>0</v>
      </c>
      <c r="AF26" s="9"/>
      <c r="AG26" s="9">
        <v>0</v>
      </c>
      <c r="AH26" s="3">
        <v>0</v>
      </c>
      <c r="AI26" s="3">
        <v>0</v>
      </c>
      <c r="AJ26" s="3">
        <f t="shared" si="9"/>
        <v>0</v>
      </c>
      <c r="AK26" s="3">
        <v>0</v>
      </c>
      <c r="AL26" s="9">
        <v>0</v>
      </c>
      <c r="AM26" s="9"/>
      <c r="AN26" s="9"/>
      <c r="AO26" s="9"/>
      <c r="AP26" s="9"/>
      <c r="AQ26" s="66">
        <f t="shared" si="10"/>
        <v>0</v>
      </c>
      <c r="AR26" s="66">
        <f t="shared" si="34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14"/>
        <v>0</v>
      </c>
      <c r="AW26" s="66">
        <f t="shared" si="15"/>
        <v>0</v>
      </c>
      <c r="AX26" s="66">
        <f t="shared" si="38"/>
        <v>0</v>
      </c>
      <c r="AY26" s="66">
        <f t="shared" si="16"/>
        <v>0</v>
      </c>
      <c r="AZ26" s="66">
        <f t="shared" si="17"/>
        <v>0</v>
      </c>
      <c r="BA26" s="66">
        <f t="shared" si="18"/>
        <v>0</v>
      </c>
      <c r="BB26" s="66">
        <f t="shared" si="19"/>
        <v>0</v>
      </c>
      <c r="BC26" s="66">
        <f t="shared" si="20"/>
        <v>0</v>
      </c>
      <c r="BD26" s="66">
        <f t="shared" si="21"/>
        <v>0</v>
      </c>
      <c r="BE26" s="66">
        <f t="shared" si="22"/>
        <v>0</v>
      </c>
      <c r="BF26" s="66">
        <f t="shared" si="23"/>
        <v>0</v>
      </c>
      <c r="BG26" s="66">
        <f t="shared" si="24"/>
        <v>0</v>
      </c>
      <c r="BH26" s="66">
        <f t="shared" si="25"/>
        <v>0</v>
      </c>
      <c r="BI26" s="66">
        <f t="shared" si="26"/>
        <v>0</v>
      </c>
      <c r="BJ26" s="66">
        <f t="shared" si="27"/>
        <v>0</v>
      </c>
      <c r="BK26" s="73"/>
    </row>
    <row r="27" spans="1:63" ht="25.5">
      <c r="A27" s="5">
        <v>7</v>
      </c>
      <c r="B27" s="7" t="s">
        <v>75</v>
      </c>
      <c r="C27" s="65">
        <v>0</v>
      </c>
      <c r="D27" s="213">
        <v>0</v>
      </c>
      <c r="E27" s="65">
        <f t="shared" si="2"/>
        <v>0</v>
      </c>
      <c r="F27" s="65">
        <f t="shared" ref="F27:AP27" si="39">F28+F29+F30+F31+F32</f>
        <v>0</v>
      </c>
      <c r="G27" s="65">
        <f t="shared" si="39"/>
        <v>0</v>
      </c>
      <c r="H27" s="65">
        <f t="shared" si="39"/>
        <v>1</v>
      </c>
      <c r="I27" s="65">
        <f t="shared" si="39"/>
        <v>0</v>
      </c>
      <c r="J27" s="65">
        <f t="shared" si="39"/>
        <v>0</v>
      </c>
      <c r="K27" s="65">
        <f t="shared" si="39"/>
        <v>1</v>
      </c>
      <c r="L27" s="65">
        <f t="shared" si="39"/>
        <v>0</v>
      </c>
      <c r="M27" s="65">
        <f t="shared" si="39"/>
        <v>0</v>
      </c>
      <c r="N27" s="65">
        <f t="shared" si="39"/>
        <v>0</v>
      </c>
      <c r="O27" s="65">
        <f t="shared" si="39"/>
        <v>0</v>
      </c>
      <c r="P27" s="65">
        <f t="shared" si="39"/>
        <v>0</v>
      </c>
      <c r="Q27" s="65">
        <f t="shared" si="39"/>
        <v>0</v>
      </c>
      <c r="R27" s="65">
        <f t="shared" si="39"/>
        <v>0</v>
      </c>
      <c r="S27" s="65">
        <f t="shared" si="39"/>
        <v>0</v>
      </c>
      <c r="T27" s="65">
        <f t="shared" si="39"/>
        <v>0</v>
      </c>
      <c r="U27" s="65">
        <f t="shared" si="39"/>
        <v>0</v>
      </c>
      <c r="V27" s="65">
        <f t="shared" si="39"/>
        <v>0</v>
      </c>
      <c r="W27" s="65">
        <f t="shared" si="39"/>
        <v>0</v>
      </c>
      <c r="X27" s="65">
        <f t="shared" si="39"/>
        <v>0</v>
      </c>
      <c r="Y27" s="65">
        <f t="shared" si="39"/>
        <v>0</v>
      </c>
      <c r="Z27" s="65">
        <f t="shared" si="39"/>
        <v>0</v>
      </c>
      <c r="AA27" s="65">
        <f t="shared" si="39"/>
        <v>0</v>
      </c>
      <c r="AB27" s="65">
        <f t="shared" si="39"/>
        <v>2</v>
      </c>
      <c r="AC27" s="65">
        <f t="shared" si="39"/>
        <v>2</v>
      </c>
      <c r="AD27" s="65">
        <f t="shared" si="39"/>
        <v>0</v>
      </c>
      <c r="AE27" s="65">
        <f t="shared" si="39"/>
        <v>2</v>
      </c>
      <c r="AF27" s="65">
        <f t="shared" si="39"/>
        <v>0</v>
      </c>
      <c r="AG27" s="65">
        <f t="shared" si="39"/>
        <v>2</v>
      </c>
      <c r="AH27" s="65">
        <f t="shared" si="39"/>
        <v>0</v>
      </c>
      <c r="AI27" s="65">
        <f t="shared" si="39"/>
        <v>0</v>
      </c>
      <c r="AJ27" s="65">
        <f t="shared" si="39"/>
        <v>0</v>
      </c>
      <c r="AK27" s="65">
        <f t="shared" si="39"/>
        <v>0</v>
      </c>
      <c r="AL27" s="65">
        <f t="shared" si="39"/>
        <v>0</v>
      </c>
      <c r="AM27" s="65">
        <f t="shared" si="39"/>
        <v>0</v>
      </c>
      <c r="AN27" s="65">
        <f t="shared" si="39"/>
        <v>0</v>
      </c>
      <c r="AO27" s="65">
        <f t="shared" si="39"/>
        <v>0</v>
      </c>
      <c r="AP27" s="65">
        <f t="shared" si="39"/>
        <v>0</v>
      </c>
      <c r="AQ27" s="65">
        <f t="shared" ref="AQ27:BJ27" si="40">SUM(AQ28:AQ32)</f>
        <v>0</v>
      </c>
      <c r="AR27" s="65">
        <f t="shared" si="40"/>
        <v>0</v>
      </c>
      <c r="AS27" s="65">
        <f t="shared" si="40"/>
        <v>1</v>
      </c>
      <c r="AT27" s="65">
        <f t="shared" si="40"/>
        <v>1</v>
      </c>
      <c r="AU27" s="65">
        <f t="shared" si="40"/>
        <v>0</v>
      </c>
      <c r="AV27" s="66">
        <f t="shared" si="14"/>
        <v>0</v>
      </c>
      <c r="AW27" s="65">
        <f t="shared" si="40"/>
        <v>0</v>
      </c>
      <c r="AX27" s="65">
        <f t="shared" si="40"/>
        <v>0</v>
      </c>
      <c r="AY27" s="65">
        <f t="shared" si="40"/>
        <v>0</v>
      </c>
      <c r="AZ27" s="65">
        <f t="shared" si="40"/>
        <v>0</v>
      </c>
      <c r="BA27" s="65">
        <f t="shared" si="40"/>
        <v>0</v>
      </c>
      <c r="BB27" s="65">
        <f t="shared" si="40"/>
        <v>0</v>
      </c>
      <c r="BC27" s="65">
        <f t="shared" si="40"/>
        <v>2</v>
      </c>
      <c r="BD27" s="65">
        <f t="shared" si="40"/>
        <v>2</v>
      </c>
      <c r="BE27" s="65">
        <f t="shared" si="40"/>
        <v>2</v>
      </c>
      <c r="BF27" s="65">
        <f t="shared" si="40"/>
        <v>2</v>
      </c>
      <c r="BG27" s="65">
        <f t="shared" si="40"/>
        <v>0</v>
      </c>
      <c r="BH27" s="65">
        <f t="shared" si="40"/>
        <v>0</v>
      </c>
      <c r="BI27" s="65">
        <f t="shared" si="40"/>
        <v>0</v>
      </c>
      <c r="BJ27" s="65">
        <f t="shared" si="40"/>
        <v>0</v>
      </c>
      <c r="BK27" s="73"/>
    </row>
    <row r="28" spans="1:63" ht="32.25" customHeight="1">
      <c r="A28" s="10" t="s">
        <v>14</v>
      </c>
      <c r="B28" s="6" t="s">
        <v>76</v>
      </c>
      <c r="C28" s="22">
        <v>0</v>
      </c>
      <c r="D28" s="211">
        <v>0</v>
      </c>
      <c r="E28" s="65">
        <f t="shared" si="2"/>
        <v>0</v>
      </c>
      <c r="F28" s="2">
        <v>0</v>
      </c>
      <c r="G28" s="2">
        <v>0</v>
      </c>
      <c r="H28" s="8">
        <v>0</v>
      </c>
      <c r="I28" s="2">
        <f t="shared" si="3"/>
        <v>0</v>
      </c>
      <c r="J28" s="65">
        <v>0</v>
      </c>
      <c r="K28" s="9">
        <v>0</v>
      </c>
      <c r="L28" s="9">
        <v>0</v>
      </c>
      <c r="M28" s="3">
        <f t="shared" si="4"/>
        <v>0</v>
      </c>
      <c r="N28" s="9">
        <v>0</v>
      </c>
      <c r="O28" s="9">
        <v>0</v>
      </c>
      <c r="P28" s="9">
        <v>0</v>
      </c>
      <c r="Q28" s="9">
        <v>0</v>
      </c>
      <c r="R28" s="3">
        <f t="shared" si="5"/>
        <v>0</v>
      </c>
      <c r="S28" s="9">
        <v>0</v>
      </c>
      <c r="T28" s="9">
        <v>0</v>
      </c>
      <c r="U28" s="9">
        <v>0</v>
      </c>
      <c r="V28" s="3">
        <f t="shared" si="6"/>
        <v>0</v>
      </c>
      <c r="W28" s="9">
        <v>0</v>
      </c>
      <c r="X28" s="9">
        <v>0</v>
      </c>
      <c r="Y28" s="3">
        <f t="shared" si="7"/>
        <v>0</v>
      </c>
      <c r="Z28" s="9">
        <v>0</v>
      </c>
      <c r="AA28" s="9">
        <v>0</v>
      </c>
      <c r="AB28" s="9">
        <v>0</v>
      </c>
      <c r="AC28" s="3">
        <f t="shared" si="8"/>
        <v>0</v>
      </c>
      <c r="AD28" s="9">
        <v>0</v>
      </c>
      <c r="AE28" s="3">
        <v>0</v>
      </c>
      <c r="AF28" s="9"/>
      <c r="AG28" s="9">
        <v>0</v>
      </c>
      <c r="AH28" s="3">
        <v>0</v>
      </c>
      <c r="AI28" s="3">
        <v>0</v>
      </c>
      <c r="AJ28" s="3">
        <f t="shared" si="9"/>
        <v>0</v>
      </c>
      <c r="AK28" s="3">
        <v>0</v>
      </c>
      <c r="AL28" s="3">
        <v>0</v>
      </c>
      <c r="AM28" s="9"/>
      <c r="AN28" s="9"/>
      <c r="AO28" s="9"/>
      <c r="AP28" s="9"/>
      <c r="AQ28" s="66">
        <f t="shared" si="10"/>
        <v>0</v>
      </c>
      <c r="AR28" s="66">
        <f t="shared" si="34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 t="shared" si="14"/>
        <v>0</v>
      </c>
      <c r="AW28" s="66">
        <f t="shared" si="15"/>
        <v>0</v>
      </c>
      <c r="AX28" s="66">
        <f t="shared" ref="AX28:AX46" si="41">N28+O28+P28+Q28</f>
        <v>0</v>
      </c>
      <c r="AY28" s="66">
        <f t="shared" si="16"/>
        <v>0</v>
      </c>
      <c r="AZ28" s="66">
        <f t="shared" si="17"/>
        <v>0</v>
      </c>
      <c r="BA28" s="66">
        <f t="shared" si="18"/>
        <v>0</v>
      </c>
      <c r="BB28" s="66">
        <f t="shared" si="19"/>
        <v>0</v>
      </c>
      <c r="BC28" s="66">
        <f t="shared" si="20"/>
        <v>0</v>
      </c>
      <c r="BD28" s="66">
        <f t="shared" si="21"/>
        <v>0</v>
      </c>
      <c r="BE28" s="66">
        <f t="shared" si="22"/>
        <v>0</v>
      </c>
      <c r="BF28" s="66">
        <f t="shared" si="23"/>
        <v>0</v>
      </c>
      <c r="BG28" s="66">
        <f t="shared" si="24"/>
        <v>0</v>
      </c>
      <c r="BH28" s="66">
        <f t="shared" si="25"/>
        <v>0</v>
      </c>
      <c r="BI28" s="66">
        <f t="shared" si="26"/>
        <v>0</v>
      </c>
      <c r="BJ28" s="66">
        <f t="shared" si="27"/>
        <v>0</v>
      </c>
      <c r="BK28" s="73"/>
    </row>
    <row r="29" spans="1:63" ht="29.25" customHeight="1">
      <c r="A29" s="10" t="s">
        <v>15</v>
      </c>
      <c r="B29" s="6" t="s">
        <v>77</v>
      </c>
      <c r="C29" s="22">
        <v>0</v>
      </c>
      <c r="D29" s="211">
        <v>0</v>
      </c>
      <c r="E29" s="65">
        <f t="shared" si="2"/>
        <v>0</v>
      </c>
      <c r="F29" s="2">
        <v>0</v>
      </c>
      <c r="G29" s="2">
        <v>0</v>
      </c>
      <c r="H29" s="8">
        <v>0</v>
      </c>
      <c r="I29" s="2">
        <f t="shared" si="3"/>
        <v>0</v>
      </c>
      <c r="J29" s="65">
        <v>0</v>
      </c>
      <c r="K29" s="9">
        <v>0</v>
      </c>
      <c r="L29" s="9">
        <v>0</v>
      </c>
      <c r="M29" s="3">
        <f t="shared" si="4"/>
        <v>0</v>
      </c>
      <c r="N29" s="9">
        <v>0</v>
      </c>
      <c r="O29" s="9">
        <v>0</v>
      </c>
      <c r="P29" s="9">
        <v>0</v>
      </c>
      <c r="Q29" s="9">
        <v>0</v>
      </c>
      <c r="R29" s="3">
        <f t="shared" si="5"/>
        <v>0</v>
      </c>
      <c r="S29" s="9">
        <v>0</v>
      </c>
      <c r="T29" s="9">
        <v>0</v>
      </c>
      <c r="U29" s="9">
        <v>0</v>
      </c>
      <c r="V29" s="3">
        <f t="shared" si="6"/>
        <v>0</v>
      </c>
      <c r="W29" s="9">
        <v>0</v>
      </c>
      <c r="X29" s="9">
        <v>0</v>
      </c>
      <c r="Y29" s="3">
        <f t="shared" si="7"/>
        <v>0</v>
      </c>
      <c r="Z29" s="9">
        <v>0</v>
      </c>
      <c r="AA29" s="9">
        <v>0</v>
      </c>
      <c r="AB29" s="9">
        <v>0</v>
      </c>
      <c r="AC29" s="3">
        <f t="shared" si="8"/>
        <v>0</v>
      </c>
      <c r="AD29" s="9">
        <v>0</v>
      </c>
      <c r="AE29" s="3">
        <v>0</v>
      </c>
      <c r="AF29" s="9"/>
      <c r="AG29" s="9">
        <v>0</v>
      </c>
      <c r="AH29" s="3">
        <v>0</v>
      </c>
      <c r="AI29" s="3">
        <v>0</v>
      </c>
      <c r="AJ29" s="3">
        <f t="shared" si="9"/>
        <v>0</v>
      </c>
      <c r="AK29" s="3">
        <v>0</v>
      </c>
      <c r="AL29" s="3">
        <v>0</v>
      </c>
      <c r="AM29" s="9"/>
      <c r="AN29" s="9"/>
      <c r="AO29" s="9"/>
      <c r="AP29" s="9"/>
      <c r="AQ29" s="66">
        <f t="shared" si="10"/>
        <v>0</v>
      </c>
      <c r="AR29" s="66">
        <f t="shared" si="34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si="14"/>
        <v>0</v>
      </c>
      <c r="AW29" s="66">
        <f t="shared" si="15"/>
        <v>0</v>
      </c>
      <c r="AX29" s="66">
        <f t="shared" si="41"/>
        <v>0</v>
      </c>
      <c r="AY29" s="66">
        <f t="shared" si="16"/>
        <v>0</v>
      </c>
      <c r="AZ29" s="66">
        <f t="shared" si="17"/>
        <v>0</v>
      </c>
      <c r="BA29" s="66">
        <f t="shared" si="18"/>
        <v>0</v>
      </c>
      <c r="BB29" s="66">
        <f t="shared" si="19"/>
        <v>0</v>
      </c>
      <c r="BC29" s="66">
        <f t="shared" si="20"/>
        <v>0</v>
      </c>
      <c r="BD29" s="66">
        <f t="shared" si="21"/>
        <v>0</v>
      </c>
      <c r="BE29" s="66">
        <f t="shared" si="22"/>
        <v>0</v>
      </c>
      <c r="BF29" s="66">
        <f t="shared" si="23"/>
        <v>0</v>
      </c>
      <c r="BG29" s="66">
        <f t="shared" si="24"/>
        <v>0</v>
      </c>
      <c r="BH29" s="66">
        <f t="shared" si="25"/>
        <v>0</v>
      </c>
      <c r="BI29" s="66">
        <f t="shared" si="26"/>
        <v>0</v>
      </c>
      <c r="BJ29" s="66">
        <f t="shared" si="27"/>
        <v>0</v>
      </c>
      <c r="BK29" s="73"/>
    </row>
    <row r="30" spans="1:63" ht="25.5">
      <c r="A30" s="10" t="s">
        <v>49</v>
      </c>
      <c r="B30" s="6" t="s">
        <v>78</v>
      </c>
      <c r="C30" s="22">
        <v>0</v>
      </c>
      <c r="D30" s="211">
        <v>0</v>
      </c>
      <c r="E30" s="65">
        <f t="shared" si="2"/>
        <v>0</v>
      </c>
      <c r="F30" s="2">
        <v>0</v>
      </c>
      <c r="G30" s="2">
        <v>0</v>
      </c>
      <c r="H30" s="8">
        <v>0</v>
      </c>
      <c r="I30" s="2">
        <f t="shared" si="3"/>
        <v>0</v>
      </c>
      <c r="J30" s="65">
        <v>0</v>
      </c>
      <c r="K30" s="9">
        <v>0</v>
      </c>
      <c r="L30" s="9">
        <v>0</v>
      </c>
      <c r="M30" s="3">
        <f t="shared" si="4"/>
        <v>0</v>
      </c>
      <c r="N30" s="9">
        <v>0</v>
      </c>
      <c r="O30" s="9">
        <v>0</v>
      </c>
      <c r="P30" s="9">
        <v>0</v>
      </c>
      <c r="Q30" s="9">
        <v>0</v>
      </c>
      <c r="R30" s="3">
        <f t="shared" si="5"/>
        <v>0</v>
      </c>
      <c r="S30" s="9">
        <v>0</v>
      </c>
      <c r="T30" s="9">
        <v>0</v>
      </c>
      <c r="U30" s="9">
        <v>0</v>
      </c>
      <c r="V30" s="3">
        <f t="shared" si="6"/>
        <v>0</v>
      </c>
      <c r="W30" s="9">
        <v>0</v>
      </c>
      <c r="X30" s="9">
        <v>0</v>
      </c>
      <c r="Y30" s="3">
        <f t="shared" si="7"/>
        <v>0</v>
      </c>
      <c r="Z30" s="9">
        <v>0</v>
      </c>
      <c r="AA30" s="9">
        <v>0</v>
      </c>
      <c r="AB30" s="9">
        <v>0</v>
      </c>
      <c r="AC30" s="3">
        <f t="shared" si="8"/>
        <v>0</v>
      </c>
      <c r="AD30" s="9">
        <v>0</v>
      </c>
      <c r="AE30" s="3">
        <v>0</v>
      </c>
      <c r="AF30" s="9"/>
      <c r="AG30" s="9">
        <v>0</v>
      </c>
      <c r="AH30" s="3">
        <v>0</v>
      </c>
      <c r="AI30" s="3">
        <v>0</v>
      </c>
      <c r="AJ30" s="3">
        <f t="shared" si="9"/>
        <v>0</v>
      </c>
      <c r="AK30" s="3">
        <v>0</v>
      </c>
      <c r="AL30" s="3">
        <v>0</v>
      </c>
      <c r="AM30" s="9"/>
      <c r="AN30" s="9"/>
      <c r="AO30" s="9"/>
      <c r="AP30" s="9"/>
      <c r="AQ30" s="66">
        <f t="shared" si="10"/>
        <v>0</v>
      </c>
      <c r="AR30" s="66">
        <f t="shared" si="34"/>
        <v>0</v>
      </c>
      <c r="AS30" s="66">
        <f t="shared" si="11"/>
        <v>0</v>
      </c>
      <c r="AT30" s="66">
        <f t="shared" si="12"/>
        <v>0</v>
      </c>
      <c r="AU30" s="66">
        <f t="shared" si="13"/>
        <v>0</v>
      </c>
      <c r="AV30" s="66">
        <f t="shared" si="14"/>
        <v>0</v>
      </c>
      <c r="AW30" s="66">
        <f t="shared" si="15"/>
        <v>0</v>
      </c>
      <c r="AX30" s="66">
        <f t="shared" si="41"/>
        <v>0</v>
      </c>
      <c r="AY30" s="66">
        <f t="shared" si="16"/>
        <v>0</v>
      </c>
      <c r="AZ30" s="66">
        <f t="shared" si="17"/>
        <v>0</v>
      </c>
      <c r="BA30" s="66">
        <f t="shared" si="18"/>
        <v>0</v>
      </c>
      <c r="BB30" s="66">
        <f t="shared" si="19"/>
        <v>0</v>
      </c>
      <c r="BC30" s="66">
        <f t="shared" si="20"/>
        <v>0</v>
      </c>
      <c r="BD30" s="66">
        <f t="shared" si="21"/>
        <v>0</v>
      </c>
      <c r="BE30" s="66">
        <f t="shared" si="22"/>
        <v>0</v>
      </c>
      <c r="BF30" s="66">
        <f t="shared" si="23"/>
        <v>0</v>
      </c>
      <c r="BG30" s="66">
        <f t="shared" si="24"/>
        <v>0</v>
      </c>
      <c r="BH30" s="66">
        <f t="shared" si="25"/>
        <v>0</v>
      </c>
      <c r="BI30" s="66">
        <f t="shared" si="26"/>
        <v>0</v>
      </c>
      <c r="BJ30" s="66">
        <f t="shared" si="27"/>
        <v>0</v>
      </c>
      <c r="BK30" s="73"/>
    </row>
    <row r="31" spans="1:63" ht="21.75" customHeight="1">
      <c r="A31" s="10" t="s">
        <v>50</v>
      </c>
      <c r="B31" s="6" t="s">
        <v>79</v>
      </c>
      <c r="C31" s="22">
        <v>0</v>
      </c>
      <c r="D31" s="211">
        <v>0</v>
      </c>
      <c r="E31" s="65">
        <f t="shared" si="2"/>
        <v>0</v>
      </c>
      <c r="F31" s="2">
        <v>0</v>
      </c>
      <c r="G31" s="2">
        <v>0</v>
      </c>
      <c r="H31" s="8">
        <v>1</v>
      </c>
      <c r="I31" s="2">
        <f t="shared" si="3"/>
        <v>0</v>
      </c>
      <c r="J31" s="65">
        <v>0</v>
      </c>
      <c r="K31" s="9">
        <v>1</v>
      </c>
      <c r="L31" s="9">
        <v>0</v>
      </c>
      <c r="M31" s="3">
        <f t="shared" si="4"/>
        <v>0</v>
      </c>
      <c r="N31" s="9">
        <v>0</v>
      </c>
      <c r="O31" s="9">
        <v>0</v>
      </c>
      <c r="P31" s="9">
        <v>0</v>
      </c>
      <c r="Q31" s="9">
        <v>0</v>
      </c>
      <c r="R31" s="3">
        <f t="shared" si="5"/>
        <v>0</v>
      </c>
      <c r="S31" s="9">
        <v>0</v>
      </c>
      <c r="T31" s="9">
        <v>0</v>
      </c>
      <c r="U31" s="9">
        <v>0</v>
      </c>
      <c r="V31" s="3">
        <f t="shared" si="6"/>
        <v>0</v>
      </c>
      <c r="W31" s="9">
        <v>0</v>
      </c>
      <c r="X31" s="9">
        <v>0</v>
      </c>
      <c r="Y31" s="3">
        <f t="shared" si="7"/>
        <v>0</v>
      </c>
      <c r="Z31" s="9">
        <v>0</v>
      </c>
      <c r="AA31" s="9">
        <v>0</v>
      </c>
      <c r="AB31" s="9">
        <v>2</v>
      </c>
      <c r="AC31" s="3">
        <f t="shared" si="8"/>
        <v>2</v>
      </c>
      <c r="AD31" s="9">
        <v>0</v>
      </c>
      <c r="AE31" s="3">
        <v>2</v>
      </c>
      <c r="AF31" s="9"/>
      <c r="AG31" s="9">
        <v>2</v>
      </c>
      <c r="AH31" s="3">
        <v>0</v>
      </c>
      <c r="AI31" s="3">
        <v>0</v>
      </c>
      <c r="AJ31" s="3">
        <f t="shared" si="9"/>
        <v>0</v>
      </c>
      <c r="AK31" s="3">
        <v>0</v>
      </c>
      <c r="AL31" s="3">
        <v>0</v>
      </c>
      <c r="AM31" s="9"/>
      <c r="AN31" s="9"/>
      <c r="AO31" s="9"/>
      <c r="AP31" s="9"/>
      <c r="AQ31" s="66">
        <f t="shared" si="10"/>
        <v>0</v>
      </c>
      <c r="AR31" s="66">
        <f t="shared" si="34"/>
        <v>0</v>
      </c>
      <c r="AS31" s="66">
        <f t="shared" si="11"/>
        <v>1</v>
      </c>
      <c r="AT31" s="66">
        <f t="shared" si="12"/>
        <v>1</v>
      </c>
      <c r="AU31" s="66">
        <f t="shared" si="13"/>
        <v>0</v>
      </c>
      <c r="AV31" s="66">
        <f t="shared" si="14"/>
        <v>0</v>
      </c>
      <c r="AW31" s="66">
        <f t="shared" si="15"/>
        <v>0</v>
      </c>
      <c r="AX31" s="66">
        <f t="shared" si="41"/>
        <v>0</v>
      </c>
      <c r="AY31" s="66">
        <f t="shared" si="16"/>
        <v>0</v>
      </c>
      <c r="AZ31" s="66">
        <f t="shared" si="17"/>
        <v>0</v>
      </c>
      <c r="BA31" s="66">
        <f t="shared" si="18"/>
        <v>0</v>
      </c>
      <c r="BB31" s="66">
        <f t="shared" si="19"/>
        <v>0</v>
      </c>
      <c r="BC31" s="66">
        <f t="shared" si="20"/>
        <v>2</v>
      </c>
      <c r="BD31" s="66">
        <f t="shared" si="21"/>
        <v>2</v>
      </c>
      <c r="BE31" s="66">
        <f t="shared" si="22"/>
        <v>2</v>
      </c>
      <c r="BF31" s="66">
        <f t="shared" si="23"/>
        <v>2</v>
      </c>
      <c r="BG31" s="66">
        <f t="shared" si="24"/>
        <v>0</v>
      </c>
      <c r="BH31" s="66">
        <f t="shared" si="25"/>
        <v>0</v>
      </c>
      <c r="BI31" s="66">
        <f t="shared" si="26"/>
        <v>0</v>
      </c>
      <c r="BJ31" s="66">
        <f t="shared" si="27"/>
        <v>0</v>
      </c>
      <c r="BK31" s="73"/>
    </row>
    <row r="32" spans="1:63" ht="32.25" customHeight="1">
      <c r="A32" s="10" t="s">
        <v>51</v>
      </c>
      <c r="B32" s="6" t="s">
        <v>3</v>
      </c>
      <c r="C32" s="22">
        <v>0</v>
      </c>
      <c r="D32" s="211">
        <v>0</v>
      </c>
      <c r="E32" s="65">
        <f t="shared" si="2"/>
        <v>0</v>
      </c>
      <c r="F32" s="2">
        <v>0</v>
      </c>
      <c r="G32" s="2">
        <v>0</v>
      </c>
      <c r="H32" s="8">
        <v>0</v>
      </c>
      <c r="I32" s="2">
        <f t="shared" si="3"/>
        <v>0</v>
      </c>
      <c r="J32" s="65">
        <v>0</v>
      </c>
      <c r="K32" s="9">
        <v>0</v>
      </c>
      <c r="L32" s="9">
        <v>0</v>
      </c>
      <c r="M32" s="3">
        <f t="shared" si="4"/>
        <v>0</v>
      </c>
      <c r="N32" s="9">
        <v>0</v>
      </c>
      <c r="O32" s="9">
        <v>0</v>
      </c>
      <c r="P32" s="9">
        <v>0</v>
      </c>
      <c r="Q32" s="9">
        <v>0</v>
      </c>
      <c r="R32" s="3">
        <f t="shared" si="5"/>
        <v>0</v>
      </c>
      <c r="S32" s="9">
        <v>0</v>
      </c>
      <c r="T32" s="9">
        <v>0</v>
      </c>
      <c r="U32" s="9">
        <v>0</v>
      </c>
      <c r="V32" s="3">
        <f t="shared" si="6"/>
        <v>0</v>
      </c>
      <c r="W32" s="9">
        <v>0</v>
      </c>
      <c r="X32" s="9">
        <v>0</v>
      </c>
      <c r="Y32" s="3">
        <f t="shared" si="7"/>
        <v>0</v>
      </c>
      <c r="Z32" s="9">
        <v>0</v>
      </c>
      <c r="AA32" s="9">
        <v>0</v>
      </c>
      <c r="AB32" s="9">
        <v>0</v>
      </c>
      <c r="AC32" s="3">
        <f t="shared" si="8"/>
        <v>0</v>
      </c>
      <c r="AD32" s="9">
        <v>0</v>
      </c>
      <c r="AE32" s="3">
        <v>0</v>
      </c>
      <c r="AF32" s="9"/>
      <c r="AG32" s="9">
        <v>0</v>
      </c>
      <c r="AH32" s="3">
        <v>0</v>
      </c>
      <c r="AI32" s="3">
        <v>0</v>
      </c>
      <c r="AJ32" s="3">
        <f t="shared" si="9"/>
        <v>0</v>
      </c>
      <c r="AK32" s="3">
        <v>0</v>
      </c>
      <c r="AL32" s="3">
        <v>0</v>
      </c>
      <c r="AM32" s="9"/>
      <c r="AN32" s="9"/>
      <c r="AO32" s="9"/>
      <c r="AP32" s="9"/>
      <c r="AQ32" s="66">
        <f t="shared" si="10"/>
        <v>0</v>
      </c>
      <c r="AR32" s="66">
        <f t="shared" si="34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14"/>
        <v>0</v>
      </c>
      <c r="AW32" s="66">
        <f t="shared" si="15"/>
        <v>0</v>
      </c>
      <c r="AX32" s="66">
        <f t="shared" si="41"/>
        <v>0</v>
      </c>
      <c r="AY32" s="66">
        <f t="shared" si="16"/>
        <v>0</v>
      </c>
      <c r="AZ32" s="66">
        <f t="shared" si="17"/>
        <v>0</v>
      </c>
      <c r="BA32" s="66">
        <f t="shared" si="18"/>
        <v>0</v>
      </c>
      <c r="BB32" s="66">
        <f t="shared" si="19"/>
        <v>0</v>
      </c>
      <c r="BC32" s="66">
        <f t="shared" si="20"/>
        <v>0</v>
      </c>
      <c r="BD32" s="66">
        <f t="shared" si="21"/>
        <v>0</v>
      </c>
      <c r="BE32" s="66">
        <f t="shared" si="22"/>
        <v>0</v>
      </c>
      <c r="BF32" s="66">
        <f t="shared" si="23"/>
        <v>0</v>
      </c>
      <c r="BG32" s="66">
        <f t="shared" si="24"/>
        <v>0</v>
      </c>
      <c r="BH32" s="66">
        <f t="shared" si="25"/>
        <v>0</v>
      </c>
      <c r="BI32" s="66">
        <f t="shared" si="26"/>
        <v>0</v>
      </c>
      <c r="BJ32" s="66">
        <f t="shared" si="27"/>
        <v>0</v>
      </c>
      <c r="BK32" s="73"/>
    </row>
    <row r="33" spans="1:63" ht="51">
      <c r="A33" s="10" t="s">
        <v>81</v>
      </c>
      <c r="B33" s="7" t="s">
        <v>92</v>
      </c>
      <c r="C33" s="22">
        <v>0</v>
      </c>
      <c r="D33" s="211">
        <v>0</v>
      </c>
      <c r="E33" s="65">
        <f t="shared" si="2"/>
        <v>0</v>
      </c>
      <c r="F33" s="2">
        <v>0</v>
      </c>
      <c r="G33" s="2">
        <v>0</v>
      </c>
      <c r="H33" s="8">
        <v>0</v>
      </c>
      <c r="I33" s="2">
        <f t="shared" si="3"/>
        <v>0</v>
      </c>
      <c r="J33" s="65">
        <v>0</v>
      </c>
      <c r="K33" s="9">
        <v>0</v>
      </c>
      <c r="L33" s="9">
        <v>0</v>
      </c>
      <c r="M33" s="3">
        <f t="shared" si="4"/>
        <v>0</v>
      </c>
      <c r="N33" s="9">
        <v>0</v>
      </c>
      <c r="O33" s="9">
        <v>0</v>
      </c>
      <c r="P33" s="9">
        <v>0</v>
      </c>
      <c r="Q33" s="9">
        <v>0</v>
      </c>
      <c r="R33" s="3">
        <f t="shared" si="5"/>
        <v>0</v>
      </c>
      <c r="S33" s="9">
        <v>0</v>
      </c>
      <c r="T33" s="9">
        <v>0</v>
      </c>
      <c r="U33" s="9">
        <v>0</v>
      </c>
      <c r="V33" s="3">
        <f t="shared" si="6"/>
        <v>0</v>
      </c>
      <c r="W33" s="9">
        <v>0</v>
      </c>
      <c r="X33" s="9">
        <v>0</v>
      </c>
      <c r="Y33" s="3">
        <f>D33+E33+I33-L33-V33-W33</f>
        <v>0</v>
      </c>
      <c r="Z33" s="9">
        <v>0</v>
      </c>
      <c r="AA33" s="9">
        <v>0</v>
      </c>
      <c r="AB33" s="9">
        <v>0</v>
      </c>
      <c r="AC33" s="3">
        <f t="shared" si="8"/>
        <v>0</v>
      </c>
      <c r="AD33" s="9">
        <v>0</v>
      </c>
      <c r="AE33" s="3">
        <v>0</v>
      </c>
      <c r="AF33" s="9"/>
      <c r="AG33" s="9">
        <v>0</v>
      </c>
      <c r="AH33" s="3">
        <v>0</v>
      </c>
      <c r="AI33" s="3">
        <v>0</v>
      </c>
      <c r="AJ33" s="3">
        <f t="shared" si="9"/>
        <v>0</v>
      </c>
      <c r="AK33" s="3">
        <v>0</v>
      </c>
      <c r="AL33" s="3">
        <v>0</v>
      </c>
      <c r="AM33" s="9"/>
      <c r="AN33" s="9"/>
      <c r="AO33" s="9"/>
      <c r="AP33" s="9"/>
      <c r="AQ33" s="66">
        <f t="shared" si="10"/>
        <v>0</v>
      </c>
      <c r="AR33" s="66">
        <f t="shared" si="34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 t="shared" si="14"/>
        <v>0</v>
      </c>
      <c r="AW33" s="66">
        <f t="shared" si="15"/>
        <v>0</v>
      </c>
      <c r="AX33" s="66">
        <f t="shared" si="41"/>
        <v>0</v>
      </c>
      <c r="AY33" s="66">
        <f t="shared" si="16"/>
        <v>0</v>
      </c>
      <c r="AZ33" s="66">
        <f t="shared" si="17"/>
        <v>0</v>
      </c>
      <c r="BA33" s="66">
        <f t="shared" si="18"/>
        <v>0</v>
      </c>
      <c r="BB33" s="66">
        <f t="shared" si="19"/>
        <v>0</v>
      </c>
      <c r="BC33" s="66">
        <f t="shared" si="20"/>
        <v>0</v>
      </c>
      <c r="BD33" s="66">
        <f t="shared" si="21"/>
        <v>0</v>
      </c>
      <c r="BE33" s="66">
        <f t="shared" si="22"/>
        <v>0</v>
      </c>
      <c r="BF33" s="66">
        <f t="shared" si="23"/>
        <v>0</v>
      </c>
      <c r="BG33" s="66">
        <f t="shared" si="24"/>
        <v>0</v>
      </c>
      <c r="BH33" s="66">
        <f t="shared" si="25"/>
        <v>0</v>
      </c>
      <c r="BI33" s="66">
        <f t="shared" si="26"/>
        <v>0</v>
      </c>
      <c r="BJ33" s="66">
        <f t="shared" si="27"/>
        <v>0</v>
      </c>
      <c r="BK33" s="73"/>
    </row>
    <row r="34" spans="1:63" ht="38.25">
      <c r="A34" s="10" t="s">
        <v>82</v>
      </c>
      <c r="B34" s="7" t="s">
        <v>62</v>
      </c>
      <c r="C34" s="22">
        <v>0</v>
      </c>
      <c r="D34" s="211">
        <v>0</v>
      </c>
      <c r="E34" s="65">
        <f t="shared" si="2"/>
        <v>0</v>
      </c>
      <c r="F34" s="2">
        <v>0</v>
      </c>
      <c r="G34" s="2">
        <v>0</v>
      </c>
      <c r="H34" s="8">
        <v>0</v>
      </c>
      <c r="I34" s="2">
        <f t="shared" si="3"/>
        <v>0</v>
      </c>
      <c r="J34" s="65">
        <v>0</v>
      </c>
      <c r="K34" s="9">
        <v>0</v>
      </c>
      <c r="L34" s="9">
        <v>0</v>
      </c>
      <c r="M34" s="3">
        <f t="shared" si="4"/>
        <v>0</v>
      </c>
      <c r="N34" s="9">
        <v>0</v>
      </c>
      <c r="O34" s="9">
        <v>0</v>
      </c>
      <c r="P34" s="9">
        <v>0</v>
      </c>
      <c r="Q34" s="9">
        <v>0</v>
      </c>
      <c r="R34" s="3">
        <f t="shared" si="5"/>
        <v>0</v>
      </c>
      <c r="S34" s="9">
        <v>0</v>
      </c>
      <c r="T34" s="9">
        <v>0</v>
      </c>
      <c r="U34" s="9">
        <v>0</v>
      </c>
      <c r="V34" s="3">
        <f t="shared" si="6"/>
        <v>0</v>
      </c>
      <c r="W34" s="9">
        <v>0</v>
      </c>
      <c r="X34" s="9">
        <v>0</v>
      </c>
      <c r="Y34" s="3">
        <f t="shared" ref="Y34:Y45" si="42">D34+E34+I34-L34-V34-W34</f>
        <v>0</v>
      </c>
      <c r="Z34" s="9">
        <v>0</v>
      </c>
      <c r="AA34" s="9">
        <v>0</v>
      </c>
      <c r="AB34" s="9">
        <v>0</v>
      </c>
      <c r="AC34" s="3">
        <f t="shared" si="8"/>
        <v>0</v>
      </c>
      <c r="AD34" s="9">
        <v>0</v>
      </c>
      <c r="AE34" s="3">
        <v>0</v>
      </c>
      <c r="AF34" s="9"/>
      <c r="AG34" s="9">
        <v>0</v>
      </c>
      <c r="AH34" s="3">
        <v>0</v>
      </c>
      <c r="AI34" s="3">
        <v>0</v>
      </c>
      <c r="AJ34" s="3">
        <f t="shared" si="9"/>
        <v>0</v>
      </c>
      <c r="AK34" s="3">
        <v>0</v>
      </c>
      <c r="AL34" s="3">
        <v>0</v>
      </c>
      <c r="AM34" s="9"/>
      <c r="AN34" s="9"/>
      <c r="AO34" s="9"/>
      <c r="AP34" s="9"/>
      <c r="AQ34" s="66">
        <f t="shared" si="10"/>
        <v>0</v>
      </c>
      <c r="AR34" s="66">
        <f t="shared" si="34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si="14"/>
        <v>0</v>
      </c>
      <c r="AW34" s="66">
        <f t="shared" si="15"/>
        <v>0</v>
      </c>
      <c r="AX34" s="66">
        <f t="shared" si="41"/>
        <v>0</v>
      </c>
      <c r="AY34" s="66">
        <f t="shared" si="16"/>
        <v>0</v>
      </c>
      <c r="AZ34" s="66">
        <f t="shared" si="17"/>
        <v>0</v>
      </c>
      <c r="BA34" s="66">
        <f t="shared" si="18"/>
        <v>0</v>
      </c>
      <c r="BB34" s="66">
        <f t="shared" si="19"/>
        <v>0</v>
      </c>
      <c r="BC34" s="66">
        <f t="shared" si="20"/>
        <v>0</v>
      </c>
      <c r="BD34" s="66">
        <f t="shared" si="21"/>
        <v>0</v>
      </c>
      <c r="BE34" s="66">
        <f t="shared" si="22"/>
        <v>0</v>
      </c>
      <c r="BF34" s="66">
        <f t="shared" si="23"/>
        <v>0</v>
      </c>
      <c r="BG34" s="66">
        <f t="shared" si="24"/>
        <v>0</v>
      </c>
      <c r="BH34" s="66">
        <f t="shared" si="25"/>
        <v>0</v>
      </c>
      <c r="BI34" s="66">
        <f t="shared" si="26"/>
        <v>0</v>
      </c>
      <c r="BJ34" s="66">
        <f t="shared" si="27"/>
        <v>0</v>
      </c>
      <c r="BK34" s="73"/>
    </row>
    <row r="35" spans="1:63" ht="38.25">
      <c r="A35" s="10" t="s">
        <v>83</v>
      </c>
      <c r="B35" s="7" t="s">
        <v>63</v>
      </c>
      <c r="C35" s="22">
        <v>0</v>
      </c>
      <c r="D35" s="211">
        <v>0</v>
      </c>
      <c r="E35" s="65">
        <f t="shared" si="2"/>
        <v>0</v>
      </c>
      <c r="F35" s="2">
        <v>0</v>
      </c>
      <c r="G35" s="2">
        <v>0</v>
      </c>
      <c r="H35" s="8">
        <v>0</v>
      </c>
      <c r="I35" s="2">
        <f t="shared" si="3"/>
        <v>0</v>
      </c>
      <c r="J35" s="65">
        <v>0</v>
      </c>
      <c r="K35" s="9">
        <v>0</v>
      </c>
      <c r="L35" s="9">
        <v>0</v>
      </c>
      <c r="M35" s="3">
        <f t="shared" si="4"/>
        <v>0</v>
      </c>
      <c r="N35" s="9">
        <v>0</v>
      </c>
      <c r="O35" s="9">
        <v>0</v>
      </c>
      <c r="P35" s="9">
        <v>0</v>
      </c>
      <c r="Q35" s="9">
        <v>0</v>
      </c>
      <c r="R35" s="3">
        <f t="shared" si="5"/>
        <v>0</v>
      </c>
      <c r="S35" s="9">
        <v>0</v>
      </c>
      <c r="T35" s="9">
        <v>0</v>
      </c>
      <c r="U35" s="9">
        <v>0</v>
      </c>
      <c r="V35" s="3">
        <f t="shared" si="6"/>
        <v>0</v>
      </c>
      <c r="W35" s="9">
        <v>0</v>
      </c>
      <c r="X35" s="9">
        <v>0</v>
      </c>
      <c r="Y35" s="3">
        <f t="shared" si="42"/>
        <v>0</v>
      </c>
      <c r="Z35" s="9">
        <v>0</v>
      </c>
      <c r="AA35" s="9">
        <v>0</v>
      </c>
      <c r="AB35" s="9">
        <v>0</v>
      </c>
      <c r="AC35" s="3">
        <f t="shared" si="8"/>
        <v>0</v>
      </c>
      <c r="AD35" s="9">
        <v>0</v>
      </c>
      <c r="AE35" s="3">
        <v>0</v>
      </c>
      <c r="AF35" s="9"/>
      <c r="AG35" s="9">
        <v>0</v>
      </c>
      <c r="AH35" s="3">
        <v>0</v>
      </c>
      <c r="AI35" s="3">
        <v>0</v>
      </c>
      <c r="AJ35" s="3">
        <f t="shared" si="9"/>
        <v>0</v>
      </c>
      <c r="AK35" s="3">
        <v>0</v>
      </c>
      <c r="AL35" s="3">
        <v>0</v>
      </c>
      <c r="AM35" s="9"/>
      <c r="AN35" s="9"/>
      <c r="AO35" s="9"/>
      <c r="AP35" s="9"/>
      <c r="AQ35" s="66">
        <f t="shared" si="10"/>
        <v>0</v>
      </c>
      <c r="AR35" s="66">
        <f t="shared" si="34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14"/>
        <v>0</v>
      </c>
      <c r="AW35" s="66">
        <f t="shared" si="15"/>
        <v>0</v>
      </c>
      <c r="AX35" s="66">
        <f t="shared" si="41"/>
        <v>0</v>
      </c>
      <c r="AY35" s="66">
        <f t="shared" si="16"/>
        <v>0</v>
      </c>
      <c r="AZ35" s="66">
        <f t="shared" si="17"/>
        <v>0</v>
      </c>
      <c r="BA35" s="66">
        <f t="shared" si="18"/>
        <v>0</v>
      </c>
      <c r="BB35" s="66">
        <f t="shared" si="19"/>
        <v>0</v>
      </c>
      <c r="BC35" s="66">
        <f t="shared" si="20"/>
        <v>0</v>
      </c>
      <c r="BD35" s="66">
        <f t="shared" si="21"/>
        <v>0</v>
      </c>
      <c r="BE35" s="66">
        <f t="shared" si="22"/>
        <v>0</v>
      </c>
      <c r="BF35" s="66">
        <f t="shared" si="23"/>
        <v>0</v>
      </c>
      <c r="BG35" s="66">
        <f t="shared" si="24"/>
        <v>0</v>
      </c>
      <c r="BH35" s="66">
        <f t="shared" si="25"/>
        <v>0</v>
      </c>
      <c r="BI35" s="66">
        <f t="shared" si="26"/>
        <v>0</v>
      </c>
      <c r="BJ35" s="66">
        <f t="shared" si="27"/>
        <v>0</v>
      </c>
      <c r="BK35" s="73"/>
    </row>
    <row r="36" spans="1:63" ht="38.25">
      <c r="A36" s="10" t="s">
        <v>84</v>
      </c>
      <c r="B36" s="7" t="s">
        <v>64</v>
      </c>
      <c r="C36" s="22">
        <v>0</v>
      </c>
      <c r="D36" s="211">
        <v>0</v>
      </c>
      <c r="E36" s="65">
        <f t="shared" si="2"/>
        <v>0</v>
      </c>
      <c r="F36" s="2">
        <v>0</v>
      </c>
      <c r="G36" s="2">
        <v>0</v>
      </c>
      <c r="H36" s="8">
        <v>0</v>
      </c>
      <c r="I36" s="2">
        <f t="shared" si="3"/>
        <v>0</v>
      </c>
      <c r="J36" s="65">
        <v>0</v>
      </c>
      <c r="K36" s="9">
        <v>0</v>
      </c>
      <c r="L36" s="9">
        <v>0</v>
      </c>
      <c r="M36" s="3">
        <f t="shared" si="4"/>
        <v>0</v>
      </c>
      <c r="N36" s="9">
        <v>0</v>
      </c>
      <c r="O36" s="9">
        <v>0</v>
      </c>
      <c r="P36" s="9">
        <v>0</v>
      </c>
      <c r="Q36" s="9">
        <v>0</v>
      </c>
      <c r="R36" s="3">
        <f t="shared" si="5"/>
        <v>0</v>
      </c>
      <c r="S36" s="9">
        <v>0</v>
      </c>
      <c r="T36" s="9">
        <v>0</v>
      </c>
      <c r="U36" s="9">
        <v>0</v>
      </c>
      <c r="V36" s="3">
        <f t="shared" si="6"/>
        <v>0</v>
      </c>
      <c r="W36" s="9">
        <v>0</v>
      </c>
      <c r="X36" s="9">
        <v>0</v>
      </c>
      <c r="Y36" s="3">
        <f t="shared" si="42"/>
        <v>0</v>
      </c>
      <c r="Z36" s="9">
        <v>0</v>
      </c>
      <c r="AA36" s="9">
        <v>0</v>
      </c>
      <c r="AB36" s="9">
        <v>0</v>
      </c>
      <c r="AC36" s="3">
        <f t="shared" si="8"/>
        <v>0</v>
      </c>
      <c r="AD36" s="9">
        <v>0</v>
      </c>
      <c r="AE36" s="3">
        <v>0</v>
      </c>
      <c r="AF36" s="9"/>
      <c r="AG36" s="9">
        <v>0</v>
      </c>
      <c r="AH36" s="3">
        <v>0</v>
      </c>
      <c r="AI36" s="3">
        <v>0</v>
      </c>
      <c r="AJ36" s="3">
        <f t="shared" si="9"/>
        <v>0</v>
      </c>
      <c r="AK36" s="3">
        <v>0</v>
      </c>
      <c r="AL36" s="3">
        <v>0</v>
      </c>
      <c r="AM36" s="9"/>
      <c r="AN36" s="9"/>
      <c r="AO36" s="9"/>
      <c r="AP36" s="9"/>
      <c r="AQ36" s="66">
        <f t="shared" si="10"/>
        <v>0</v>
      </c>
      <c r="AR36" s="66">
        <f t="shared" si="34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14"/>
        <v>0</v>
      </c>
      <c r="AW36" s="66">
        <f t="shared" si="15"/>
        <v>0</v>
      </c>
      <c r="AX36" s="66">
        <f t="shared" si="41"/>
        <v>0</v>
      </c>
      <c r="AY36" s="66">
        <f t="shared" si="16"/>
        <v>0</v>
      </c>
      <c r="AZ36" s="66">
        <f t="shared" si="17"/>
        <v>0</v>
      </c>
      <c r="BA36" s="66">
        <f t="shared" si="18"/>
        <v>0</v>
      </c>
      <c r="BB36" s="66">
        <f t="shared" si="19"/>
        <v>0</v>
      </c>
      <c r="BC36" s="66">
        <f t="shared" si="20"/>
        <v>0</v>
      </c>
      <c r="BD36" s="66">
        <f t="shared" si="21"/>
        <v>0</v>
      </c>
      <c r="BE36" s="66">
        <f t="shared" si="22"/>
        <v>0</v>
      </c>
      <c r="BF36" s="66">
        <f t="shared" si="23"/>
        <v>0</v>
      </c>
      <c r="BG36" s="66">
        <f t="shared" si="24"/>
        <v>0</v>
      </c>
      <c r="BH36" s="66">
        <f t="shared" si="25"/>
        <v>0</v>
      </c>
      <c r="BI36" s="66">
        <f t="shared" si="26"/>
        <v>0</v>
      </c>
      <c r="BJ36" s="66">
        <f t="shared" si="27"/>
        <v>0</v>
      </c>
      <c r="BK36" s="73"/>
    </row>
    <row r="37" spans="1:63" ht="38.25">
      <c r="A37" s="10" t="s">
        <v>93</v>
      </c>
      <c r="B37" s="7" t="s">
        <v>65</v>
      </c>
      <c r="C37" s="22">
        <v>0</v>
      </c>
      <c r="D37" s="211">
        <v>0</v>
      </c>
      <c r="E37" s="65">
        <f t="shared" si="2"/>
        <v>0</v>
      </c>
      <c r="F37" s="2">
        <v>0</v>
      </c>
      <c r="G37" s="2">
        <v>0</v>
      </c>
      <c r="H37" s="8">
        <v>0</v>
      </c>
      <c r="I37" s="2">
        <f t="shared" si="3"/>
        <v>0</v>
      </c>
      <c r="J37" s="65">
        <v>0</v>
      </c>
      <c r="K37" s="9">
        <v>0</v>
      </c>
      <c r="L37" s="9">
        <v>0</v>
      </c>
      <c r="M37" s="3">
        <f t="shared" si="4"/>
        <v>0</v>
      </c>
      <c r="N37" s="9">
        <v>0</v>
      </c>
      <c r="O37" s="9">
        <v>0</v>
      </c>
      <c r="P37" s="9">
        <v>0</v>
      </c>
      <c r="Q37" s="9">
        <v>0</v>
      </c>
      <c r="R37" s="3">
        <f t="shared" si="5"/>
        <v>0</v>
      </c>
      <c r="S37" s="9">
        <v>0</v>
      </c>
      <c r="T37" s="9">
        <v>0</v>
      </c>
      <c r="U37" s="9">
        <v>0</v>
      </c>
      <c r="V37" s="3">
        <f t="shared" si="6"/>
        <v>0</v>
      </c>
      <c r="W37" s="9">
        <v>0</v>
      </c>
      <c r="X37" s="9">
        <v>0</v>
      </c>
      <c r="Y37" s="3">
        <f t="shared" si="42"/>
        <v>0</v>
      </c>
      <c r="Z37" s="9">
        <v>0</v>
      </c>
      <c r="AA37" s="9">
        <v>0</v>
      </c>
      <c r="AB37" s="9">
        <v>0</v>
      </c>
      <c r="AC37" s="3">
        <f t="shared" si="8"/>
        <v>0</v>
      </c>
      <c r="AD37" s="9">
        <v>0</v>
      </c>
      <c r="AE37" s="3">
        <v>0</v>
      </c>
      <c r="AF37" s="9"/>
      <c r="AG37" s="9">
        <v>0</v>
      </c>
      <c r="AH37" s="3">
        <v>0</v>
      </c>
      <c r="AI37" s="3">
        <v>0</v>
      </c>
      <c r="AJ37" s="3">
        <f t="shared" si="9"/>
        <v>0</v>
      </c>
      <c r="AK37" s="3">
        <v>0</v>
      </c>
      <c r="AL37" s="3">
        <v>0</v>
      </c>
      <c r="AM37" s="9"/>
      <c r="AN37" s="9"/>
      <c r="AO37" s="9"/>
      <c r="AP37" s="9"/>
      <c r="AQ37" s="66">
        <f t="shared" si="10"/>
        <v>0</v>
      </c>
      <c r="AR37" s="66">
        <f t="shared" si="34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14"/>
        <v>0</v>
      </c>
      <c r="AW37" s="66">
        <f t="shared" si="15"/>
        <v>0</v>
      </c>
      <c r="AX37" s="66">
        <f t="shared" si="41"/>
        <v>0</v>
      </c>
      <c r="AY37" s="66">
        <f t="shared" si="16"/>
        <v>0</v>
      </c>
      <c r="AZ37" s="66">
        <f t="shared" si="17"/>
        <v>0</v>
      </c>
      <c r="BA37" s="66">
        <f t="shared" si="18"/>
        <v>0</v>
      </c>
      <c r="BB37" s="66">
        <f t="shared" si="19"/>
        <v>0</v>
      </c>
      <c r="BC37" s="66">
        <f t="shared" si="20"/>
        <v>0</v>
      </c>
      <c r="BD37" s="66">
        <f t="shared" si="21"/>
        <v>0</v>
      </c>
      <c r="BE37" s="66">
        <f t="shared" si="22"/>
        <v>0</v>
      </c>
      <c r="BF37" s="66">
        <f t="shared" si="23"/>
        <v>0</v>
      </c>
      <c r="BG37" s="66">
        <f t="shared" si="24"/>
        <v>0</v>
      </c>
      <c r="BH37" s="66">
        <f t="shared" si="25"/>
        <v>0</v>
      </c>
      <c r="BI37" s="66">
        <f t="shared" si="26"/>
        <v>0</v>
      </c>
      <c r="BJ37" s="66">
        <f t="shared" si="27"/>
        <v>0</v>
      </c>
      <c r="BK37" s="73"/>
    </row>
    <row r="38" spans="1:63" ht="25.5">
      <c r="A38" s="10" t="s">
        <v>151</v>
      </c>
      <c r="B38" s="71" t="s">
        <v>152</v>
      </c>
      <c r="C38" s="22">
        <v>0</v>
      </c>
      <c r="D38" s="211">
        <v>0</v>
      </c>
      <c r="E38" s="65">
        <f t="shared" si="2"/>
        <v>0</v>
      </c>
      <c r="F38" s="2">
        <v>0</v>
      </c>
      <c r="G38" s="2">
        <v>0</v>
      </c>
      <c r="H38" s="8">
        <v>0</v>
      </c>
      <c r="I38" s="2">
        <f t="shared" si="3"/>
        <v>0</v>
      </c>
      <c r="J38" s="65">
        <v>0</v>
      </c>
      <c r="K38" s="9">
        <v>0</v>
      </c>
      <c r="L38" s="9">
        <v>0</v>
      </c>
      <c r="M38" s="3">
        <f t="shared" si="4"/>
        <v>0</v>
      </c>
      <c r="N38" s="9">
        <v>0</v>
      </c>
      <c r="O38" s="9">
        <v>0</v>
      </c>
      <c r="P38" s="9">
        <v>0</v>
      </c>
      <c r="Q38" s="9">
        <v>0</v>
      </c>
      <c r="R38" s="3">
        <f t="shared" si="5"/>
        <v>0</v>
      </c>
      <c r="S38" s="9">
        <v>0</v>
      </c>
      <c r="T38" s="9">
        <v>0</v>
      </c>
      <c r="U38" s="9">
        <v>0</v>
      </c>
      <c r="V38" s="3">
        <f t="shared" si="6"/>
        <v>0</v>
      </c>
      <c r="W38" s="9">
        <v>0</v>
      </c>
      <c r="X38" s="9">
        <v>0</v>
      </c>
      <c r="Y38" s="3">
        <f t="shared" si="42"/>
        <v>0</v>
      </c>
      <c r="Z38" s="9">
        <v>0</v>
      </c>
      <c r="AA38" s="9">
        <v>0</v>
      </c>
      <c r="AB38" s="9">
        <v>0</v>
      </c>
      <c r="AC38" s="3">
        <f t="shared" si="8"/>
        <v>0</v>
      </c>
      <c r="AD38" s="9">
        <v>0</v>
      </c>
      <c r="AE38" s="3">
        <v>0</v>
      </c>
      <c r="AF38" s="9"/>
      <c r="AG38" s="9">
        <v>0</v>
      </c>
      <c r="AH38" s="3">
        <v>0</v>
      </c>
      <c r="AI38" s="3">
        <v>0</v>
      </c>
      <c r="AJ38" s="3">
        <f t="shared" si="9"/>
        <v>0</v>
      </c>
      <c r="AK38" s="3">
        <v>0</v>
      </c>
      <c r="AL38" s="3">
        <v>0</v>
      </c>
      <c r="AM38" s="9"/>
      <c r="AN38" s="9"/>
      <c r="AO38" s="9"/>
      <c r="AP38" s="9"/>
      <c r="AQ38" s="66">
        <f t="shared" si="10"/>
        <v>0</v>
      </c>
      <c r="AR38" s="66">
        <f t="shared" si="34"/>
        <v>0</v>
      </c>
      <c r="AS38" s="66">
        <f t="shared" si="11"/>
        <v>0</v>
      </c>
      <c r="AT38" s="66">
        <f t="shared" si="12"/>
        <v>0</v>
      </c>
      <c r="AU38" s="66">
        <f>D38+E38+I38</f>
        <v>0</v>
      </c>
      <c r="AV38" s="66">
        <f t="shared" si="14"/>
        <v>0</v>
      </c>
      <c r="AW38" s="66">
        <f t="shared" si="15"/>
        <v>0</v>
      </c>
      <c r="AX38" s="66">
        <f t="shared" si="41"/>
        <v>0</v>
      </c>
      <c r="AY38" s="66">
        <f t="shared" si="16"/>
        <v>0</v>
      </c>
      <c r="AZ38" s="66">
        <f t="shared" si="17"/>
        <v>0</v>
      </c>
      <c r="BA38" s="66">
        <f t="shared" si="18"/>
        <v>0</v>
      </c>
      <c r="BB38" s="66">
        <f t="shared" si="19"/>
        <v>0</v>
      </c>
      <c r="BC38" s="66">
        <f t="shared" si="20"/>
        <v>0</v>
      </c>
      <c r="BD38" s="66">
        <f t="shared" si="21"/>
        <v>0</v>
      </c>
      <c r="BE38" s="66">
        <f t="shared" si="22"/>
        <v>0</v>
      </c>
      <c r="BF38" s="66">
        <f t="shared" si="23"/>
        <v>0</v>
      </c>
      <c r="BG38" s="66">
        <f t="shared" si="24"/>
        <v>0</v>
      </c>
      <c r="BH38" s="66">
        <f t="shared" si="25"/>
        <v>0</v>
      </c>
      <c r="BI38" s="66">
        <f t="shared" si="26"/>
        <v>0</v>
      </c>
      <c r="BJ38" s="66">
        <f t="shared" si="27"/>
        <v>0</v>
      </c>
      <c r="BK38" s="73"/>
    </row>
    <row r="39" spans="1:63">
      <c r="A39" s="10" t="s">
        <v>98</v>
      </c>
      <c r="B39" s="69" t="s">
        <v>136</v>
      </c>
      <c r="C39" s="22">
        <v>1</v>
      </c>
      <c r="D39" s="211">
        <v>0</v>
      </c>
      <c r="E39" s="65">
        <f t="shared" si="2"/>
        <v>1</v>
      </c>
      <c r="F39" s="2">
        <v>0</v>
      </c>
      <c r="G39" s="2">
        <v>0</v>
      </c>
      <c r="H39" s="8">
        <v>2</v>
      </c>
      <c r="I39" s="2">
        <v>2</v>
      </c>
      <c r="J39" s="65">
        <v>0</v>
      </c>
      <c r="K39" s="9">
        <v>0</v>
      </c>
      <c r="L39" s="9">
        <v>1</v>
      </c>
      <c r="M39" s="3">
        <f t="shared" si="4"/>
        <v>2</v>
      </c>
      <c r="N39" s="9">
        <v>2</v>
      </c>
      <c r="O39" s="9">
        <v>0</v>
      </c>
      <c r="P39" s="9">
        <v>0</v>
      </c>
      <c r="Q39" s="9">
        <v>0</v>
      </c>
      <c r="R39" s="3">
        <f t="shared" si="5"/>
        <v>0</v>
      </c>
      <c r="S39" s="9">
        <v>0</v>
      </c>
      <c r="T39" s="9">
        <v>0</v>
      </c>
      <c r="U39" s="9">
        <v>0</v>
      </c>
      <c r="V39" s="3">
        <f t="shared" si="6"/>
        <v>2</v>
      </c>
      <c r="W39" s="9">
        <v>0</v>
      </c>
      <c r="X39" s="9">
        <v>0</v>
      </c>
      <c r="Y39" s="3">
        <f t="shared" si="42"/>
        <v>0</v>
      </c>
      <c r="Z39" s="9">
        <v>1</v>
      </c>
      <c r="AA39" s="9">
        <v>2</v>
      </c>
      <c r="AB39" s="9">
        <v>0</v>
      </c>
      <c r="AC39" s="3">
        <f t="shared" si="8"/>
        <v>2</v>
      </c>
      <c r="AD39" s="9">
        <v>2</v>
      </c>
      <c r="AE39" s="3">
        <v>0</v>
      </c>
      <c r="AF39" s="9"/>
      <c r="AG39" s="9">
        <v>0</v>
      </c>
      <c r="AH39" s="3">
        <v>0</v>
      </c>
      <c r="AI39" s="3">
        <v>0</v>
      </c>
      <c r="AJ39" s="3">
        <f t="shared" si="9"/>
        <v>0</v>
      </c>
      <c r="AK39" s="3">
        <v>0</v>
      </c>
      <c r="AL39" s="3">
        <v>0</v>
      </c>
      <c r="AM39" s="9"/>
      <c r="AN39" s="9"/>
      <c r="AO39" s="9"/>
      <c r="AP39" s="9"/>
      <c r="AQ39" s="66">
        <f t="shared" si="10"/>
        <v>1</v>
      </c>
      <c r="AR39" s="66">
        <f t="shared" si="34"/>
        <v>1</v>
      </c>
      <c r="AS39" s="66">
        <f t="shared" si="11"/>
        <v>2</v>
      </c>
      <c r="AT39" s="66">
        <f t="shared" si="12"/>
        <v>2</v>
      </c>
      <c r="AU39" s="66">
        <f t="shared" si="13"/>
        <v>3</v>
      </c>
      <c r="AV39" s="66">
        <f t="shared" si="14"/>
        <v>3</v>
      </c>
      <c r="AW39" s="66">
        <f t="shared" si="15"/>
        <v>2</v>
      </c>
      <c r="AX39" s="66">
        <f t="shared" si="41"/>
        <v>2</v>
      </c>
      <c r="AY39" s="66">
        <f t="shared" si="16"/>
        <v>0</v>
      </c>
      <c r="AZ39" s="66">
        <f t="shared" si="17"/>
        <v>0</v>
      </c>
      <c r="BA39" s="66">
        <f t="shared" si="18"/>
        <v>2</v>
      </c>
      <c r="BB39" s="66">
        <f t="shared" si="19"/>
        <v>2</v>
      </c>
      <c r="BC39" s="66">
        <f t="shared" si="20"/>
        <v>2</v>
      </c>
      <c r="BD39" s="66">
        <f t="shared" si="21"/>
        <v>2</v>
      </c>
      <c r="BE39" s="66">
        <f t="shared" si="22"/>
        <v>2</v>
      </c>
      <c r="BF39" s="66">
        <f t="shared" si="23"/>
        <v>2</v>
      </c>
      <c r="BG39" s="66">
        <f t="shared" si="24"/>
        <v>0</v>
      </c>
      <c r="BH39" s="66">
        <f t="shared" si="25"/>
        <v>0</v>
      </c>
      <c r="BI39" s="66">
        <f t="shared" si="26"/>
        <v>0</v>
      </c>
      <c r="BJ39" s="66">
        <f t="shared" si="27"/>
        <v>0</v>
      </c>
      <c r="BK39" s="73"/>
    </row>
    <row r="40" spans="1:63" ht="51">
      <c r="A40" s="10" t="s">
        <v>99</v>
      </c>
      <c r="B40" s="69" t="s">
        <v>135</v>
      </c>
      <c r="C40" s="22">
        <v>0</v>
      </c>
      <c r="D40" s="211">
        <v>0</v>
      </c>
      <c r="E40" s="65">
        <f t="shared" si="2"/>
        <v>0</v>
      </c>
      <c r="F40" s="2">
        <v>0</v>
      </c>
      <c r="G40" s="2">
        <v>0</v>
      </c>
      <c r="H40" s="8">
        <v>4</v>
      </c>
      <c r="I40" s="2">
        <f t="shared" si="3"/>
        <v>4</v>
      </c>
      <c r="J40" s="65">
        <v>0</v>
      </c>
      <c r="K40" s="9">
        <v>0</v>
      </c>
      <c r="L40" s="9">
        <v>0</v>
      </c>
      <c r="M40" s="3">
        <f t="shared" si="4"/>
        <v>4</v>
      </c>
      <c r="N40" s="9">
        <v>2</v>
      </c>
      <c r="O40" s="9">
        <v>0</v>
      </c>
      <c r="P40" s="9">
        <v>2</v>
      </c>
      <c r="Q40" s="9">
        <v>0</v>
      </c>
      <c r="R40" s="3">
        <f t="shared" si="5"/>
        <v>0</v>
      </c>
      <c r="S40" s="9">
        <v>0</v>
      </c>
      <c r="T40" s="9">
        <v>0</v>
      </c>
      <c r="U40" s="9">
        <v>0</v>
      </c>
      <c r="V40" s="3">
        <f t="shared" si="6"/>
        <v>4</v>
      </c>
      <c r="W40" s="9">
        <v>0</v>
      </c>
      <c r="X40" s="9">
        <v>0</v>
      </c>
      <c r="Y40" s="3">
        <f t="shared" si="42"/>
        <v>0</v>
      </c>
      <c r="Z40" s="9">
        <v>0</v>
      </c>
      <c r="AA40" s="9">
        <v>0</v>
      </c>
      <c r="AB40" s="9">
        <v>0</v>
      </c>
      <c r="AC40" s="3">
        <f t="shared" si="8"/>
        <v>0</v>
      </c>
      <c r="AD40" s="9">
        <v>0</v>
      </c>
      <c r="AE40" s="3">
        <v>0</v>
      </c>
      <c r="AF40" s="9"/>
      <c r="AG40" s="9">
        <v>0</v>
      </c>
      <c r="AH40" s="3">
        <v>0</v>
      </c>
      <c r="AI40" s="3">
        <v>0</v>
      </c>
      <c r="AJ40" s="3">
        <f t="shared" si="9"/>
        <v>0</v>
      </c>
      <c r="AK40" s="3">
        <v>0</v>
      </c>
      <c r="AL40" s="3">
        <v>0</v>
      </c>
      <c r="AM40" s="9"/>
      <c r="AN40" s="9"/>
      <c r="AO40" s="9"/>
      <c r="AP40" s="9"/>
      <c r="AQ40" s="66">
        <f t="shared" si="10"/>
        <v>0</v>
      </c>
      <c r="AR40" s="66">
        <f t="shared" si="34"/>
        <v>0</v>
      </c>
      <c r="AS40" s="66">
        <f t="shared" si="11"/>
        <v>4</v>
      </c>
      <c r="AT40" s="66">
        <f t="shared" si="12"/>
        <v>4</v>
      </c>
      <c r="AU40" s="66">
        <f t="shared" si="13"/>
        <v>4</v>
      </c>
      <c r="AV40" s="66">
        <f t="shared" si="14"/>
        <v>4</v>
      </c>
      <c r="AW40" s="66">
        <f t="shared" si="15"/>
        <v>4</v>
      </c>
      <c r="AX40" s="66">
        <f t="shared" si="41"/>
        <v>4</v>
      </c>
      <c r="AY40" s="66">
        <f t="shared" si="16"/>
        <v>0</v>
      </c>
      <c r="AZ40" s="66">
        <f t="shared" si="17"/>
        <v>0</v>
      </c>
      <c r="BA40" s="66">
        <f t="shared" si="18"/>
        <v>4</v>
      </c>
      <c r="BB40" s="66">
        <f t="shared" si="19"/>
        <v>4</v>
      </c>
      <c r="BC40" s="66">
        <f t="shared" si="20"/>
        <v>0</v>
      </c>
      <c r="BD40" s="66">
        <f t="shared" si="21"/>
        <v>0</v>
      </c>
      <c r="BE40" s="66">
        <f t="shared" si="22"/>
        <v>0</v>
      </c>
      <c r="BF40" s="66">
        <f t="shared" si="23"/>
        <v>0</v>
      </c>
      <c r="BG40" s="66">
        <f t="shared" si="24"/>
        <v>0</v>
      </c>
      <c r="BH40" s="66">
        <f t="shared" si="25"/>
        <v>0</v>
      </c>
      <c r="BI40" s="66">
        <f t="shared" si="26"/>
        <v>0</v>
      </c>
      <c r="BJ40" s="66">
        <f t="shared" si="27"/>
        <v>0</v>
      </c>
      <c r="BK40" s="73"/>
    </row>
    <row r="41" spans="1:63" ht="21.75" customHeight="1">
      <c r="A41" s="10" t="s">
        <v>185</v>
      </c>
      <c r="B41" s="71" t="s">
        <v>186</v>
      </c>
      <c r="C41" s="22">
        <v>0</v>
      </c>
      <c r="D41" s="211"/>
      <c r="E41" s="65">
        <f t="shared" si="2"/>
        <v>0</v>
      </c>
      <c r="F41" s="2">
        <v>0</v>
      </c>
      <c r="G41" s="2">
        <v>0</v>
      </c>
      <c r="H41" s="8">
        <v>0</v>
      </c>
      <c r="I41" s="2">
        <f t="shared" si="3"/>
        <v>0</v>
      </c>
      <c r="J41" s="65">
        <v>0</v>
      </c>
      <c r="K41" s="9">
        <v>0</v>
      </c>
      <c r="L41" s="9">
        <v>0</v>
      </c>
      <c r="M41" s="3">
        <f t="shared" si="4"/>
        <v>0</v>
      </c>
      <c r="N41" s="9">
        <v>0</v>
      </c>
      <c r="O41" s="9">
        <v>0</v>
      </c>
      <c r="P41" s="9">
        <v>0</v>
      </c>
      <c r="Q41" s="9">
        <v>0</v>
      </c>
      <c r="R41" s="3">
        <f t="shared" si="5"/>
        <v>0</v>
      </c>
      <c r="S41" s="9">
        <v>0</v>
      </c>
      <c r="T41" s="9">
        <v>0</v>
      </c>
      <c r="U41" s="9">
        <v>0</v>
      </c>
      <c r="V41" s="3">
        <f t="shared" si="6"/>
        <v>0</v>
      </c>
      <c r="W41" s="9">
        <v>0</v>
      </c>
      <c r="X41" s="9">
        <v>0</v>
      </c>
      <c r="Y41" s="3">
        <f t="shared" si="42"/>
        <v>0</v>
      </c>
      <c r="Z41" s="9">
        <v>0</v>
      </c>
      <c r="AA41" s="9">
        <v>0</v>
      </c>
      <c r="AB41" s="9">
        <v>0</v>
      </c>
      <c r="AC41" s="3">
        <f t="shared" si="8"/>
        <v>0</v>
      </c>
      <c r="AD41" s="9">
        <v>0</v>
      </c>
      <c r="AE41" s="3">
        <v>0</v>
      </c>
      <c r="AF41" s="9"/>
      <c r="AG41" s="9">
        <v>0</v>
      </c>
      <c r="AH41" s="3">
        <v>0</v>
      </c>
      <c r="AI41" s="3">
        <v>0</v>
      </c>
      <c r="AJ41" s="3">
        <f t="shared" si="9"/>
        <v>0</v>
      </c>
      <c r="AK41" s="3">
        <v>0</v>
      </c>
      <c r="AL41" s="3">
        <v>0</v>
      </c>
      <c r="AM41" s="9"/>
      <c r="AN41" s="9"/>
      <c r="AO41" s="9"/>
      <c r="AP41" s="9"/>
      <c r="AQ41" s="66">
        <f t="shared" si="10"/>
        <v>0</v>
      </c>
      <c r="AR41" s="66">
        <f t="shared" si="34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14"/>
        <v>0</v>
      </c>
      <c r="AW41" s="66">
        <f t="shared" si="15"/>
        <v>0</v>
      </c>
      <c r="AX41" s="66">
        <f t="shared" si="41"/>
        <v>0</v>
      </c>
      <c r="AY41" s="66">
        <f t="shared" si="16"/>
        <v>0</v>
      </c>
      <c r="AZ41" s="66">
        <f t="shared" si="17"/>
        <v>0</v>
      </c>
      <c r="BA41" s="66">
        <f t="shared" si="18"/>
        <v>0</v>
      </c>
      <c r="BB41" s="66">
        <f t="shared" si="19"/>
        <v>0</v>
      </c>
      <c r="BC41" s="66">
        <f t="shared" si="20"/>
        <v>0</v>
      </c>
      <c r="BD41" s="66">
        <f t="shared" si="21"/>
        <v>0</v>
      </c>
      <c r="BE41" s="66">
        <f t="shared" si="22"/>
        <v>0</v>
      </c>
      <c r="BF41" s="66">
        <f t="shared" si="23"/>
        <v>0</v>
      </c>
      <c r="BG41" s="66">
        <f t="shared" si="24"/>
        <v>0</v>
      </c>
      <c r="BH41" s="66">
        <f t="shared" si="25"/>
        <v>0</v>
      </c>
      <c r="BI41" s="66">
        <f t="shared" si="26"/>
        <v>0</v>
      </c>
      <c r="BJ41" s="66">
        <f t="shared" si="27"/>
        <v>0</v>
      </c>
      <c r="BK41" s="73"/>
    </row>
    <row r="42" spans="1:63" ht="20.25" customHeight="1">
      <c r="A42" s="10" t="s">
        <v>163</v>
      </c>
      <c r="B42" s="70" t="s">
        <v>164</v>
      </c>
      <c r="C42" s="22">
        <v>0</v>
      </c>
      <c r="D42" s="211"/>
      <c r="E42" s="65">
        <f t="shared" si="2"/>
        <v>0</v>
      </c>
      <c r="F42" s="2">
        <v>0</v>
      </c>
      <c r="G42" s="2">
        <v>0</v>
      </c>
      <c r="H42" s="8">
        <v>0</v>
      </c>
      <c r="I42" s="2">
        <f t="shared" si="3"/>
        <v>0</v>
      </c>
      <c r="J42" s="65">
        <v>0</v>
      </c>
      <c r="K42" s="9">
        <v>0</v>
      </c>
      <c r="L42" s="9">
        <v>0</v>
      </c>
      <c r="M42" s="3">
        <f t="shared" si="4"/>
        <v>0</v>
      </c>
      <c r="N42" s="9">
        <v>0</v>
      </c>
      <c r="O42" s="9">
        <v>0</v>
      </c>
      <c r="P42" s="9">
        <v>0</v>
      </c>
      <c r="Q42" s="9">
        <v>0</v>
      </c>
      <c r="R42" s="3">
        <f t="shared" si="5"/>
        <v>0</v>
      </c>
      <c r="S42" s="9">
        <v>0</v>
      </c>
      <c r="T42" s="9">
        <v>0</v>
      </c>
      <c r="U42" s="9">
        <v>0</v>
      </c>
      <c r="V42" s="3">
        <f t="shared" si="6"/>
        <v>0</v>
      </c>
      <c r="W42" s="9">
        <v>0</v>
      </c>
      <c r="X42" s="9">
        <v>0</v>
      </c>
      <c r="Y42" s="3">
        <f t="shared" si="42"/>
        <v>0</v>
      </c>
      <c r="Z42" s="9">
        <v>0</v>
      </c>
      <c r="AA42" s="9">
        <v>0</v>
      </c>
      <c r="AB42" s="9">
        <v>0</v>
      </c>
      <c r="AC42" s="3">
        <f t="shared" si="8"/>
        <v>0</v>
      </c>
      <c r="AD42" s="9">
        <v>0</v>
      </c>
      <c r="AE42" s="3">
        <v>0</v>
      </c>
      <c r="AF42" s="9"/>
      <c r="AG42" s="9">
        <v>0</v>
      </c>
      <c r="AH42" s="3">
        <v>0</v>
      </c>
      <c r="AI42" s="3">
        <v>0</v>
      </c>
      <c r="AJ42" s="3">
        <f t="shared" si="9"/>
        <v>0</v>
      </c>
      <c r="AK42" s="3">
        <v>0</v>
      </c>
      <c r="AL42" s="3">
        <v>0</v>
      </c>
      <c r="AM42" s="9"/>
      <c r="AN42" s="9"/>
      <c r="AO42" s="9"/>
      <c r="AP42" s="9"/>
      <c r="AQ42" s="66">
        <f>C42</f>
        <v>0</v>
      </c>
      <c r="AR42" s="66">
        <f t="shared" si="34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14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  <c r="BK42" s="73"/>
    </row>
    <row r="43" spans="1:63" ht="25.5">
      <c r="A43" s="10" t="s">
        <v>100</v>
      </c>
      <c r="B43" s="71" t="s">
        <v>137</v>
      </c>
      <c r="C43" s="22">
        <v>0</v>
      </c>
      <c r="D43" s="211">
        <v>0</v>
      </c>
      <c r="E43" s="65">
        <f t="shared" si="2"/>
        <v>0</v>
      </c>
      <c r="F43" s="2">
        <v>0</v>
      </c>
      <c r="G43" s="2">
        <v>0</v>
      </c>
      <c r="H43" s="8">
        <v>0</v>
      </c>
      <c r="I43" s="2">
        <f t="shared" si="3"/>
        <v>0</v>
      </c>
      <c r="J43" s="65">
        <v>0</v>
      </c>
      <c r="K43" s="9">
        <v>0</v>
      </c>
      <c r="L43" s="9">
        <v>0</v>
      </c>
      <c r="M43" s="3">
        <f t="shared" si="4"/>
        <v>0</v>
      </c>
      <c r="N43" s="9">
        <v>0</v>
      </c>
      <c r="O43" s="9">
        <v>0</v>
      </c>
      <c r="P43" s="9">
        <v>0</v>
      </c>
      <c r="Q43" s="9">
        <v>0</v>
      </c>
      <c r="R43" s="3">
        <f t="shared" si="5"/>
        <v>0</v>
      </c>
      <c r="S43" s="9">
        <v>0</v>
      </c>
      <c r="T43" s="9">
        <v>0</v>
      </c>
      <c r="U43" s="9">
        <v>0</v>
      </c>
      <c r="V43" s="3">
        <f t="shared" si="6"/>
        <v>0</v>
      </c>
      <c r="W43" s="9">
        <v>0</v>
      </c>
      <c r="X43" s="9">
        <v>0</v>
      </c>
      <c r="Y43" s="3">
        <f t="shared" si="42"/>
        <v>0</v>
      </c>
      <c r="Z43" s="9">
        <v>0</v>
      </c>
      <c r="AA43" s="9">
        <v>0</v>
      </c>
      <c r="AB43" s="9">
        <v>0</v>
      </c>
      <c r="AC43" s="3">
        <f t="shared" si="8"/>
        <v>0</v>
      </c>
      <c r="AD43" s="9">
        <v>0</v>
      </c>
      <c r="AE43" s="3">
        <v>0</v>
      </c>
      <c r="AF43" s="9"/>
      <c r="AG43" s="9">
        <v>0</v>
      </c>
      <c r="AH43" s="3">
        <v>0</v>
      </c>
      <c r="AI43" s="3">
        <v>0</v>
      </c>
      <c r="AJ43" s="3">
        <f t="shared" si="9"/>
        <v>0</v>
      </c>
      <c r="AK43" s="3">
        <v>0</v>
      </c>
      <c r="AL43" s="3">
        <v>0</v>
      </c>
      <c r="AM43" s="9"/>
      <c r="AN43" s="9"/>
      <c r="AO43" s="9"/>
      <c r="AP43" s="9"/>
      <c r="AQ43" s="66">
        <f>C43</f>
        <v>0</v>
      </c>
      <c r="AR43" s="66">
        <f t="shared" si="34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14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  <c r="BK43" s="73"/>
    </row>
    <row r="44" spans="1:63">
      <c r="A44" s="10" t="s">
        <v>101</v>
      </c>
      <c r="B44" s="85" t="s">
        <v>138</v>
      </c>
      <c r="C44" s="22">
        <v>0</v>
      </c>
      <c r="D44" s="211"/>
      <c r="E44" s="65">
        <f t="shared" si="2"/>
        <v>0</v>
      </c>
      <c r="F44" s="2">
        <v>0</v>
      </c>
      <c r="G44" s="2">
        <v>0</v>
      </c>
      <c r="H44" s="8">
        <v>0</v>
      </c>
      <c r="I44" s="2">
        <f t="shared" si="3"/>
        <v>0</v>
      </c>
      <c r="J44" s="65">
        <v>0</v>
      </c>
      <c r="K44" s="9">
        <v>0</v>
      </c>
      <c r="L44" s="9">
        <v>0</v>
      </c>
      <c r="M44" s="3">
        <f t="shared" si="4"/>
        <v>0</v>
      </c>
      <c r="N44" s="9">
        <v>0</v>
      </c>
      <c r="O44" s="9">
        <v>0</v>
      </c>
      <c r="P44" s="9">
        <v>0</v>
      </c>
      <c r="Q44" s="9">
        <v>0</v>
      </c>
      <c r="R44" s="3">
        <f t="shared" si="5"/>
        <v>0</v>
      </c>
      <c r="S44" s="9">
        <v>0</v>
      </c>
      <c r="T44" s="9">
        <v>0</v>
      </c>
      <c r="U44" s="9">
        <v>0</v>
      </c>
      <c r="V44" s="3">
        <f t="shared" si="6"/>
        <v>0</v>
      </c>
      <c r="W44" s="9">
        <v>0</v>
      </c>
      <c r="X44" s="9">
        <v>0</v>
      </c>
      <c r="Y44" s="3">
        <f t="shared" si="42"/>
        <v>0</v>
      </c>
      <c r="Z44" s="9">
        <v>0</v>
      </c>
      <c r="AA44" s="9">
        <v>0</v>
      </c>
      <c r="AB44" s="9">
        <v>0</v>
      </c>
      <c r="AC44" s="3">
        <f t="shared" si="8"/>
        <v>0</v>
      </c>
      <c r="AD44" s="9">
        <v>0</v>
      </c>
      <c r="AE44" s="3">
        <v>0</v>
      </c>
      <c r="AF44" s="9"/>
      <c r="AG44" s="9">
        <v>0</v>
      </c>
      <c r="AH44" s="3">
        <v>0</v>
      </c>
      <c r="AI44" s="3">
        <v>0</v>
      </c>
      <c r="AJ44" s="3">
        <f t="shared" si="9"/>
        <v>0</v>
      </c>
      <c r="AK44" s="3">
        <v>0</v>
      </c>
      <c r="AL44" s="3">
        <v>0</v>
      </c>
      <c r="AM44" s="9"/>
      <c r="AN44" s="9"/>
      <c r="AO44" s="9"/>
      <c r="AP44" s="9"/>
      <c r="AQ44" s="66">
        <f t="shared" ref="AQ44:AQ45" si="43">C44</f>
        <v>0</v>
      </c>
      <c r="AR44" s="66">
        <f t="shared" si="34"/>
        <v>0</v>
      </c>
      <c r="AS44" s="66">
        <f t="shared" ref="AS44:AS45" si="44">H44</f>
        <v>0</v>
      </c>
      <c r="AT44" s="66">
        <f t="shared" ref="AT44:AT45" si="45">I44+J44+K44</f>
        <v>0</v>
      </c>
      <c r="AU44" s="66">
        <f t="shared" ref="AU44:AU45" si="46">D44+E44+I44</f>
        <v>0</v>
      </c>
      <c r="AV44" s="66">
        <f t="shared" si="14"/>
        <v>0</v>
      </c>
      <c r="AW44" s="66">
        <f t="shared" ref="AW44:AW45" si="47">M44</f>
        <v>0</v>
      </c>
      <c r="AX44" s="66">
        <f t="shared" ref="AX44:AX45" si="48">N44+O44+P44+Q44</f>
        <v>0</v>
      </c>
      <c r="AY44" s="66">
        <f t="shared" ref="AY44:AY45" si="49">R44</f>
        <v>0</v>
      </c>
      <c r="AZ44" s="66">
        <f t="shared" ref="AZ44:AZ45" si="50">S44+T44+U44</f>
        <v>0</v>
      </c>
      <c r="BA44" s="66">
        <f t="shared" ref="BA44:BA45" si="51">V44</f>
        <v>0</v>
      </c>
      <c r="BB44" s="66">
        <f t="shared" ref="BB44:BB45" si="52">M44+R44</f>
        <v>0</v>
      </c>
      <c r="BC44" s="66">
        <f t="shared" ref="BC44:BC45" si="53">AC44</f>
        <v>0</v>
      </c>
      <c r="BD44" s="66">
        <f t="shared" ref="BD44:BD45" si="54">AA44+AB44</f>
        <v>0</v>
      </c>
      <c r="BE44" s="66">
        <f t="shared" ref="BE44:BE45" si="55">AC44</f>
        <v>0</v>
      </c>
      <c r="BF44" s="66">
        <f t="shared" ref="BF44:BF45" si="56">AD44+AE44</f>
        <v>0</v>
      </c>
      <c r="BG44" s="66">
        <f t="shared" ref="BG44:BG45" si="57">AJ44</f>
        <v>0</v>
      </c>
      <c r="BH44" s="66">
        <f t="shared" ref="BH44:BH45" si="58">AH44+AI44</f>
        <v>0</v>
      </c>
      <c r="BI44" s="66">
        <f t="shared" ref="BI44:BI45" si="59">AJ44</f>
        <v>0</v>
      </c>
      <c r="BJ44" s="66">
        <f t="shared" ref="BJ44:BJ45" si="60">AK44+AL44</f>
        <v>0</v>
      </c>
      <c r="BK44" s="73"/>
    </row>
    <row r="45" spans="1:63">
      <c r="A45" s="10" t="s">
        <v>167</v>
      </c>
      <c r="B45" s="72" t="s">
        <v>168</v>
      </c>
      <c r="C45" s="22">
        <v>0</v>
      </c>
      <c r="D45" s="211"/>
      <c r="E45" s="65">
        <f t="shared" si="2"/>
        <v>0</v>
      </c>
      <c r="F45" s="2">
        <v>0</v>
      </c>
      <c r="G45" s="2">
        <v>0</v>
      </c>
      <c r="H45" s="8">
        <v>0</v>
      </c>
      <c r="I45" s="2">
        <f t="shared" si="3"/>
        <v>0</v>
      </c>
      <c r="J45" s="65">
        <v>0</v>
      </c>
      <c r="K45" s="9">
        <v>0</v>
      </c>
      <c r="L45" s="9">
        <v>0</v>
      </c>
      <c r="M45" s="3">
        <f t="shared" si="4"/>
        <v>0</v>
      </c>
      <c r="N45" s="9">
        <v>0</v>
      </c>
      <c r="O45" s="9">
        <v>0</v>
      </c>
      <c r="P45" s="9">
        <v>0</v>
      </c>
      <c r="Q45" s="9">
        <v>0</v>
      </c>
      <c r="R45" s="3">
        <f t="shared" si="5"/>
        <v>0</v>
      </c>
      <c r="S45" s="9">
        <v>0</v>
      </c>
      <c r="T45" s="9">
        <v>0</v>
      </c>
      <c r="U45" s="9">
        <v>0</v>
      </c>
      <c r="V45" s="3">
        <f t="shared" si="6"/>
        <v>0</v>
      </c>
      <c r="W45" s="9">
        <v>0</v>
      </c>
      <c r="X45" s="9">
        <v>0</v>
      </c>
      <c r="Y45" s="3">
        <f t="shared" si="42"/>
        <v>0</v>
      </c>
      <c r="Z45" s="9">
        <v>0</v>
      </c>
      <c r="AA45" s="9">
        <v>0</v>
      </c>
      <c r="AB45" s="9">
        <v>0</v>
      </c>
      <c r="AC45" s="3">
        <f t="shared" si="8"/>
        <v>0</v>
      </c>
      <c r="AD45" s="9">
        <v>0</v>
      </c>
      <c r="AE45" s="3">
        <v>0</v>
      </c>
      <c r="AF45" s="9"/>
      <c r="AG45" s="9">
        <v>0</v>
      </c>
      <c r="AH45" s="3">
        <v>0</v>
      </c>
      <c r="AI45" s="3">
        <v>0</v>
      </c>
      <c r="AJ45" s="3">
        <f t="shared" si="9"/>
        <v>0</v>
      </c>
      <c r="AK45" s="3">
        <v>0</v>
      </c>
      <c r="AL45" s="3">
        <v>0</v>
      </c>
      <c r="AM45" s="9"/>
      <c r="AN45" s="9"/>
      <c r="AO45" s="9"/>
      <c r="AP45" s="9"/>
      <c r="AQ45" s="66">
        <f t="shared" si="43"/>
        <v>0</v>
      </c>
      <c r="AR45" s="66">
        <f t="shared" si="34"/>
        <v>0</v>
      </c>
      <c r="AS45" s="66">
        <f t="shared" si="44"/>
        <v>0</v>
      </c>
      <c r="AT45" s="66">
        <f t="shared" si="45"/>
        <v>0</v>
      </c>
      <c r="AU45" s="66">
        <f t="shared" si="46"/>
        <v>0</v>
      </c>
      <c r="AV45" s="66">
        <f t="shared" si="14"/>
        <v>0</v>
      </c>
      <c r="AW45" s="66">
        <f t="shared" si="47"/>
        <v>0</v>
      </c>
      <c r="AX45" s="66">
        <f t="shared" si="48"/>
        <v>0</v>
      </c>
      <c r="AY45" s="66">
        <f t="shared" si="49"/>
        <v>0</v>
      </c>
      <c r="AZ45" s="66">
        <f t="shared" si="50"/>
        <v>0</v>
      </c>
      <c r="BA45" s="66">
        <f t="shared" si="51"/>
        <v>0</v>
      </c>
      <c r="BB45" s="66">
        <f t="shared" si="52"/>
        <v>0</v>
      </c>
      <c r="BC45" s="66">
        <f t="shared" si="53"/>
        <v>0</v>
      </c>
      <c r="BD45" s="66">
        <f t="shared" si="54"/>
        <v>0</v>
      </c>
      <c r="BE45" s="66">
        <f t="shared" si="55"/>
        <v>0</v>
      </c>
      <c r="BF45" s="66">
        <f t="shared" si="56"/>
        <v>0</v>
      </c>
      <c r="BG45" s="66">
        <f t="shared" si="57"/>
        <v>0</v>
      </c>
      <c r="BH45" s="66">
        <f t="shared" si="58"/>
        <v>0</v>
      </c>
      <c r="BI45" s="66">
        <f t="shared" si="59"/>
        <v>0</v>
      </c>
      <c r="BJ45" s="66">
        <f t="shared" si="60"/>
        <v>0</v>
      </c>
      <c r="BK45" s="73"/>
    </row>
    <row r="46" spans="1:63" ht="34.5" customHeight="1">
      <c r="A46" s="10" t="s">
        <v>52</v>
      </c>
      <c r="B46" s="7" t="s">
        <v>3</v>
      </c>
      <c r="C46" s="22">
        <v>3</v>
      </c>
      <c r="D46" s="211">
        <v>2</v>
      </c>
      <c r="E46" s="65">
        <f t="shared" si="2"/>
        <v>1</v>
      </c>
      <c r="F46" s="2">
        <v>0</v>
      </c>
      <c r="G46" s="2">
        <v>0</v>
      </c>
      <c r="H46" s="8">
        <v>0</v>
      </c>
      <c r="I46" s="2">
        <f t="shared" si="3"/>
        <v>0</v>
      </c>
      <c r="J46" s="65">
        <v>0</v>
      </c>
      <c r="K46" s="9">
        <v>0</v>
      </c>
      <c r="L46" s="9">
        <v>0</v>
      </c>
      <c r="M46" s="3">
        <f t="shared" si="4"/>
        <v>0</v>
      </c>
      <c r="N46" s="9">
        <v>0</v>
      </c>
      <c r="O46" s="9">
        <v>0</v>
      </c>
      <c r="P46" s="9">
        <v>0</v>
      </c>
      <c r="Q46" s="9">
        <v>0</v>
      </c>
      <c r="R46" s="3">
        <f t="shared" si="5"/>
        <v>0</v>
      </c>
      <c r="S46" s="9">
        <v>0</v>
      </c>
      <c r="T46" s="9">
        <v>0</v>
      </c>
      <c r="U46" s="9">
        <v>0</v>
      </c>
      <c r="V46" s="3">
        <f t="shared" si="6"/>
        <v>0</v>
      </c>
      <c r="W46" s="9">
        <v>0</v>
      </c>
      <c r="X46" s="9">
        <v>0</v>
      </c>
      <c r="Y46" s="3">
        <f>D46+E46+I46-L46-V46</f>
        <v>3</v>
      </c>
      <c r="Z46" s="9">
        <v>1</v>
      </c>
      <c r="AA46" s="9">
        <v>0</v>
      </c>
      <c r="AB46" s="9">
        <v>0</v>
      </c>
      <c r="AC46" s="3">
        <f t="shared" si="8"/>
        <v>0</v>
      </c>
      <c r="AD46" s="9">
        <v>0</v>
      </c>
      <c r="AE46" s="3">
        <v>0</v>
      </c>
      <c r="AF46" s="9"/>
      <c r="AG46" s="9">
        <v>0</v>
      </c>
      <c r="AH46" s="3">
        <v>0</v>
      </c>
      <c r="AI46" s="3">
        <v>0</v>
      </c>
      <c r="AJ46" s="3">
        <f t="shared" si="9"/>
        <v>0</v>
      </c>
      <c r="AK46" s="3">
        <v>0</v>
      </c>
      <c r="AL46" s="3">
        <v>0</v>
      </c>
      <c r="AM46" s="9"/>
      <c r="AN46" s="9"/>
      <c r="AO46" s="9"/>
      <c r="AP46" s="9"/>
      <c r="AQ46" s="66">
        <f t="shared" si="10"/>
        <v>3</v>
      </c>
      <c r="AR46" s="66">
        <f t="shared" si="34"/>
        <v>3</v>
      </c>
      <c r="AS46" s="66">
        <f t="shared" si="11"/>
        <v>0</v>
      </c>
      <c r="AT46" s="66">
        <f t="shared" si="12"/>
        <v>0</v>
      </c>
      <c r="AU46" s="66">
        <f t="shared" si="13"/>
        <v>3</v>
      </c>
      <c r="AV46" s="66">
        <f t="shared" si="14"/>
        <v>3</v>
      </c>
      <c r="AW46" s="66">
        <f t="shared" si="15"/>
        <v>0</v>
      </c>
      <c r="AX46" s="66">
        <f t="shared" si="41"/>
        <v>0</v>
      </c>
      <c r="AY46" s="66">
        <f t="shared" si="16"/>
        <v>0</v>
      </c>
      <c r="AZ46" s="66">
        <f t="shared" si="17"/>
        <v>0</v>
      </c>
      <c r="BA46" s="66">
        <f t="shared" si="18"/>
        <v>0</v>
      </c>
      <c r="BB46" s="66">
        <f t="shared" si="19"/>
        <v>0</v>
      </c>
      <c r="BC46" s="66">
        <f t="shared" si="20"/>
        <v>0</v>
      </c>
      <c r="BD46" s="66">
        <f t="shared" si="21"/>
        <v>0</v>
      </c>
      <c r="BE46" s="66">
        <f t="shared" si="22"/>
        <v>0</v>
      </c>
      <c r="BF46" s="66">
        <f t="shared" si="23"/>
        <v>0</v>
      </c>
      <c r="BG46" s="66">
        <f t="shared" si="24"/>
        <v>0</v>
      </c>
      <c r="BH46" s="66">
        <f t="shared" si="25"/>
        <v>0</v>
      </c>
      <c r="BI46" s="66">
        <f t="shared" si="26"/>
        <v>0</v>
      </c>
      <c r="BJ46" s="66">
        <f t="shared" si="27"/>
        <v>0</v>
      </c>
      <c r="BK46" s="73"/>
    </row>
    <row r="47" spans="1:63" ht="27.75" customHeight="1">
      <c r="A47" s="10"/>
      <c r="B47" s="7" t="s">
        <v>16</v>
      </c>
      <c r="C47" s="1">
        <f>C8+C11+C14+C17+C18+C19+C27+C33+C34+C35+C36+C37+C38+C39+C40+C41++C42+C43+C44+C46</f>
        <v>174</v>
      </c>
      <c r="D47" s="246">
        <f t="shared" ref="D47:AP47" si="61">D8+D11+D14+D17+D18+D19+D27+D33+D34+D35+D36+D37+D38+D39+D40+D41++D42+D43+D44+D46</f>
        <v>57</v>
      </c>
      <c r="E47" s="246">
        <f t="shared" si="61"/>
        <v>112</v>
      </c>
      <c r="F47" s="246">
        <f t="shared" si="61"/>
        <v>5</v>
      </c>
      <c r="G47" s="246">
        <f t="shared" si="61"/>
        <v>0</v>
      </c>
      <c r="H47" s="246">
        <f t="shared" si="61"/>
        <v>231</v>
      </c>
      <c r="I47" s="246">
        <f t="shared" si="61"/>
        <v>194</v>
      </c>
      <c r="J47" s="246">
        <f t="shared" si="61"/>
        <v>24</v>
      </c>
      <c r="K47" s="246">
        <f t="shared" si="61"/>
        <v>13</v>
      </c>
      <c r="L47" s="246">
        <f t="shared" si="61"/>
        <v>12</v>
      </c>
      <c r="M47" s="246">
        <f t="shared" si="61"/>
        <v>141</v>
      </c>
      <c r="N47" s="246">
        <f t="shared" si="61"/>
        <v>90</v>
      </c>
      <c r="O47" s="246">
        <f t="shared" si="61"/>
        <v>5</v>
      </c>
      <c r="P47" s="246">
        <f t="shared" si="61"/>
        <v>45</v>
      </c>
      <c r="Q47" s="246">
        <f t="shared" si="61"/>
        <v>1</v>
      </c>
      <c r="R47" s="246">
        <f t="shared" si="61"/>
        <v>17</v>
      </c>
      <c r="S47" s="246">
        <f t="shared" si="61"/>
        <v>0</v>
      </c>
      <c r="T47" s="246">
        <f t="shared" si="61"/>
        <v>4</v>
      </c>
      <c r="U47" s="246">
        <f t="shared" si="61"/>
        <v>13</v>
      </c>
      <c r="V47" s="246">
        <f t="shared" si="61"/>
        <v>158</v>
      </c>
      <c r="W47" s="246">
        <f t="shared" si="61"/>
        <v>1</v>
      </c>
      <c r="X47" s="246">
        <f t="shared" si="61"/>
        <v>6</v>
      </c>
      <c r="Y47" s="246">
        <f t="shared" si="61"/>
        <v>192</v>
      </c>
      <c r="Z47" s="246">
        <f t="shared" si="61"/>
        <v>58</v>
      </c>
      <c r="AA47" s="246">
        <f t="shared" si="61"/>
        <v>40</v>
      </c>
      <c r="AB47" s="246">
        <f t="shared" si="61"/>
        <v>11</v>
      </c>
      <c r="AC47" s="246">
        <f t="shared" si="61"/>
        <v>51</v>
      </c>
      <c r="AD47" s="246">
        <f t="shared" si="61"/>
        <v>6</v>
      </c>
      <c r="AE47" s="246">
        <f t="shared" si="61"/>
        <v>45</v>
      </c>
      <c r="AF47" s="246">
        <f t="shared" si="61"/>
        <v>0</v>
      </c>
      <c r="AG47" s="246">
        <f t="shared" si="61"/>
        <v>43</v>
      </c>
      <c r="AH47" s="246">
        <f t="shared" si="61"/>
        <v>11</v>
      </c>
      <c r="AI47" s="246">
        <f t="shared" si="61"/>
        <v>3</v>
      </c>
      <c r="AJ47" s="246">
        <f t="shared" si="61"/>
        <v>14</v>
      </c>
      <c r="AK47" s="246">
        <f t="shared" si="61"/>
        <v>0</v>
      </c>
      <c r="AL47" s="246">
        <f t="shared" si="61"/>
        <v>14</v>
      </c>
      <c r="AM47" s="246">
        <f t="shared" si="61"/>
        <v>0</v>
      </c>
      <c r="AN47" s="246">
        <f t="shared" si="61"/>
        <v>0</v>
      </c>
      <c r="AO47" s="246">
        <f t="shared" si="61"/>
        <v>0</v>
      </c>
      <c r="AP47" s="246">
        <f t="shared" si="61"/>
        <v>0</v>
      </c>
      <c r="AQ47" s="65">
        <f t="shared" ref="AQ47:BJ47" si="62">AQ8+AQ11+AQ14+AQ17+AQ18+AQ19+AQ27+AQ33+AQ34+AQ35+AQ36+AQ37+AQ42+AQ43+AQ38+AQ39+AQ40+AQ41+AQ44+AQ45+AQ46</f>
        <v>174</v>
      </c>
      <c r="AR47" s="66">
        <f t="shared" si="34"/>
        <v>174</v>
      </c>
      <c r="AS47" s="65">
        <f t="shared" si="62"/>
        <v>231</v>
      </c>
      <c r="AT47" s="65">
        <f t="shared" si="62"/>
        <v>231</v>
      </c>
      <c r="AU47" s="65">
        <f>AU8+AU11+AU14+AU17+AU18+AU19+AU27+AU33+AU34+AU35+AU36+AU37+AU42+AU43+AU38+AU39+AU40+AU41+AU44+AU45+AU46</f>
        <v>363</v>
      </c>
      <c r="AV47" s="65">
        <f>AV8+AV11+AV14+AV17+AV18+AV19+AV27+AV33+AV34+AV35+AV36+AV37+AV42+AV43+AV38+AV39+AV40+AV41+AV44+AV45+AV46</f>
        <v>363</v>
      </c>
      <c r="AW47" s="65">
        <f t="shared" si="62"/>
        <v>141</v>
      </c>
      <c r="AX47" s="65">
        <f t="shared" si="62"/>
        <v>141</v>
      </c>
      <c r="AY47" s="65">
        <f t="shared" si="62"/>
        <v>17</v>
      </c>
      <c r="AZ47" s="65">
        <f t="shared" si="62"/>
        <v>17</v>
      </c>
      <c r="BA47" s="65">
        <f t="shared" si="62"/>
        <v>158</v>
      </c>
      <c r="BB47" s="65">
        <f t="shared" si="62"/>
        <v>158</v>
      </c>
      <c r="BC47" s="65">
        <f t="shared" si="62"/>
        <v>51</v>
      </c>
      <c r="BD47" s="65">
        <f t="shared" si="62"/>
        <v>51</v>
      </c>
      <c r="BE47" s="65">
        <f t="shared" si="62"/>
        <v>51</v>
      </c>
      <c r="BF47" s="65">
        <f t="shared" si="62"/>
        <v>51</v>
      </c>
      <c r="BG47" s="65">
        <f t="shared" si="62"/>
        <v>14</v>
      </c>
      <c r="BH47" s="65">
        <f t="shared" si="62"/>
        <v>14</v>
      </c>
      <c r="BI47" s="65">
        <f t="shared" si="62"/>
        <v>14</v>
      </c>
      <c r="BJ47" s="65">
        <f t="shared" si="62"/>
        <v>14</v>
      </c>
      <c r="BK47" s="73"/>
    </row>
    <row r="48" spans="1:63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BJ137"/>
  <sheetViews>
    <sheetView topLeftCell="J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70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10.85546875" style="96" customWidth="1"/>
    <col min="13" max="13" width="11.710937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43.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36" customHeight="1">
      <c r="A2" s="308" t="s">
        <v>161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23.25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 ht="70.5" customHeight="1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 ht="29.25" customHeight="1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52.5" customHeight="1">
      <c r="A8" s="1">
        <v>1</v>
      </c>
      <c r="B8" s="7" t="s">
        <v>53</v>
      </c>
      <c r="C8" s="184">
        <f>+C9+C10</f>
        <v>22</v>
      </c>
      <c r="D8" s="217">
        <v>11</v>
      </c>
      <c r="E8" s="184">
        <f t="shared" ref="E8:AP8" si="0">+E9+E10</f>
        <v>11</v>
      </c>
      <c r="F8" s="184">
        <f t="shared" si="0"/>
        <v>0</v>
      </c>
      <c r="G8" s="184">
        <f t="shared" si="0"/>
        <v>0</v>
      </c>
      <c r="H8" s="184">
        <f t="shared" si="0"/>
        <v>21</v>
      </c>
      <c r="I8" s="184">
        <f t="shared" si="0"/>
        <v>18</v>
      </c>
      <c r="J8" s="184">
        <f t="shared" si="0"/>
        <v>0</v>
      </c>
      <c r="K8" s="184">
        <f t="shared" si="0"/>
        <v>3</v>
      </c>
      <c r="L8" s="184">
        <f t="shared" si="0"/>
        <v>0</v>
      </c>
      <c r="M8" s="184">
        <f t="shared" si="0"/>
        <v>23</v>
      </c>
      <c r="N8" s="184">
        <f t="shared" si="0"/>
        <v>12</v>
      </c>
      <c r="O8" s="184">
        <f t="shared" si="0"/>
        <v>4</v>
      </c>
      <c r="P8" s="184">
        <f t="shared" si="0"/>
        <v>7</v>
      </c>
      <c r="Q8" s="184">
        <f t="shared" si="0"/>
        <v>0</v>
      </c>
      <c r="R8" s="184">
        <f t="shared" si="0"/>
        <v>5</v>
      </c>
      <c r="S8" s="184">
        <f t="shared" si="0"/>
        <v>1</v>
      </c>
      <c r="T8" s="184">
        <f t="shared" si="0"/>
        <v>1</v>
      </c>
      <c r="U8" s="184">
        <f t="shared" si="0"/>
        <v>3</v>
      </c>
      <c r="V8" s="184">
        <f t="shared" si="0"/>
        <v>28</v>
      </c>
      <c r="W8" s="184">
        <f t="shared" si="0"/>
        <v>0</v>
      </c>
      <c r="X8" s="184">
        <f t="shared" si="0"/>
        <v>4</v>
      </c>
      <c r="Y8" s="184">
        <f t="shared" si="0"/>
        <v>12</v>
      </c>
      <c r="Z8" s="184">
        <f t="shared" si="0"/>
        <v>4</v>
      </c>
      <c r="AA8" s="184">
        <f t="shared" si="0"/>
        <v>9</v>
      </c>
      <c r="AB8" s="184">
        <f t="shared" si="0"/>
        <v>1</v>
      </c>
      <c r="AC8" s="184">
        <f t="shared" si="0"/>
        <v>10</v>
      </c>
      <c r="AD8" s="184">
        <f t="shared" si="0"/>
        <v>3</v>
      </c>
      <c r="AE8" s="184">
        <f t="shared" si="0"/>
        <v>7</v>
      </c>
      <c r="AF8" s="184">
        <f t="shared" si="0"/>
        <v>0</v>
      </c>
      <c r="AG8" s="184">
        <f t="shared" si="0"/>
        <v>10</v>
      </c>
      <c r="AH8" s="184">
        <f t="shared" si="0"/>
        <v>0</v>
      </c>
      <c r="AI8" s="184">
        <f t="shared" si="0"/>
        <v>0</v>
      </c>
      <c r="AJ8" s="184">
        <f t="shared" si="0"/>
        <v>0</v>
      </c>
      <c r="AK8" s="184">
        <f t="shared" si="0"/>
        <v>0</v>
      </c>
      <c r="AL8" s="184">
        <f t="shared" si="0"/>
        <v>0</v>
      </c>
      <c r="AM8" s="184">
        <f t="shared" si="0"/>
        <v>0</v>
      </c>
      <c r="AN8" s="184">
        <f t="shared" si="0"/>
        <v>0</v>
      </c>
      <c r="AO8" s="184">
        <f t="shared" si="0"/>
        <v>0</v>
      </c>
      <c r="AP8" s="184">
        <f t="shared" si="0"/>
        <v>0</v>
      </c>
      <c r="AQ8" s="65">
        <f t="shared" ref="AQ8:BJ8" si="1">SUM(AQ9:AQ10)</f>
        <v>22</v>
      </c>
      <c r="AR8" s="65">
        <f t="shared" si="1"/>
        <v>22</v>
      </c>
      <c r="AS8" s="65">
        <f t="shared" si="1"/>
        <v>21</v>
      </c>
      <c r="AT8" s="65">
        <f t="shared" si="1"/>
        <v>21</v>
      </c>
      <c r="AU8" s="65">
        <f t="shared" si="1"/>
        <v>40</v>
      </c>
      <c r="AV8" s="65">
        <f>SUM(AV9:AV10)</f>
        <v>40</v>
      </c>
      <c r="AW8" s="65">
        <f t="shared" si="1"/>
        <v>23</v>
      </c>
      <c r="AX8" s="65">
        <f t="shared" si="1"/>
        <v>23</v>
      </c>
      <c r="AY8" s="65">
        <f t="shared" si="1"/>
        <v>5</v>
      </c>
      <c r="AZ8" s="65">
        <f t="shared" si="1"/>
        <v>5</v>
      </c>
      <c r="BA8" s="65">
        <f t="shared" si="1"/>
        <v>28</v>
      </c>
      <c r="BB8" s="65">
        <f t="shared" si="1"/>
        <v>28</v>
      </c>
      <c r="BC8" s="65">
        <f t="shared" si="1"/>
        <v>10</v>
      </c>
      <c r="BD8" s="65">
        <f t="shared" si="1"/>
        <v>10</v>
      </c>
      <c r="BE8" s="65">
        <f t="shared" si="1"/>
        <v>10</v>
      </c>
      <c r="BF8" s="65">
        <f t="shared" si="1"/>
        <v>10</v>
      </c>
      <c r="BG8" s="65">
        <f t="shared" si="1"/>
        <v>0</v>
      </c>
      <c r="BH8" s="65">
        <f t="shared" si="1"/>
        <v>0</v>
      </c>
      <c r="BI8" s="65">
        <f t="shared" si="1"/>
        <v>0</v>
      </c>
      <c r="BJ8" s="65">
        <f t="shared" si="1"/>
        <v>0</v>
      </c>
    </row>
    <row r="9" spans="1:62" ht="38.25">
      <c r="A9" s="5" t="s">
        <v>45</v>
      </c>
      <c r="B9" s="6" t="s">
        <v>54</v>
      </c>
      <c r="C9" s="185">
        <v>16</v>
      </c>
      <c r="D9" s="215">
        <v>8</v>
      </c>
      <c r="E9" s="186">
        <f>C9-D9-F9-G9</f>
        <v>8</v>
      </c>
      <c r="F9" s="2">
        <v>0</v>
      </c>
      <c r="G9" s="2">
        <v>0</v>
      </c>
      <c r="H9" s="2">
        <v>17</v>
      </c>
      <c r="I9" s="2">
        <v>14</v>
      </c>
      <c r="J9" s="3">
        <v>0</v>
      </c>
      <c r="K9" s="3">
        <v>3</v>
      </c>
      <c r="L9" s="3">
        <v>0</v>
      </c>
      <c r="M9" s="3">
        <f>+N9+O9+P9+Q9</f>
        <v>16</v>
      </c>
      <c r="N9" s="9">
        <v>8</v>
      </c>
      <c r="O9" s="9">
        <v>2</v>
      </c>
      <c r="P9" s="9">
        <v>6</v>
      </c>
      <c r="Q9" s="9"/>
      <c r="R9" s="3">
        <f>+S9+T9+U9</f>
        <v>2</v>
      </c>
      <c r="S9" s="3">
        <v>0</v>
      </c>
      <c r="T9" s="3">
        <v>1</v>
      </c>
      <c r="U9" s="3">
        <v>1</v>
      </c>
      <c r="V9" s="3">
        <f>+M9+R9</f>
        <v>18</v>
      </c>
      <c r="W9" s="3">
        <v>0</v>
      </c>
      <c r="X9" s="3">
        <v>4</v>
      </c>
      <c r="Y9" s="188">
        <f>+D9+E9+I9-L9-V9-W9</f>
        <v>12</v>
      </c>
      <c r="Z9" s="3">
        <v>4</v>
      </c>
      <c r="AA9" s="3">
        <v>6</v>
      </c>
      <c r="AB9" s="3">
        <v>1</v>
      </c>
      <c r="AC9" s="3">
        <f>+AA9+AB9</f>
        <v>7</v>
      </c>
      <c r="AD9" s="3">
        <v>2</v>
      </c>
      <c r="AE9" s="3">
        <v>5</v>
      </c>
      <c r="AF9" s="3"/>
      <c r="AG9" s="3">
        <v>7</v>
      </c>
      <c r="AH9" s="3">
        <v>0</v>
      </c>
      <c r="AI9" s="3">
        <v>0</v>
      </c>
      <c r="AJ9" s="3">
        <f>+AH9+AI9</f>
        <v>0</v>
      </c>
      <c r="AK9" s="3">
        <v>0</v>
      </c>
      <c r="AL9" s="3">
        <v>0</v>
      </c>
      <c r="AM9" s="22"/>
      <c r="AN9" s="22"/>
      <c r="AO9" s="22"/>
      <c r="AP9" s="22"/>
      <c r="AQ9" s="66">
        <f>C9</f>
        <v>16</v>
      </c>
      <c r="AR9" s="66">
        <f>E9+F9+G9+D9</f>
        <v>16</v>
      </c>
      <c r="AS9" s="66">
        <f>H9</f>
        <v>17</v>
      </c>
      <c r="AT9" s="66">
        <f>I9+J9+K9</f>
        <v>17</v>
      </c>
      <c r="AU9" s="66">
        <f>D9+E9+I9</f>
        <v>30</v>
      </c>
      <c r="AV9" s="66">
        <f>L9+V9+W9+Y9</f>
        <v>30</v>
      </c>
      <c r="AW9" s="66">
        <f>M9</f>
        <v>16</v>
      </c>
      <c r="AX9" s="66">
        <f>N9+O9+P9+Q9</f>
        <v>16</v>
      </c>
      <c r="AY9" s="66">
        <f>R9</f>
        <v>2</v>
      </c>
      <c r="AZ9" s="66">
        <f>S9+T9+U9</f>
        <v>2</v>
      </c>
      <c r="BA9" s="66">
        <f>V9</f>
        <v>18</v>
      </c>
      <c r="BB9" s="66">
        <f>M9+R9</f>
        <v>18</v>
      </c>
      <c r="BC9" s="66">
        <f>AC9</f>
        <v>7</v>
      </c>
      <c r="BD9" s="66">
        <f>AA9+AB9</f>
        <v>7</v>
      </c>
      <c r="BE9" s="66">
        <f>AC9</f>
        <v>7</v>
      </c>
      <c r="BF9" s="66">
        <f>AD9+AE9</f>
        <v>7</v>
      </c>
      <c r="BG9" s="66">
        <f>AJ9</f>
        <v>0</v>
      </c>
      <c r="BH9" s="66">
        <f>AH9+AI9</f>
        <v>0</v>
      </c>
      <c r="BI9" s="66">
        <f>AJ9</f>
        <v>0</v>
      </c>
      <c r="BJ9" s="66">
        <f>AK9+AL9</f>
        <v>0</v>
      </c>
    </row>
    <row r="10" spans="1:62" ht="38.25">
      <c r="A10" s="5" t="s">
        <v>46</v>
      </c>
      <c r="B10" s="6" t="s">
        <v>55</v>
      </c>
      <c r="C10" s="185">
        <v>6</v>
      </c>
      <c r="D10" s="215">
        <v>3</v>
      </c>
      <c r="E10" s="186">
        <f>C10-D10-F10-G10</f>
        <v>3</v>
      </c>
      <c r="F10" s="2">
        <v>0</v>
      </c>
      <c r="G10" s="2">
        <v>0</v>
      </c>
      <c r="H10" s="2">
        <v>4</v>
      </c>
      <c r="I10" s="2">
        <v>4</v>
      </c>
      <c r="J10" s="2">
        <v>0</v>
      </c>
      <c r="K10" s="3">
        <v>0</v>
      </c>
      <c r="L10" s="3">
        <v>0</v>
      </c>
      <c r="M10" s="3">
        <f>+N10+O10+P10+Q10</f>
        <v>7</v>
      </c>
      <c r="N10" s="9">
        <v>4</v>
      </c>
      <c r="O10" s="9">
        <v>2</v>
      </c>
      <c r="P10" s="9">
        <v>1</v>
      </c>
      <c r="Q10" s="9"/>
      <c r="R10" s="3">
        <f>+S10+T10+U10</f>
        <v>3</v>
      </c>
      <c r="S10" s="3">
        <v>1</v>
      </c>
      <c r="T10" s="3">
        <v>0</v>
      </c>
      <c r="U10" s="3">
        <v>2</v>
      </c>
      <c r="V10" s="3">
        <f>+M10+R10</f>
        <v>10</v>
      </c>
      <c r="W10" s="3">
        <v>0</v>
      </c>
      <c r="X10" s="4">
        <v>0</v>
      </c>
      <c r="Y10" s="188">
        <f>+D10+E10+I10-L10-V10-W10</f>
        <v>0</v>
      </c>
      <c r="Z10" s="4">
        <v>0</v>
      </c>
      <c r="AA10" s="4">
        <v>3</v>
      </c>
      <c r="AB10" s="4">
        <v>0</v>
      </c>
      <c r="AC10" s="3">
        <f>+AA10+AB10</f>
        <v>3</v>
      </c>
      <c r="AD10" s="4">
        <v>1</v>
      </c>
      <c r="AE10" s="3">
        <v>2</v>
      </c>
      <c r="AF10" s="3"/>
      <c r="AG10" s="3">
        <v>3</v>
      </c>
      <c r="AH10" s="3">
        <v>0</v>
      </c>
      <c r="AI10" s="3">
        <v>0</v>
      </c>
      <c r="AJ10" s="3">
        <f>+AH10+AI10</f>
        <v>0</v>
      </c>
      <c r="AK10" s="3">
        <v>0</v>
      </c>
      <c r="AL10" s="3">
        <v>0</v>
      </c>
      <c r="AM10" s="22"/>
      <c r="AN10" s="22"/>
      <c r="AO10" s="22"/>
      <c r="AP10" s="22"/>
      <c r="AQ10" s="66">
        <f t="shared" ref="AQ10:AQ46" si="2">C10</f>
        <v>6</v>
      </c>
      <c r="AR10" s="66">
        <f>E10+F10+G10+D10</f>
        <v>6</v>
      </c>
      <c r="AS10" s="66">
        <f t="shared" ref="AS10:AS46" si="3">H10</f>
        <v>4</v>
      </c>
      <c r="AT10" s="66">
        <f t="shared" ref="AT10:AT46" si="4">I10+J10+K10</f>
        <v>4</v>
      </c>
      <c r="AU10" s="66">
        <f t="shared" ref="AU10:AU46" si="5">D10+E10+I10</f>
        <v>10</v>
      </c>
      <c r="AV10" s="66">
        <f>L10+V10+W10+Y10</f>
        <v>10</v>
      </c>
      <c r="AW10" s="66">
        <f t="shared" ref="AW10:AW46" si="6">M10</f>
        <v>7</v>
      </c>
      <c r="AX10" s="66">
        <f>N10+O10+P10+Q10</f>
        <v>7</v>
      </c>
      <c r="AY10" s="66">
        <f t="shared" ref="AY10:AY46" si="7">R10</f>
        <v>3</v>
      </c>
      <c r="AZ10" s="66">
        <f t="shared" ref="AZ10:AZ46" si="8">S10+T10+U10</f>
        <v>3</v>
      </c>
      <c r="BA10" s="66">
        <f t="shared" ref="BA10:BA46" si="9">V10</f>
        <v>10</v>
      </c>
      <c r="BB10" s="66">
        <f t="shared" ref="BB10:BB46" si="10">M10+R10</f>
        <v>10</v>
      </c>
      <c r="BC10" s="66">
        <f t="shared" ref="BC10:BC46" si="11">AC10</f>
        <v>3</v>
      </c>
      <c r="BD10" s="66">
        <f t="shared" ref="BD10:BD46" si="12">AA10+AB10</f>
        <v>3</v>
      </c>
      <c r="BE10" s="66">
        <f t="shared" ref="BE10:BE46" si="13">AC10</f>
        <v>3</v>
      </c>
      <c r="BF10" s="66">
        <f t="shared" ref="BF10:BF46" si="14">AD10+AE10</f>
        <v>3</v>
      </c>
      <c r="BG10" s="66">
        <f t="shared" ref="BG10:BG46" si="15">AJ10</f>
        <v>0</v>
      </c>
      <c r="BH10" s="66">
        <f t="shared" ref="BH10:BH46" si="16">AH10+AI10</f>
        <v>0</v>
      </c>
      <c r="BI10" s="66">
        <f t="shared" ref="BI10:BI46" si="17">AJ10</f>
        <v>0</v>
      </c>
      <c r="BJ10" s="66">
        <f t="shared" ref="BJ10:BJ46" si="18">AK10+AL10</f>
        <v>0</v>
      </c>
    </row>
    <row r="11" spans="1:62" ht="51">
      <c r="A11" s="1">
        <v>2</v>
      </c>
      <c r="B11" s="7" t="s">
        <v>56</v>
      </c>
      <c r="C11" s="184">
        <f>+C12+C13</f>
        <v>0</v>
      </c>
      <c r="D11" s="217">
        <v>0</v>
      </c>
      <c r="E11" s="184">
        <f t="shared" ref="E11:AP11" si="19">+E12+E13</f>
        <v>0</v>
      </c>
      <c r="F11" s="184">
        <f t="shared" si="19"/>
        <v>0</v>
      </c>
      <c r="G11" s="184">
        <f t="shared" si="19"/>
        <v>0</v>
      </c>
      <c r="H11" s="184">
        <f t="shared" si="19"/>
        <v>11</v>
      </c>
      <c r="I11" s="184">
        <f t="shared" si="19"/>
        <v>6</v>
      </c>
      <c r="J11" s="184">
        <f t="shared" si="19"/>
        <v>3</v>
      </c>
      <c r="K11" s="184">
        <f t="shared" si="19"/>
        <v>2</v>
      </c>
      <c r="L11" s="184">
        <f t="shared" si="19"/>
        <v>0</v>
      </c>
      <c r="M11" s="184">
        <f t="shared" si="19"/>
        <v>1</v>
      </c>
      <c r="N11" s="184">
        <f t="shared" si="19"/>
        <v>0</v>
      </c>
      <c r="O11" s="184">
        <f t="shared" si="19"/>
        <v>0</v>
      </c>
      <c r="P11" s="184">
        <f t="shared" si="19"/>
        <v>1</v>
      </c>
      <c r="Q11" s="184">
        <f t="shared" si="19"/>
        <v>0</v>
      </c>
      <c r="R11" s="184">
        <f t="shared" si="19"/>
        <v>1</v>
      </c>
      <c r="S11" s="184">
        <f t="shared" si="19"/>
        <v>0</v>
      </c>
      <c r="T11" s="184">
        <f t="shared" si="19"/>
        <v>1</v>
      </c>
      <c r="U11" s="184">
        <f t="shared" si="19"/>
        <v>0</v>
      </c>
      <c r="V11" s="184">
        <f t="shared" si="19"/>
        <v>2</v>
      </c>
      <c r="W11" s="184">
        <f t="shared" si="19"/>
        <v>0</v>
      </c>
      <c r="X11" s="184">
        <f t="shared" si="19"/>
        <v>1</v>
      </c>
      <c r="Y11" s="184">
        <f t="shared" si="19"/>
        <v>4</v>
      </c>
      <c r="Z11" s="184">
        <f t="shared" si="19"/>
        <v>1</v>
      </c>
      <c r="AA11" s="184">
        <f t="shared" si="19"/>
        <v>2</v>
      </c>
      <c r="AB11" s="184">
        <f t="shared" si="19"/>
        <v>1</v>
      </c>
      <c r="AC11" s="184">
        <f t="shared" si="19"/>
        <v>3</v>
      </c>
      <c r="AD11" s="184">
        <f t="shared" si="19"/>
        <v>2</v>
      </c>
      <c r="AE11" s="184">
        <f t="shared" si="19"/>
        <v>1</v>
      </c>
      <c r="AF11" s="184">
        <f t="shared" si="19"/>
        <v>0</v>
      </c>
      <c r="AG11" s="184">
        <f t="shared" si="19"/>
        <v>3</v>
      </c>
      <c r="AH11" s="184">
        <f t="shared" si="19"/>
        <v>0</v>
      </c>
      <c r="AI11" s="184">
        <f t="shared" si="19"/>
        <v>0</v>
      </c>
      <c r="AJ11" s="184">
        <f t="shared" si="19"/>
        <v>0</v>
      </c>
      <c r="AK11" s="184">
        <f t="shared" si="19"/>
        <v>0</v>
      </c>
      <c r="AL11" s="184">
        <f t="shared" si="19"/>
        <v>0</v>
      </c>
      <c r="AM11" s="184">
        <f t="shared" si="19"/>
        <v>0</v>
      </c>
      <c r="AN11" s="184">
        <f t="shared" si="19"/>
        <v>0</v>
      </c>
      <c r="AO11" s="184">
        <f t="shared" si="19"/>
        <v>0</v>
      </c>
      <c r="AP11" s="184">
        <f t="shared" si="19"/>
        <v>0</v>
      </c>
      <c r="AQ11" s="65">
        <f t="shared" ref="AQ11:BJ11" si="20">SUM(AQ12:AQ13)</f>
        <v>0</v>
      </c>
      <c r="AR11" s="65">
        <f t="shared" si="20"/>
        <v>0</v>
      </c>
      <c r="AS11" s="65">
        <f t="shared" si="20"/>
        <v>11</v>
      </c>
      <c r="AT11" s="65">
        <f t="shared" si="20"/>
        <v>11</v>
      </c>
      <c r="AU11" s="65">
        <f t="shared" si="20"/>
        <v>6</v>
      </c>
      <c r="AV11" s="65">
        <f t="shared" si="20"/>
        <v>6</v>
      </c>
      <c r="AW11" s="65">
        <f t="shared" si="20"/>
        <v>1</v>
      </c>
      <c r="AX11" s="65">
        <f t="shared" si="20"/>
        <v>1</v>
      </c>
      <c r="AY11" s="65">
        <f t="shared" si="20"/>
        <v>1</v>
      </c>
      <c r="AZ11" s="65">
        <f t="shared" si="20"/>
        <v>1</v>
      </c>
      <c r="BA11" s="65">
        <f t="shared" si="20"/>
        <v>2</v>
      </c>
      <c r="BB11" s="65">
        <f t="shared" si="20"/>
        <v>2</v>
      </c>
      <c r="BC11" s="65">
        <f t="shared" si="20"/>
        <v>3</v>
      </c>
      <c r="BD11" s="65">
        <f t="shared" si="20"/>
        <v>3</v>
      </c>
      <c r="BE11" s="65">
        <f t="shared" si="20"/>
        <v>3</v>
      </c>
      <c r="BF11" s="65">
        <f t="shared" si="20"/>
        <v>3</v>
      </c>
      <c r="BG11" s="65">
        <f t="shared" si="20"/>
        <v>0</v>
      </c>
      <c r="BH11" s="65">
        <f t="shared" si="20"/>
        <v>0</v>
      </c>
      <c r="BI11" s="65">
        <f t="shared" si="20"/>
        <v>0</v>
      </c>
      <c r="BJ11" s="65">
        <f t="shared" si="20"/>
        <v>0</v>
      </c>
    </row>
    <row r="12" spans="1:62" ht="38.25">
      <c r="A12" s="5" t="s">
        <v>4</v>
      </c>
      <c r="B12" s="6" t="s">
        <v>57</v>
      </c>
      <c r="C12" s="186">
        <v>0</v>
      </c>
      <c r="D12" s="215">
        <v>0</v>
      </c>
      <c r="E12" s="186">
        <f t="shared" ref="E12:E46" si="21">C12-D12-F12-G12</f>
        <v>0</v>
      </c>
      <c r="F12" s="2">
        <v>0</v>
      </c>
      <c r="G12" s="2">
        <v>0</v>
      </c>
      <c r="H12" s="2">
        <v>9</v>
      </c>
      <c r="I12" s="2">
        <v>6</v>
      </c>
      <c r="J12" s="3">
        <v>2</v>
      </c>
      <c r="K12" s="3">
        <v>1</v>
      </c>
      <c r="L12" s="3">
        <v>0</v>
      </c>
      <c r="M12" s="3">
        <f>+N12+O12+P12+Q12</f>
        <v>1</v>
      </c>
      <c r="N12" s="9">
        <v>0</v>
      </c>
      <c r="O12" s="9">
        <v>0</v>
      </c>
      <c r="P12" s="9">
        <v>1</v>
      </c>
      <c r="Q12" s="9"/>
      <c r="R12" s="3">
        <f>+S12+T12+U12</f>
        <v>1</v>
      </c>
      <c r="S12" s="3">
        <v>0</v>
      </c>
      <c r="T12" s="3">
        <v>1</v>
      </c>
      <c r="U12" s="3">
        <v>0</v>
      </c>
      <c r="V12" s="3">
        <f>+M12+R12</f>
        <v>2</v>
      </c>
      <c r="W12" s="3">
        <v>0</v>
      </c>
      <c r="X12" s="3">
        <v>1</v>
      </c>
      <c r="Y12" s="188">
        <f>+D12+E12+I12-L12-V12-W12</f>
        <v>4</v>
      </c>
      <c r="Z12" s="3">
        <v>1</v>
      </c>
      <c r="AA12" s="3">
        <v>2</v>
      </c>
      <c r="AB12" s="3">
        <v>1</v>
      </c>
      <c r="AC12" s="3">
        <f>+AA12+AB12</f>
        <v>3</v>
      </c>
      <c r="AD12" s="3">
        <v>2</v>
      </c>
      <c r="AE12" s="3">
        <v>1</v>
      </c>
      <c r="AF12" s="3"/>
      <c r="AG12" s="32">
        <v>3</v>
      </c>
      <c r="AH12" s="32">
        <v>0</v>
      </c>
      <c r="AI12" s="32">
        <v>0</v>
      </c>
      <c r="AJ12" s="3">
        <f>+AH12+AI12</f>
        <v>0</v>
      </c>
      <c r="AK12" s="32">
        <v>0</v>
      </c>
      <c r="AL12" s="32">
        <v>0</v>
      </c>
      <c r="AM12" s="95"/>
      <c r="AN12" s="95"/>
      <c r="AO12" s="95"/>
      <c r="AP12" s="95"/>
      <c r="AQ12" s="66">
        <f t="shared" si="2"/>
        <v>0</v>
      </c>
      <c r="AR12" s="66">
        <f>E12+F12+G12+D12</f>
        <v>0</v>
      </c>
      <c r="AS12" s="66">
        <f t="shared" si="3"/>
        <v>9</v>
      </c>
      <c r="AT12" s="66">
        <f t="shared" si="4"/>
        <v>9</v>
      </c>
      <c r="AU12" s="66">
        <f t="shared" si="5"/>
        <v>6</v>
      </c>
      <c r="AV12" s="66">
        <f>L12+V12+W12+Y12</f>
        <v>6</v>
      </c>
      <c r="AW12" s="66">
        <f t="shared" si="6"/>
        <v>1</v>
      </c>
      <c r="AX12" s="66">
        <f>N12+O12+P12+Q12</f>
        <v>1</v>
      </c>
      <c r="AY12" s="66">
        <f t="shared" si="7"/>
        <v>1</v>
      </c>
      <c r="AZ12" s="66">
        <f t="shared" si="8"/>
        <v>1</v>
      </c>
      <c r="BA12" s="66">
        <f t="shared" si="9"/>
        <v>2</v>
      </c>
      <c r="BB12" s="66">
        <f t="shared" si="10"/>
        <v>2</v>
      </c>
      <c r="BC12" s="66">
        <f t="shared" si="11"/>
        <v>3</v>
      </c>
      <c r="BD12" s="66">
        <f t="shared" si="12"/>
        <v>3</v>
      </c>
      <c r="BE12" s="66">
        <f t="shared" si="13"/>
        <v>3</v>
      </c>
      <c r="BF12" s="66">
        <f t="shared" si="14"/>
        <v>3</v>
      </c>
      <c r="BG12" s="66">
        <f t="shared" si="15"/>
        <v>0</v>
      </c>
      <c r="BH12" s="66">
        <f t="shared" si="16"/>
        <v>0</v>
      </c>
      <c r="BI12" s="66">
        <f t="shared" si="17"/>
        <v>0</v>
      </c>
      <c r="BJ12" s="66">
        <f t="shared" si="18"/>
        <v>0</v>
      </c>
    </row>
    <row r="13" spans="1:62" ht="38.25">
      <c r="A13" s="5" t="s">
        <v>5</v>
      </c>
      <c r="B13" s="6" t="s">
        <v>58</v>
      </c>
      <c r="C13" s="185">
        <v>0</v>
      </c>
      <c r="D13" s="215">
        <v>0</v>
      </c>
      <c r="E13" s="186">
        <f t="shared" si="21"/>
        <v>0</v>
      </c>
      <c r="F13" s="2">
        <v>0</v>
      </c>
      <c r="G13" s="2">
        <v>0</v>
      </c>
      <c r="H13" s="2">
        <v>2</v>
      </c>
      <c r="I13" s="2">
        <v>0</v>
      </c>
      <c r="J13" s="3">
        <v>1</v>
      </c>
      <c r="K13" s="3">
        <v>1</v>
      </c>
      <c r="L13" s="3">
        <v>0</v>
      </c>
      <c r="M13" s="3">
        <f>+N13+O13+P13+Q13</f>
        <v>0</v>
      </c>
      <c r="N13" s="9">
        <v>0</v>
      </c>
      <c r="O13" s="9">
        <v>0</v>
      </c>
      <c r="P13" s="9">
        <v>0</v>
      </c>
      <c r="Q13" s="9"/>
      <c r="R13" s="3">
        <f>+S13+T13+U13</f>
        <v>0</v>
      </c>
      <c r="S13" s="3">
        <v>0</v>
      </c>
      <c r="T13" s="3">
        <v>0</v>
      </c>
      <c r="U13" s="3">
        <v>0</v>
      </c>
      <c r="V13" s="3">
        <f>+M13+R13</f>
        <v>0</v>
      </c>
      <c r="W13" s="3">
        <v>0</v>
      </c>
      <c r="X13" s="3">
        <v>0</v>
      </c>
      <c r="Y13" s="188">
        <f>+D13+E13+I13-L13-V13-W13</f>
        <v>0</v>
      </c>
      <c r="Z13" s="3">
        <v>0</v>
      </c>
      <c r="AA13" s="3">
        <v>0</v>
      </c>
      <c r="AB13" s="3">
        <v>0</v>
      </c>
      <c r="AC13" s="3">
        <f>+AA13+AB13</f>
        <v>0</v>
      </c>
      <c r="AD13" s="3">
        <v>0</v>
      </c>
      <c r="AE13" s="3">
        <v>0</v>
      </c>
      <c r="AF13" s="3"/>
      <c r="AG13" s="3">
        <v>0</v>
      </c>
      <c r="AH13" s="3">
        <v>0</v>
      </c>
      <c r="AI13" s="3">
        <v>0</v>
      </c>
      <c r="AJ13" s="3">
        <f>+AH13+AI13</f>
        <v>0</v>
      </c>
      <c r="AK13" s="3">
        <v>0</v>
      </c>
      <c r="AL13" s="3">
        <v>0</v>
      </c>
      <c r="AM13" s="22"/>
      <c r="AN13" s="22"/>
      <c r="AO13" s="22"/>
      <c r="AP13" s="22"/>
      <c r="AQ13" s="66">
        <f t="shared" si="2"/>
        <v>0</v>
      </c>
      <c r="AR13" s="66">
        <f>E13+F13+G13+D13</f>
        <v>0</v>
      </c>
      <c r="AS13" s="66">
        <f t="shared" si="3"/>
        <v>2</v>
      </c>
      <c r="AT13" s="66">
        <f t="shared" si="4"/>
        <v>2</v>
      </c>
      <c r="AU13" s="66">
        <f t="shared" si="5"/>
        <v>0</v>
      </c>
      <c r="AV13" s="66">
        <f>L13+V13+W13+Y13+Z13</f>
        <v>0</v>
      </c>
      <c r="AW13" s="66">
        <f t="shared" si="6"/>
        <v>0</v>
      </c>
      <c r="AX13" s="66">
        <f>N13+O13+P13+Q13</f>
        <v>0</v>
      </c>
      <c r="AY13" s="66">
        <f t="shared" si="7"/>
        <v>0</v>
      </c>
      <c r="AZ13" s="66">
        <f t="shared" si="8"/>
        <v>0</v>
      </c>
      <c r="BA13" s="66">
        <f t="shared" si="9"/>
        <v>0</v>
      </c>
      <c r="BB13" s="66">
        <f t="shared" si="10"/>
        <v>0</v>
      </c>
      <c r="BC13" s="66">
        <f t="shared" si="11"/>
        <v>0</v>
      </c>
      <c r="BD13" s="66">
        <f t="shared" si="12"/>
        <v>0</v>
      </c>
      <c r="BE13" s="66">
        <f t="shared" si="13"/>
        <v>0</v>
      </c>
      <c r="BF13" s="66">
        <f t="shared" si="14"/>
        <v>0</v>
      </c>
      <c r="BG13" s="66">
        <f t="shared" si="15"/>
        <v>0</v>
      </c>
      <c r="BH13" s="66">
        <f t="shared" si="16"/>
        <v>0</v>
      </c>
      <c r="BI13" s="66">
        <f t="shared" si="17"/>
        <v>0</v>
      </c>
      <c r="BJ13" s="66">
        <f t="shared" si="18"/>
        <v>0</v>
      </c>
    </row>
    <row r="14" spans="1:62" ht="38.25">
      <c r="A14" s="5" t="s">
        <v>47</v>
      </c>
      <c r="B14" s="7" t="s">
        <v>59</v>
      </c>
      <c r="C14" s="184">
        <f>+C15+C16</f>
        <v>50</v>
      </c>
      <c r="D14" s="217">
        <v>2</v>
      </c>
      <c r="E14" s="184">
        <f t="shared" ref="E14:AP14" si="22">+E15+E16</f>
        <v>48</v>
      </c>
      <c r="F14" s="184">
        <f t="shared" si="22"/>
        <v>0</v>
      </c>
      <c r="G14" s="184">
        <f t="shared" si="22"/>
        <v>0</v>
      </c>
      <c r="H14" s="184">
        <f t="shared" si="22"/>
        <v>64</v>
      </c>
      <c r="I14" s="184">
        <f t="shared" si="22"/>
        <v>58</v>
      </c>
      <c r="J14" s="184">
        <f t="shared" si="22"/>
        <v>6</v>
      </c>
      <c r="K14" s="184">
        <f t="shared" si="22"/>
        <v>0</v>
      </c>
      <c r="L14" s="184">
        <f t="shared" si="22"/>
        <v>0</v>
      </c>
      <c r="M14" s="184">
        <f t="shared" si="22"/>
        <v>28</v>
      </c>
      <c r="N14" s="184">
        <f t="shared" si="22"/>
        <v>21</v>
      </c>
      <c r="O14" s="184">
        <f t="shared" si="22"/>
        <v>5</v>
      </c>
      <c r="P14" s="184">
        <f t="shared" si="22"/>
        <v>2</v>
      </c>
      <c r="Q14" s="184">
        <f t="shared" si="22"/>
        <v>0</v>
      </c>
      <c r="R14" s="184">
        <f t="shared" si="22"/>
        <v>8</v>
      </c>
      <c r="S14" s="184">
        <f t="shared" si="22"/>
        <v>0</v>
      </c>
      <c r="T14" s="184">
        <f t="shared" si="22"/>
        <v>3</v>
      </c>
      <c r="U14" s="184">
        <f t="shared" si="22"/>
        <v>5</v>
      </c>
      <c r="V14" s="184">
        <f t="shared" si="22"/>
        <v>36</v>
      </c>
      <c r="W14" s="184">
        <f t="shared" si="22"/>
        <v>0</v>
      </c>
      <c r="X14" s="184">
        <f t="shared" si="22"/>
        <v>0</v>
      </c>
      <c r="Y14" s="184">
        <f t="shared" si="22"/>
        <v>72</v>
      </c>
      <c r="Z14" s="184">
        <f t="shared" si="22"/>
        <v>1</v>
      </c>
      <c r="AA14" s="184">
        <f t="shared" si="22"/>
        <v>5</v>
      </c>
      <c r="AB14" s="184">
        <f t="shared" si="22"/>
        <v>1</v>
      </c>
      <c r="AC14" s="184">
        <f t="shared" si="22"/>
        <v>6</v>
      </c>
      <c r="AD14" s="184">
        <f t="shared" si="22"/>
        <v>2</v>
      </c>
      <c r="AE14" s="184">
        <f t="shared" si="22"/>
        <v>4</v>
      </c>
      <c r="AF14" s="184">
        <f t="shared" si="22"/>
        <v>0</v>
      </c>
      <c r="AG14" s="184">
        <f t="shared" si="22"/>
        <v>4</v>
      </c>
      <c r="AH14" s="184">
        <f t="shared" si="22"/>
        <v>0</v>
      </c>
      <c r="AI14" s="184">
        <f t="shared" si="22"/>
        <v>0</v>
      </c>
      <c r="AJ14" s="184">
        <f t="shared" si="22"/>
        <v>0</v>
      </c>
      <c r="AK14" s="184">
        <f t="shared" si="22"/>
        <v>0</v>
      </c>
      <c r="AL14" s="184">
        <f t="shared" si="22"/>
        <v>0</v>
      </c>
      <c r="AM14" s="184">
        <f t="shared" si="22"/>
        <v>0</v>
      </c>
      <c r="AN14" s="184">
        <f t="shared" si="22"/>
        <v>0</v>
      </c>
      <c r="AO14" s="184">
        <f t="shared" si="22"/>
        <v>0</v>
      </c>
      <c r="AP14" s="184">
        <f t="shared" si="22"/>
        <v>0</v>
      </c>
      <c r="AQ14" s="65">
        <f t="shared" ref="AQ14:BJ14" si="23">SUM(AQ15:AQ16)</f>
        <v>50</v>
      </c>
      <c r="AR14" s="65">
        <f t="shared" si="23"/>
        <v>50</v>
      </c>
      <c r="AS14" s="65">
        <f t="shared" si="23"/>
        <v>64</v>
      </c>
      <c r="AT14" s="65">
        <f t="shared" si="23"/>
        <v>64</v>
      </c>
      <c r="AU14" s="65">
        <f t="shared" si="23"/>
        <v>108</v>
      </c>
      <c r="AV14" s="65">
        <f t="shared" si="23"/>
        <v>108</v>
      </c>
      <c r="AW14" s="65">
        <f t="shared" si="23"/>
        <v>28</v>
      </c>
      <c r="AX14" s="65">
        <f t="shared" si="23"/>
        <v>28</v>
      </c>
      <c r="AY14" s="65">
        <f t="shared" si="23"/>
        <v>8</v>
      </c>
      <c r="AZ14" s="65">
        <f t="shared" si="23"/>
        <v>8</v>
      </c>
      <c r="BA14" s="65">
        <f t="shared" si="23"/>
        <v>36</v>
      </c>
      <c r="BB14" s="65">
        <f t="shared" si="23"/>
        <v>36</v>
      </c>
      <c r="BC14" s="65">
        <f t="shared" si="23"/>
        <v>6</v>
      </c>
      <c r="BD14" s="65">
        <f t="shared" si="23"/>
        <v>6</v>
      </c>
      <c r="BE14" s="65">
        <f t="shared" si="23"/>
        <v>6</v>
      </c>
      <c r="BF14" s="65">
        <f t="shared" si="23"/>
        <v>6</v>
      </c>
      <c r="BG14" s="65">
        <f t="shared" si="23"/>
        <v>0</v>
      </c>
      <c r="BH14" s="65">
        <f t="shared" si="23"/>
        <v>0</v>
      </c>
      <c r="BI14" s="65">
        <f t="shared" si="23"/>
        <v>0</v>
      </c>
      <c r="BJ14" s="65">
        <f t="shared" si="23"/>
        <v>0</v>
      </c>
    </row>
    <row r="15" spans="1:62" ht="38.25">
      <c r="A15" s="5" t="s">
        <v>6</v>
      </c>
      <c r="B15" s="6" t="s">
        <v>60</v>
      </c>
      <c r="C15" s="185">
        <v>28</v>
      </c>
      <c r="D15" s="215">
        <v>1</v>
      </c>
      <c r="E15" s="186">
        <f t="shared" si="21"/>
        <v>27</v>
      </c>
      <c r="F15" s="8">
        <v>0</v>
      </c>
      <c r="G15" s="8">
        <v>0</v>
      </c>
      <c r="H15" s="2">
        <v>53</v>
      </c>
      <c r="I15" s="2">
        <v>47</v>
      </c>
      <c r="J15" s="3">
        <v>6</v>
      </c>
      <c r="K15" s="3">
        <v>0</v>
      </c>
      <c r="L15" s="3">
        <v>0</v>
      </c>
      <c r="M15" s="3">
        <f>+N15+O15+P15+Q15</f>
        <v>11</v>
      </c>
      <c r="N15" s="9">
        <v>8</v>
      </c>
      <c r="O15" s="9">
        <v>1</v>
      </c>
      <c r="P15" s="9">
        <v>2</v>
      </c>
      <c r="Q15" s="9"/>
      <c r="R15" s="3">
        <f>+S15+T15+U15</f>
        <v>4</v>
      </c>
      <c r="S15" s="9">
        <v>0</v>
      </c>
      <c r="T15" s="9">
        <v>0</v>
      </c>
      <c r="U15" s="9">
        <v>4</v>
      </c>
      <c r="V15" s="3">
        <f>+M15+R15</f>
        <v>15</v>
      </c>
      <c r="W15" s="3">
        <v>0</v>
      </c>
      <c r="X15" s="3">
        <v>0</v>
      </c>
      <c r="Y15" s="188">
        <f>+D15+E15+I15-L15-V15-W15</f>
        <v>60</v>
      </c>
      <c r="Z15" s="3">
        <v>1</v>
      </c>
      <c r="AA15" s="3">
        <v>1</v>
      </c>
      <c r="AB15" s="3">
        <v>1</v>
      </c>
      <c r="AC15" s="3">
        <f>+AA15+AB15</f>
        <v>2</v>
      </c>
      <c r="AD15" s="3">
        <v>0</v>
      </c>
      <c r="AE15" s="3">
        <v>2</v>
      </c>
      <c r="AF15" s="3"/>
      <c r="AG15" s="3">
        <v>0</v>
      </c>
      <c r="AH15" s="3">
        <v>0</v>
      </c>
      <c r="AI15" s="3">
        <v>0</v>
      </c>
      <c r="AJ15" s="3">
        <f>+AH15+AI15</f>
        <v>0</v>
      </c>
      <c r="AK15" s="3">
        <v>0</v>
      </c>
      <c r="AL15" s="3">
        <v>0</v>
      </c>
      <c r="AM15" s="22"/>
      <c r="AN15" s="22"/>
      <c r="AO15" s="22"/>
      <c r="AP15" s="22"/>
      <c r="AQ15" s="66">
        <f t="shared" si="2"/>
        <v>28</v>
      </c>
      <c r="AR15" s="66">
        <f>E15+F15+G15+D15</f>
        <v>28</v>
      </c>
      <c r="AS15" s="66">
        <f t="shared" si="3"/>
        <v>53</v>
      </c>
      <c r="AT15" s="66">
        <f t="shared" si="4"/>
        <v>53</v>
      </c>
      <c r="AU15" s="66">
        <f t="shared" si="5"/>
        <v>75</v>
      </c>
      <c r="AV15" s="66">
        <f>L15+V15+W15+Y15</f>
        <v>75</v>
      </c>
      <c r="AW15" s="66">
        <f t="shared" si="6"/>
        <v>11</v>
      </c>
      <c r="AX15" s="66">
        <f t="shared" ref="AX15:AX18" si="24">N15+O15+P15+Q15</f>
        <v>11</v>
      </c>
      <c r="AY15" s="66">
        <f t="shared" si="7"/>
        <v>4</v>
      </c>
      <c r="AZ15" s="66">
        <f t="shared" si="8"/>
        <v>4</v>
      </c>
      <c r="BA15" s="66">
        <f t="shared" si="9"/>
        <v>15</v>
      </c>
      <c r="BB15" s="66">
        <f t="shared" si="10"/>
        <v>15</v>
      </c>
      <c r="BC15" s="66">
        <f t="shared" si="11"/>
        <v>2</v>
      </c>
      <c r="BD15" s="66">
        <f t="shared" si="12"/>
        <v>2</v>
      </c>
      <c r="BE15" s="66">
        <f t="shared" si="13"/>
        <v>2</v>
      </c>
      <c r="BF15" s="66">
        <f t="shared" si="14"/>
        <v>2</v>
      </c>
      <c r="BG15" s="66">
        <f t="shared" si="15"/>
        <v>0</v>
      </c>
      <c r="BH15" s="66">
        <f t="shared" si="16"/>
        <v>0</v>
      </c>
      <c r="BI15" s="66">
        <f t="shared" si="17"/>
        <v>0</v>
      </c>
      <c r="BJ15" s="66">
        <f t="shared" si="18"/>
        <v>0</v>
      </c>
    </row>
    <row r="16" spans="1:62" ht="25.5">
      <c r="A16" s="5" t="s">
        <v>7</v>
      </c>
      <c r="B16" s="6" t="s">
        <v>61</v>
      </c>
      <c r="C16" s="185">
        <v>22</v>
      </c>
      <c r="D16" s="215">
        <v>1</v>
      </c>
      <c r="E16" s="186">
        <f t="shared" si="21"/>
        <v>21</v>
      </c>
      <c r="F16" s="8">
        <v>0</v>
      </c>
      <c r="G16" s="8">
        <v>0</v>
      </c>
      <c r="H16" s="2">
        <v>11</v>
      </c>
      <c r="I16" s="2">
        <v>11</v>
      </c>
      <c r="J16" s="9">
        <v>0</v>
      </c>
      <c r="K16" s="9">
        <v>0</v>
      </c>
      <c r="L16" s="3">
        <v>0</v>
      </c>
      <c r="M16" s="3">
        <f>+N16+O16+P16+Q16</f>
        <v>17</v>
      </c>
      <c r="N16" s="9">
        <v>13</v>
      </c>
      <c r="O16" s="9">
        <v>4</v>
      </c>
      <c r="P16" s="9">
        <v>0</v>
      </c>
      <c r="Q16" s="9"/>
      <c r="R16" s="3">
        <f t="shared" ref="R16:R46" si="25">+S16+T16+U16</f>
        <v>4</v>
      </c>
      <c r="S16" s="9">
        <v>0</v>
      </c>
      <c r="T16" s="9">
        <v>3</v>
      </c>
      <c r="U16" s="9">
        <v>1</v>
      </c>
      <c r="V16" s="3">
        <f>+M16+R16</f>
        <v>21</v>
      </c>
      <c r="W16" s="9">
        <v>0</v>
      </c>
      <c r="X16" s="9">
        <v>0</v>
      </c>
      <c r="Y16" s="188">
        <f>+D16+E16+I16-L16-V16-W16</f>
        <v>12</v>
      </c>
      <c r="Z16" s="9">
        <v>0</v>
      </c>
      <c r="AA16" s="9">
        <v>4</v>
      </c>
      <c r="AB16" s="9">
        <v>0</v>
      </c>
      <c r="AC16" s="3">
        <f>+AA16+AB16</f>
        <v>4</v>
      </c>
      <c r="AD16" s="3">
        <v>2</v>
      </c>
      <c r="AE16" s="3">
        <v>2</v>
      </c>
      <c r="AF16" s="9"/>
      <c r="AG16" s="9">
        <v>4</v>
      </c>
      <c r="AH16" s="3">
        <v>0</v>
      </c>
      <c r="AI16" s="3">
        <v>0</v>
      </c>
      <c r="AJ16" s="3">
        <f>+AH16+AI16</f>
        <v>0</v>
      </c>
      <c r="AK16" s="3">
        <v>0</v>
      </c>
      <c r="AL16" s="3">
        <v>0</v>
      </c>
      <c r="AM16" s="9"/>
      <c r="AN16" s="9"/>
      <c r="AO16" s="9"/>
      <c r="AP16" s="9"/>
      <c r="AQ16" s="66">
        <f t="shared" si="2"/>
        <v>22</v>
      </c>
      <c r="AR16" s="66">
        <f t="shared" ref="AR16:AR47" si="26">E16+F16+G16+D16</f>
        <v>22</v>
      </c>
      <c r="AS16" s="66">
        <f t="shared" si="3"/>
        <v>11</v>
      </c>
      <c r="AT16" s="66">
        <f t="shared" si="4"/>
        <v>11</v>
      </c>
      <c r="AU16" s="66">
        <f t="shared" si="5"/>
        <v>33</v>
      </c>
      <c r="AV16" s="66">
        <f t="shared" ref="AV16:AV18" si="27">L16+V16+W16+Y16</f>
        <v>33</v>
      </c>
      <c r="AW16" s="66">
        <f t="shared" si="6"/>
        <v>17</v>
      </c>
      <c r="AX16" s="66">
        <f t="shared" si="24"/>
        <v>17</v>
      </c>
      <c r="AY16" s="66">
        <f t="shared" si="7"/>
        <v>4</v>
      </c>
      <c r="AZ16" s="66">
        <f t="shared" si="8"/>
        <v>4</v>
      </c>
      <c r="BA16" s="66">
        <f t="shared" si="9"/>
        <v>21</v>
      </c>
      <c r="BB16" s="66">
        <f t="shared" si="10"/>
        <v>21</v>
      </c>
      <c r="BC16" s="66">
        <f t="shared" si="11"/>
        <v>4</v>
      </c>
      <c r="BD16" s="66">
        <f t="shared" si="12"/>
        <v>4</v>
      </c>
      <c r="BE16" s="66">
        <f t="shared" si="13"/>
        <v>4</v>
      </c>
      <c r="BF16" s="66">
        <f t="shared" si="14"/>
        <v>4</v>
      </c>
      <c r="BG16" s="66">
        <f t="shared" si="15"/>
        <v>0</v>
      </c>
      <c r="BH16" s="66">
        <f t="shared" si="16"/>
        <v>0</v>
      </c>
      <c r="BI16" s="66">
        <f t="shared" si="17"/>
        <v>0</v>
      </c>
      <c r="BJ16" s="66">
        <f t="shared" si="18"/>
        <v>0</v>
      </c>
    </row>
    <row r="17" spans="1:62" ht="25.5">
      <c r="A17" s="5">
        <v>4</v>
      </c>
      <c r="B17" s="7" t="s">
        <v>85</v>
      </c>
      <c r="C17" s="185">
        <v>0</v>
      </c>
      <c r="D17" s="215">
        <v>1</v>
      </c>
      <c r="E17" s="186">
        <f t="shared" si="21"/>
        <v>-1</v>
      </c>
      <c r="F17" s="8">
        <v>0</v>
      </c>
      <c r="G17" s="8">
        <v>0</v>
      </c>
      <c r="H17" s="2">
        <v>1</v>
      </c>
      <c r="I17" s="2">
        <v>1</v>
      </c>
      <c r="J17" s="9">
        <v>0</v>
      </c>
      <c r="K17" s="9">
        <v>0</v>
      </c>
      <c r="L17" s="3">
        <v>0</v>
      </c>
      <c r="M17" s="3">
        <f>+N17+O17+P17+Q17</f>
        <v>0</v>
      </c>
      <c r="N17" s="9">
        <v>0</v>
      </c>
      <c r="O17" s="9">
        <v>0</v>
      </c>
      <c r="P17" s="9">
        <v>0</v>
      </c>
      <c r="Q17" s="9"/>
      <c r="R17" s="3">
        <f t="shared" si="25"/>
        <v>1</v>
      </c>
      <c r="S17" s="9">
        <v>0</v>
      </c>
      <c r="T17" s="9">
        <v>0</v>
      </c>
      <c r="U17" s="9">
        <v>1</v>
      </c>
      <c r="V17" s="3">
        <f>+M17+R17</f>
        <v>1</v>
      </c>
      <c r="W17" s="9">
        <v>0</v>
      </c>
      <c r="X17" s="9">
        <v>0</v>
      </c>
      <c r="Y17" s="188">
        <f>D17+E17+I17-L17-V17-W17</f>
        <v>0</v>
      </c>
      <c r="Z17" s="9">
        <v>0</v>
      </c>
      <c r="AA17" s="9">
        <v>0</v>
      </c>
      <c r="AB17" s="9">
        <v>0</v>
      </c>
      <c r="AC17" s="3">
        <f>+AA17+AB17</f>
        <v>0</v>
      </c>
      <c r="AD17" s="3">
        <v>0</v>
      </c>
      <c r="AE17" s="3">
        <v>0</v>
      </c>
      <c r="AF17" s="9"/>
      <c r="AG17" s="9">
        <v>0</v>
      </c>
      <c r="AH17" s="3">
        <v>0</v>
      </c>
      <c r="AI17" s="3">
        <v>0</v>
      </c>
      <c r="AJ17" s="3">
        <f>+AH17+AI17</f>
        <v>0</v>
      </c>
      <c r="AK17" s="3">
        <v>0</v>
      </c>
      <c r="AL17" s="3">
        <v>0</v>
      </c>
      <c r="AM17" s="9"/>
      <c r="AN17" s="9"/>
      <c r="AO17" s="9"/>
      <c r="AP17" s="9"/>
      <c r="AQ17" s="66">
        <f t="shared" si="2"/>
        <v>0</v>
      </c>
      <c r="AR17" s="66">
        <f t="shared" si="26"/>
        <v>0</v>
      </c>
      <c r="AS17" s="66">
        <f t="shared" si="3"/>
        <v>1</v>
      </c>
      <c r="AT17" s="66">
        <f t="shared" si="4"/>
        <v>1</v>
      </c>
      <c r="AU17" s="66">
        <f t="shared" si="5"/>
        <v>1</v>
      </c>
      <c r="AV17" s="66">
        <f t="shared" si="27"/>
        <v>1</v>
      </c>
      <c r="AW17" s="66">
        <f t="shared" si="6"/>
        <v>0</v>
      </c>
      <c r="AX17" s="66">
        <f t="shared" si="24"/>
        <v>0</v>
      </c>
      <c r="AY17" s="66">
        <f t="shared" si="7"/>
        <v>1</v>
      </c>
      <c r="AZ17" s="66">
        <f t="shared" si="8"/>
        <v>1</v>
      </c>
      <c r="BA17" s="66">
        <f t="shared" si="9"/>
        <v>1</v>
      </c>
      <c r="BB17" s="66">
        <f t="shared" si="10"/>
        <v>1</v>
      </c>
      <c r="BC17" s="66">
        <f t="shared" si="11"/>
        <v>0</v>
      </c>
      <c r="BD17" s="66">
        <f t="shared" si="12"/>
        <v>0</v>
      </c>
      <c r="BE17" s="66">
        <f t="shared" si="13"/>
        <v>0</v>
      </c>
      <c r="BF17" s="66">
        <f t="shared" si="14"/>
        <v>0</v>
      </c>
      <c r="BG17" s="66">
        <f t="shared" si="15"/>
        <v>0</v>
      </c>
      <c r="BH17" s="66">
        <f t="shared" si="16"/>
        <v>0</v>
      </c>
      <c r="BI17" s="66">
        <f t="shared" si="17"/>
        <v>0</v>
      </c>
      <c r="BJ17" s="66">
        <f t="shared" si="18"/>
        <v>0</v>
      </c>
    </row>
    <row r="18" spans="1:62" ht="38.25">
      <c r="A18" s="5">
        <v>5</v>
      </c>
      <c r="B18" s="7" t="s">
        <v>66</v>
      </c>
      <c r="C18" s="185">
        <v>0</v>
      </c>
      <c r="D18" s="215">
        <v>0</v>
      </c>
      <c r="E18" s="186">
        <f t="shared" si="21"/>
        <v>0</v>
      </c>
      <c r="F18" s="8">
        <v>0</v>
      </c>
      <c r="G18" s="8">
        <v>0</v>
      </c>
      <c r="H18" s="2">
        <v>1</v>
      </c>
      <c r="I18" s="2">
        <v>0</v>
      </c>
      <c r="J18" s="9">
        <v>0</v>
      </c>
      <c r="K18" s="9">
        <v>1</v>
      </c>
      <c r="L18" s="3">
        <v>0</v>
      </c>
      <c r="M18" s="3">
        <f>+N18+O18+P18+Q18</f>
        <v>0</v>
      </c>
      <c r="N18" s="9">
        <v>0</v>
      </c>
      <c r="O18" s="9">
        <v>0</v>
      </c>
      <c r="P18" s="9">
        <v>0</v>
      </c>
      <c r="Q18" s="9"/>
      <c r="R18" s="3">
        <f t="shared" si="25"/>
        <v>0</v>
      </c>
      <c r="S18" s="9">
        <v>0</v>
      </c>
      <c r="T18" s="9">
        <v>0</v>
      </c>
      <c r="U18" s="9">
        <v>0</v>
      </c>
      <c r="V18" s="3">
        <f>+M18+R18</f>
        <v>0</v>
      </c>
      <c r="W18" s="9">
        <v>0</v>
      </c>
      <c r="X18" s="9">
        <v>0</v>
      </c>
      <c r="Y18" s="188">
        <f t="shared" ref="Y18:Y46" si="28">+D18+E18+I18-L18-V18-W18</f>
        <v>0</v>
      </c>
      <c r="Z18" s="9">
        <v>0</v>
      </c>
      <c r="AA18" s="9">
        <v>0</v>
      </c>
      <c r="AB18" s="9">
        <v>1</v>
      </c>
      <c r="AC18" s="3">
        <f>+AA18+AB18</f>
        <v>1</v>
      </c>
      <c r="AD18" s="3">
        <v>0</v>
      </c>
      <c r="AE18" s="3">
        <v>1</v>
      </c>
      <c r="AF18" s="9"/>
      <c r="AG18" s="9">
        <v>1</v>
      </c>
      <c r="AH18" s="3">
        <v>0</v>
      </c>
      <c r="AI18" s="3">
        <v>0</v>
      </c>
      <c r="AJ18" s="3">
        <f>+AH18+AI18</f>
        <v>0</v>
      </c>
      <c r="AK18" s="3">
        <v>0</v>
      </c>
      <c r="AL18" s="3">
        <v>0</v>
      </c>
      <c r="AM18" s="9"/>
      <c r="AN18" s="9"/>
      <c r="AO18" s="9"/>
      <c r="AP18" s="9"/>
      <c r="AQ18" s="66">
        <f t="shared" si="2"/>
        <v>0</v>
      </c>
      <c r="AR18" s="66">
        <f t="shared" si="26"/>
        <v>0</v>
      </c>
      <c r="AS18" s="66">
        <f t="shared" si="3"/>
        <v>1</v>
      </c>
      <c r="AT18" s="66">
        <f t="shared" si="4"/>
        <v>1</v>
      </c>
      <c r="AU18" s="66">
        <f t="shared" si="5"/>
        <v>0</v>
      </c>
      <c r="AV18" s="66">
        <f t="shared" si="27"/>
        <v>0</v>
      </c>
      <c r="AW18" s="66">
        <f t="shared" si="6"/>
        <v>0</v>
      </c>
      <c r="AX18" s="66">
        <f t="shared" si="24"/>
        <v>0</v>
      </c>
      <c r="AY18" s="66">
        <f t="shared" si="7"/>
        <v>0</v>
      </c>
      <c r="AZ18" s="66">
        <f t="shared" si="8"/>
        <v>0</v>
      </c>
      <c r="BA18" s="66">
        <f t="shared" si="9"/>
        <v>0</v>
      </c>
      <c r="BB18" s="66">
        <f t="shared" si="10"/>
        <v>0</v>
      </c>
      <c r="BC18" s="66">
        <f t="shared" si="11"/>
        <v>1</v>
      </c>
      <c r="BD18" s="66">
        <f t="shared" si="12"/>
        <v>1</v>
      </c>
      <c r="BE18" s="66">
        <f t="shared" si="13"/>
        <v>1</v>
      </c>
      <c r="BF18" s="66">
        <f t="shared" si="14"/>
        <v>1</v>
      </c>
      <c r="BG18" s="66">
        <f t="shared" si="15"/>
        <v>0</v>
      </c>
      <c r="BH18" s="66">
        <f t="shared" si="16"/>
        <v>0</v>
      </c>
      <c r="BI18" s="66">
        <f t="shared" si="17"/>
        <v>0</v>
      </c>
      <c r="BJ18" s="66">
        <f t="shared" si="18"/>
        <v>0</v>
      </c>
    </row>
    <row r="19" spans="1:62" ht="25.5">
      <c r="A19" s="5">
        <v>6</v>
      </c>
      <c r="B19" s="7" t="s">
        <v>67</v>
      </c>
      <c r="C19" s="184">
        <f>+C20+C21+C22+C23+C24+C25+C26</f>
        <v>0</v>
      </c>
      <c r="D19" s="217">
        <v>0</v>
      </c>
      <c r="E19" s="184">
        <f t="shared" ref="E19:AP19" si="29">+E20+E21+E22+E23+E24+E25+E26</f>
        <v>0</v>
      </c>
      <c r="F19" s="184">
        <f t="shared" si="29"/>
        <v>0</v>
      </c>
      <c r="G19" s="184">
        <f t="shared" si="29"/>
        <v>0</v>
      </c>
      <c r="H19" s="184">
        <f t="shared" si="29"/>
        <v>0</v>
      </c>
      <c r="I19" s="184">
        <f t="shared" si="29"/>
        <v>0</v>
      </c>
      <c r="J19" s="184">
        <f t="shared" si="29"/>
        <v>0</v>
      </c>
      <c r="K19" s="184">
        <f t="shared" si="29"/>
        <v>0</v>
      </c>
      <c r="L19" s="184">
        <f t="shared" si="29"/>
        <v>0</v>
      </c>
      <c r="M19" s="184">
        <f t="shared" si="29"/>
        <v>0</v>
      </c>
      <c r="N19" s="184">
        <f t="shared" si="29"/>
        <v>0</v>
      </c>
      <c r="O19" s="184">
        <f t="shared" si="29"/>
        <v>0</v>
      </c>
      <c r="P19" s="184">
        <f t="shared" si="29"/>
        <v>0</v>
      </c>
      <c r="Q19" s="184">
        <f t="shared" si="29"/>
        <v>0</v>
      </c>
      <c r="R19" s="184">
        <f t="shared" si="29"/>
        <v>0</v>
      </c>
      <c r="S19" s="184">
        <f t="shared" si="29"/>
        <v>0</v>
      </c>
      <c r="T19" s="184">
        <f t="shared" si="29"/>
        <v>0</v>
      </c>
      <c r="U19" s="184">
        <f t="shared" si="29"/>
        <v>0</v>
      </c>
      <c r="V19" s="184">
        <f t="shared" si="29"/>
        <v>0</v>
      </c>
      <c r="W19" s="184">
        <f t="shared" si="29"/>
        <v>0</v>
      </c>
      <c r="X19" s="184">
        <f t="shared" si="29"/>
        <v>0</v>
      </c>
      <c r="Y19" s="184">
        <f t="shared" si="29"/>
        <v>0</v>
      </c>
      <c r="Z19" s="184">
        <f t="shared" si="29"/>
        <v>0</v>
      </c>
      <c r="AA19" s="184">
        <f t="shared" si="29"/>
        <v>0</v>
      </c>
      <c r="AB19" s="184">
        <f t="shared" si="29"/>
        <v>0</v>
      </c>
      <c r="AC19" s="184">
        <f t="shared" si="29"/>
        <v>0</v>
      </c>
      <c r="AD19" s="184">
        <f t="shared" si="29"/>
        <v>0</v>
      </c>
      <c r="AE19" s="184">
        <f t="shared" si="29"/>
        <v>0</v>
      </c>
      <c r="AF19" s="184">
        <f t="shared" si="29"/>
        <v>0</v>
      </c>
      <c r="AG19" s="184">
        <f t="shared" si="29"/>
        <v>0</v>
      </c>
      <c r="AH19" s="184">
        <f t="shared" si="29"/>
        <v>0</v>
      </c>
      <c r="AI19" s="184">
        <f t="shared" si="29"/>
        <v>0</v>
      </c>
      <c r="AJ19" s="184">
        <f t="shared" si="29"/>
        <v>0</v>
      </c>
      <c r="AK19" s="184">
        <f t="shared" si="29"/>
        <v>0</v>
      </c>
      <c r="AL19" s="184">
        <f t="shared" si="29"/>
        <v>0</v>
      </c>
      <c r="AM19" s="184">
        <f t="shared" si="29"/>
        <v>0</v>
      </c>
      <c r="AN19" s="184">
        <f t="shared" si="29"/>
        <v>0</v>
      </c>
      <c r="AO19" s="184">
        <f t="shared" si="29"/>
        <v>0</v>
      </c>
      <c r="AP19" s="184">
        <f t="shared" si="29"/>
        <v>0</v>
      </c>
      <c r="AQ19" s="65">
        <f t="shared" ref="AQ19:BJ19" si="30">SUM(AQ20:AQ26)</f>
        <v>0</v>
      </c>
      <c r="AR19" s="65">
        <f t="shared" si="30"/>
        <v>0</v>
      </c>
      <c r="AS19" s="65">
        <f t="shared" si="30"/>
        <v>0</v>
      </c>
      <c r="AT19" s="65">
        <f t="shared" si="30"/>
        <v>0</v>
      </c>
      <c r="AU19" s="65">
        <f t="shared" si="30"/>
        <v>0</v>
      </c>
      <c r="AV19" s="65">
        <f t="shared" si="30"/>
        <v>0</v>
      </c>
      <c r="AW19" s="65">
        <f t="shared" si="30"/>
        <v>0</v>
      </c>
      <c r="AX19" s="65">
        <f t="shared" si="30"/>
        <v>0</v>
      </c>
      <c r="AY19" s="65">
        <f t="shared" si="30"/>
        <v>0</v>
      </c>
      <c r="AZ19" s="65">
        <f t="shared" si="30"/>
        <v>0</v>
      </c>
      <c r="BA19" s="65">
        <f t="shared" si="30"/>
        <v>0</v>
      </c>
      <c r="BB19" s="65">
        <f t="shared" si="30"/>
        <v>0</v>
      </c>
      <c r="BC19" s="65">
        <f t="shared" si="30"/>
        <v>0</v>
      </c>
      <c r="BD19" s="65">
        <f t="shared" si="30"/>
        <v>0</v>
      </c>
      <c r="BE19" s="65">
        <f t="shared" si="30"/>
        <v>0</v>
      </c>
      <c r="BF19" s="65">
        <f t="shared" si="30"/>
        <v>0</v>
      </c>
      <c r="BG19" s="65">
        <f t="shared" si="30"/>
        <v>0</v>
      </c>
      <c r="BH19" s="65">
        <f t="shared" si="30"/>
        <v>0</v>
      </c>
      <c r="BI19" s="65">
        <f t="shared" si="30"/>
        <v>0</v>
      </c>
      <c r="BJ19" s="65">
        <f t="shared" si="30"/>
        <v>0</v>
      </c>
    </row>
    <row r="20" spans="1:62" ht="25.5">
      <c r="A20" s="5" t="s">
        <v>8</v>
      </c>
      <c r="B20" s="6" t="s">
        <v>68</v>
      </c>
      <c r="C20" s="185">
        <v>0</v>
      </c>
      <c r="D20" s="216">
        <v>0</v>
      </c>
      <c r="E20" s="186">
        <f t="shared" si="21"/>
        <v>0</v>
      </c>
      <c r="F20" s="8">
        <v>0</v>
      </c>
      <c r="G20" s="8">
        <v>0</v>
      </c>
      <c r="H20" s="2">
        <v>0</v>
      </c>
      <c r="I20" s="2">
        <v>0</v>
      </c>
      <c r="J20" s="9">
        <v>0</v>
      </c>
      <c r="K20" s="9">
        <v>0</v>
      </c>
      <c r="L20" s="3">
        <v>0</v>
      </c>
      <c r="M20" s="3">
        <f t="shared" ref="M20:M26" si="31">+N20+O20+P20+Q20</f>
        <v>0</v>
      </c>
      <c r="N20" s="9">
        <v>0</v>
      </c>
      <c r="O20" s="9">
        <v>0</v>
      </c>
      <c r="P20" s="9">
        <v>0</v>
      </c>
      <c r="Q20" s="9"/>
      <c r="R20" s="3">
        <f t="shared" si="25"/>
        <v>0</v>
      </c>
      <c r="S20" s="9">
        <v>0</v>
      </c>
      <c r="T20" s="9">
        <v>0</v>
      </c>
      <c r="U20" s="9">
        <v>0</v>
      </c>
      <c r="V20" s="3">
        <f>+M20+R20</f>
        <v>0</v>
      </c>
      <c r="W20" s="9">
        <v>0</v>
      </c>
      <c r="X20" s="9">
        <v>0</v>
      </c>
      <c r="Y20" s="188">
        <f t="shared" si="28"/>
        <v>0</v>
      </c>
      <c r="Z20" s="9">
        <v>0</v>
      </c>
      <c r="AA20" s="9">
        <v>0</v>
      </c>
      <c r="AB20" s="65">
        <v>0</v>
      </c>
      <c r="AC20" s="3">
        <f>+AA20+AB20</f>
        <v>0</v>
      </c>
      <c r="AD20" s="3">
        <v>0</v>
      </c>
      <c r="AE20" s="65">
        <v>0</v>
      </c>
      <c r="AF20" s="9"/>
      <c r="AG20" s="65">
        <v>0</v>
      </c>
      <c r="AH20" s="3">
        <v>0</v>
      </c>
      <c r="AI20" s="3">
        <v>0</v>
      </c>
      <c r="AJ20" s="3">
        <f>+AH20+AI20</f>
        <v>0</v>
      </c>
      <c r="AK20" s="3">
        <v>0</v>
      </c>
      <c r="AL20" s="3">
        <v>0</v>
      </c>
      <c r="AM20" s="9"/>
      <c r="AN20" s="9"/>
      <c r="AO20" s="9"/>
      <c r="AP20" s="9"/>
      <c r="AQ20" s="66">
        <f t="shared" si="2"/>
        <v>0</v>
      </c>
      <c r="AR20" s="66">
        <f t="shared" si="26"/>
        <v>0</v>
      </c>
      <c r="AS20" s="66">
        <f t="shared" si="3"/>
        <v>0</v>
      </c>
      <c r="AT20" s="66">
        <f t="shared" si="4"/>
        <v>0</v>
      </c>
      <c r="AU20" s="66">
        <f t="shared" si="5"/>
        <v>0</v>
      </c>
      <c r="AV20" s="66">
        <f>L20+V20+W20+Y20+Z20</f>
        <v>0</v>
      </c>
      <c r="AW20" s="66">
        <f t="shared" si="6"/>
        <v>0</v>
      </c>
      <c r="AX20" s="66">
        <f t="shared" ref="AX20:AX26" si="32">N20+O20+P20+Q20</f>
        <v>0</v>
      </c>
      <c r="AY20" s="66">
        <f t="shared" si="7"/>
        <v>0</v>
      </c>
      <c r="AZ20" s="66">
        <f t="shared" si="8"/>
        <v>0</v>
      </c>
      <c r="BA20" s="66">
        <f t="shared" si="9"/>
        <v>0</v>
      </c>
      <c r="BB20" s="66">
        <f t="shared" si="10"/>
        <v>0</v>
      </c>
      <c r="BC20" s="66">
        <f t="shared" si="11"/>
        <v>0</v>
      </c>
      <c r="BD20" s="66">
        <f t="shared" si="12"/>
        <v>0</v>
      </c>
      <c r="BE20" s="66">
        <f t="shared" si="13"/>
        <v>0</v>
      </c>
      <c r="BF20" s="66">
        <f t="shared" si="14"/>
        <v>0</v>
      </c>
      <c r="BG20" s="66">
        <f t="shared" si="15"/>
        <v>0</v>
      </c>
      <c r="BH20" s="66">
        <f t="shared" si="16"/>
        <v>0</v>
      </c>
      <c r="BI20" s="66">
        <f t="shared" si="17"/>
        <v>0</v>
      </c>
      <c r="BJ20" s="66">
        <f t="shared" si="18"/>
        <v>0</v>
      </c>
    </row>
    <row r="21" spans="1:62" ht="38.25">
      <c r="A21" s="5" t="s">
        <v>9</v>
      </c>
      <c r="B21" s="6" t="s">
        <v>69</v>
      </c>
      <c r="C21" s="185">
        <v>0</v>
      </c>
      <c r="D21" s="216">
        <v>0</v>
      </c>
      <c r="E21" s="186">
        <f t="shared" si="21"/>
        <v>0</v>
      </c>
      <c r="F21" s="8">
        <v>0</v>
      </c>
      <c r="G21" s="8">
        <v>0</v>
      </c>
      <c r="H21" s="8">
        <v>0</v>
      </c>
      <c r="I21" s="2">
        <v>0</v>
      </c>
      <c r="J21" s="9">
        <v>0</v>
      </c>
      <c r="K21" s="9">
        <v>0</v>
      </c>
      <c r="L21" s="3">
        <v>0</v>
      </c>
      <c r="M21" s="3">
        <f t="shared" si="31"/>
        <v>0</v>
      </c>
      <c r="N21" s="9">
        <v>0</v>
      </c>
      <c r="O21" s="9">
        <v>0</v>
      </c>
      <c r="P21" s="9">
        <v>0</v>
      </c>
      <c r="Q21" s="9"/>
      <c r="R21" s="3">
        <f t="shared" si="25"/>
        <v>0</v>
      </c>
      <c r="S21" s="9">
        <v>0</v>
      </c>
      <c r="T21" s="9">
        <v>0</v>
      </c>
      <c r="U21" s="9">
        <v>0</v>
      </c>
      <c r="V21" s="3">
        <f>+M21+R21</f>
        <v>0</v>
      </c>
      <c r="W21" s="9">
        <v>0</v>
      </c>
      <c r="X21" s="9">
        <v>0</v>
      </c>
      <c r="Y21" s="188">
        <f t="shared" si="28"/>
        <v>0</v>
      </c>
      <c r="Z21" s="9">
        <v>0</v>
      </c>
      <c r="AA21" s="9">
        <v>0</v>
      </c>
      <c r="AB21" s="65">
        <v>0</v>
      </c>
      <c r="AC21" s="3">
        <f t="shared" ref="AC21:AC46" si="33">+AA21+AB21</f>
        <v>0</v>
      </c>
      <c r="AD21" s="3">
        <v>0</v>
      </c>
      <c r="AE21" s="65">
        <v>0</v>
      </c>
      <c r="AF21" s="9"/>
      <c r="AG21" s="65">
        <v>0</v>
      </c>
      <c r="AH21" s="3">
        <v>0</v>
      </c>
      <c r="AI21" s="3">
        <v>0</v>
      </c>
      <c r="AJ21" s="3">
        <f t="shared" ref="AJ21:AJ46" si="34">+AH21+AI21</f>
        <v>0</v>
      </c>
      <c r="AK21" s="3">
        <v>0</v>
      </c>
      <c r="AL21" s="3">
        <v>0</v>
      </c>
      <c r="AM21" s="9"/>
      <c r="AN21" s="9"/>
      <c r="AO21" s="9"/>
      <c r="AP21" s="9"/>
      <c r="AQ21" s="66">
        <f t="shared" si="2"/>
        <v>0</v>
      </c>
      <c r="AR21" s="66">
        <f t="shared" si="26"/>
        <v>0</v>
      </c>
      <c r="AS21" s="66">
        <f t="shared" si="3"/>
        <v>0</v>
      </c>
      <c r="AT21" s="66">
        <f t="shared" si="4"/>
        <v>0</v>
      </c>
      <c r="AU21" s="66">
        <f t="shared" si="5"/>
        <v>0</v>
      </c>
      <c r="AV21" s="66">
        <f t="shared" ref="AV21:AV26" si="35">L21+V21+W21+Y21+Z21</f>
        <v>0</v>
      </c>
      <c r="AW21" s="66">
        <f t="shared" si="6"/>
        <v>0</v>
      </c>
      <c r="AX21" s="66">
        <f t="shared" si="32"/>
        <v>0</v>
      </c>
      <c r="AY21" s="66">
        <f t="shared" si="7"/>
        <v>0</v>
      </c>
      <c r="AZ21" s="66">
        <f t="shared" si="8"/>
        <v>0</v>
      </c>
      <c r="BA21" s="66">
        <f t="shared" si="9"/>
        <v>0</v>
      </c>
      <c r="BB21" s="66">
        <f t="shared" si="10"/>
        <v>0</v>
      </c>
      <c r="BC21" s="66">
        <f t="shared" si="11"/>
        <v>0</v>
      </c>
      <c r="BD21" s="66">
        <f t="shared" si="12"/>
        <v>0</v>
      </c>
      <c r="BE21" s="66">
        <f t="shared" si="13"/>
        <v>0</v>
      </c>
      <c r="BF21" s="66">
        <f t="shared" si="14"/>
        <v>0</v>
      </c>
      <c r="BG21" s="66">
        <f t="shared" si="15"/>
        <v>0</v>
      </c>
      <c r="BH21" s="66">
        <f t="shared" si="16"/>
        <v>0</v>
      </c>
      <c r="BI21" s="66">
        <f t="shared" si="17"/>
        <v>0</v>
      </c>
      <c r="BJ21" s="66">
        <f t="shared" si="18"/>
        <v>0</v>
      </c>
    </row>
    <row r="22" spans="1:62" ht="38.25">
      <c r="A22" s="5" t="s">
        <v>10</v>
      </c>
      <c r="B22" s="6" t="s">
        <v>70</v>
      </c>
      <c r="C22" s="185">
        <v>0</v>
      </c>
      <c r="D22" s="216">
        <v>0</v>
      </c>
      <c r="E22" s="186">
        <f t="shared" si="21"/>
        <v>0</v>
      </c>
      <c r="F22" s="8">
        <v>0</v>
      </c>
      <c r="G22" s="8">
        <v>0</v>
      </c>
      <c r="H22" s="8">
        <v>0</v>
      </c>
      <c r="I22" s="2">
        <v>0</v>
      </c>
      <c r="J22" s="9">
        <v>0</v>
      </c>
      <c r="K22" s="9">
        <v>0</v>
      </c>
      <c r="L22" s="3">
        <v>0</v>
      </c>
      <c r="M22" s="3">
        <f t="shared" si="31"/>
        <v>0</v>
      </c>
      <c r="N22" s="9">
        <v>0</v>
      </c>
      <c r="O22" s="9">
        <v>0</v>
      </c>
      <c r="P22" s="9">
        <v>0</v>
      </c>
      <c r="Q22" s="9"/>
      <c r="R22" s="3">
        <f t="shared" si="25"/>
        <v>0</v>
      </c>
      <c r="S22" s="9">
        <v>0</v>
      </c>
      <c r="T22" s="9">
        <v>0</v>
      </c>
      <c r="U22" s="9">
        <v>0</v>
      </c>
      <c r="V22" s="3">
        <f>+M22+R22</f>
        <v>0</v>
      </c>
      <c r="W22" s="9">
        <v>0</v>
      </c>
      <c r="X22" s="9">
        <v>0</v>
      </c>
      <c r="Y22" s="188">
        <f t="shared" si="28"/>
        <v>0</v>
      </c>
      <c r="Z22" s="9">
        <v>0</v>
      </c>
      <c r="AA22" s="9">
        <v>0</v>
      </c>
      <c r="AB22" s="65">
        <v>0</v>
      </c>
      <c r="AC22" s="3">
        <f t="shared" si="33"/>
        <v>0</v>
      </c>
      <c r="AD22" s="3">
        <v>0</v>
      </c>
      <c r="AE22" s="65">
        <v>0</v>
      </c>
      <c r="AF22" s="9"/>
      <c r="AG22" s="65">
        <v>0</v>
      </c>
      <c r="AH22" s="3">
        <v>0</v>
      </c>
      <c r="AI22" s="3">
        <v>0</v>
      </c>
      <c r="AJ22" s="3">
        <f t="shared" si="34"/>
        <v>0</v>
      </c>
      <c r="AK22" s="3">
        <v>0</v>
      </c>
      <c r="AL22" s="3">
        <v>0</v>
      </c>
      <c r="AM22" s="9"/>
      <c r="AN22" s="9"/>
      <c r="AO22" s="9"/>
      <c r="AP22" s="9"/>
      <c r="AQ22" s="66">
        <f t="shared" si="2"/>
        <v>0</v>
      </c>
      <c r="AR22" s="66">
        <f t="shared" si="26"/>
        <v>0</v>
      </c>
      <c r="AS22" s="66">
        <f t="shared" si="3"/>
        <v>0</v>
      </c>
      <c r="AT22" s="66">
        <f t="shared" si="4"/>
        <v>0</v>
      </c>
      <c r="AU22" s="66">
        <f t="shared" si="5"/>
        <v>0</v>
      </c>
      <c r="AV22" s="66">
        <f t="shared" si="35"/>
        <v>0</v>
      </c>
      <c r="AW22" s="66">
        <f t="shared" si="6"/>
        <v>0</v>
      </c>
      <c r="AX22" s="66">
        <f t="shared" si="32"/>
        <v>0</v>
      </c>
      <c r="AY22" s="66">
        <f t="shared" si="7"/>
        <v>0</v>
      </c>
      <c r="AZ22" s="66">
        <f t="shared" si="8"/>
        <v>0</v>
      </c>
      <c r="BA22" s="66">
        <f t="shared" si="9"/>
        <v>0</v>
      </c>
      <c r="BB22" s="66">
        <f t="shared" si="10"/>
        <v>0</v>
      </c>
      <c r="BC22" s="66">
        <f t="shared" si="11"/>
        <v>0</v>
      </c>
      <c r="BD22" s="66">
        <f t="shared" si="12"/>
        <v>0</v>
      </c>
      <c r="BE22" s="66">
        <f t="shared" si="13"/>
        <v>0</v>
      </c>
      <c r="BF22" s="66">
        <f t="shared" si="14"/>
        <v>0</v>
      </c>
      <c r="BG22" s="66">
        <f t="shared" si="15"/>
        <v>0</v>
      </c>
      <c r="BH22" s="66">
        <f t="shared" si="16"/>
        <v>0</v>
      </c>
      <c r="BI22" s="66">
        <f t="shared" si="17"/>
        <v>0</v>
      </c>
      <c r="BJ22" s="66">
        <f t="shared" si="18"/>
        <v>0</v>
      </c>
    </row>
    <row r="23" spans="1:62" ht="38.25">
      <c r="A23" s="5" t="s">
        <v>11</v>
      </c>
      <c r="B23" s="6" t="s">
        <v>71</v>
      </c>
      <c r="C23" s="185">
        <v>0</v>
      </c>
      <c r="D23" s="216">
        <v>0</v>
      </c>
      <c r="E23" s="186">
        <f t="shared" si="21"/>
        <v>0</v>
      </c>
      <c r="F23" s="8">
        <v>0</v>
      </c>
      <c r="G23" s="8">
        <v>0</v>
      </c>
      <c r="H23" s="8">
        <v>0</v>
      </c>
      <c r="I23" s="2">
        <v>0</v>
      </c>
      <c r="J23" s="9">
        <v>0</v>
      </c>
      <c r="K23" s="9">
        <v>0</v>
      </c>
      <c r="L23" s="3">
        <v>0</v>
      </c>
      <c r="M23" s="3">
        <f t="shared" si="31"/>
        <v>0</v>
      </c>
      <c r="N23" s="9">
        <v>0</v>
      </c>
      <c r="O23" s="9">
        <v>0</v>
      </c>
      <c r="P23" s="9">
        <v>0</v>
      </c>
      <c r="Q23" s="9"/>
      <c r="R23" s="3">
        <f t="shared" si="25"/>
        <v>0</v>
      </c>
      <c r="S23" s="9">
        <v>0</v>
      </c>
      <c r="T23" s="9">
        <v>0</v>
      </c>
      <c r="U23" s="9">
        <v>0</v>
      </c>
      <c r="V23" s="3">
        <f t="shared" ref="V23:V46" si="36">+M23+R23</f>
        <v>0</v>
      </c>
      <c r="W23" s="9">
        <v>0</v>
      </c>
      <c r="X23" s="9">
        <v>0</v>
      </c>
      <c r="Y23" s="188">
        <f t="shared" si="28"/>
        <v>0</v>
      </c>
      <c r="Z23" s="9">
        <v>0</v>
      </c>
      <c r="AA23" s="9">
        <v>0</v>
      </c>
      <c r="AB23" s="65">
        <v>0</v>
      </c>
      <c r="AC23" s="3">
        <f t="shared" si="33"/>
        <v>0</v>
      </c>
      <c r="AD23" s="3">
        <v>0</v>
      </c>
      <c r="AE23" s="65">
        <v>0</v>
      </c>
      <c r="AF23" s="9"/>
      <c r="AG23" s="65">
        <v>0</v>
      </c>
      <c r="AH23" s="3">
        <v>0</v>
      </c>
      <c r="AI23" s="3">
        <v>0</v>
      </c>
      <c r="AJ23" s="3">
        <f t="shared" si="34"/>
        <v>0</v>
      </c>
      <c r="AK23" s="3">
        <v>0</v>
      </c>
      <c r="AL23" s="3">
        <v>0</v>
      </c>
      <c r="AM23" s="9"/>
      <c r="AN23" s="9"/>
      <c r="AO23" s="9"/>
      <c r="AP23" s="9"/>
      <c r="AQ23" s="66">
        <f t="shared" si="2"/>
        <v>0</v>
      </c>
      <c r="AR23" s="66">
        <f t="shared" si="26"/>
        <v>0</v>
      </c>
      <c r="AS23" s="66">
        <f t="shared" si="3"/>
        <v>0</v>
      </c>
      <c r="AT23" s="66">
        <f t="shared" si="4"/>
        <v>0</v>
      </c>
      <c r="AU23" s="66">
        <f t="shared" si="5"/>
        <v>0</v>
      </c>
      <c r="AV23" s="66">
        <f t="shared" si="35"/>
        <v>0</v>
      </c>
      <c r="AW23" s="66">
        <f t="shared" si="6"/>
        <v>0</v>
      </c>
      <c r="AX23" s="66">
        <f t="shared" si="32"/>
        <v>0</v>
      </c>
      <c r="AY23" s="66">
        <f t="shared" si="7"/>
        <v>0</v>
      </c>
      <c r="AZ23" s="66">
        <f t="shared" si="8"/>
        <v>0</v>
      </c>
      <c r="BA23" s="66">
        <f t="shared" si="9"/>
        <v>0</v>
      </c>
      <c r="BB23" s="66">
        <f t="shared" si="10"/>
        <v>0</v>
      </c>
      <c r="BC23" s="66">
        <f t="shared" si="11"/>
        <v>0</v>
      </c>
      <c r="BD23" s="66">
        <f t="shared" si="12"/>
        <v>0</v>
      </c>
      <c r="BE23" s="66">
        <f t="shared" si="13"/>
        <v>0</v>
      </c>
      <c r="BF23" s="66">
        <f t="shared" si="14"/>
        <v>0</v>
      </c>
      <c r="BG23" s="66">
        <f t="shared" si="15"/>
        <v>0</v>
      </c>
      <c r="BH23" s="66">
        <f t="shared" si="16"/>
        <v>0</v>
      </c>
      <c r="BI23" s="66">
        <f t="shared" si="17"/>
        <v>0</v>
      </c>
      <c r="BJ23" s="66">
        <f t="shared" si="18"/>
        <v>0</v>
      </c>
    </row>
    <row r="24" spans="1:62" ht="38.25">
      <c r="A24" s="5" t="s">
        <v>12</v>
      </c>
      <c r="B24" s="6" t="s">
        <v>72</v>
      </c>
      <c r="C24" s="185">
        <v>0</v>
      </c>
      <c r="D24" s="216">
        <v>0</v>
      </c>
      <c r="E24" s="186">
        <f t="shared" si="21"/>
        <v>0</v>
      </c>
      <c r="F24" s="8">
        <v>0</v>
      </c>
      <c r="G24" s="8">
        <v>0</v>
      </c>
      <c r="H24" s="8">
        <v>0</v>
      </c>
      <c r="I24" s="2">
        <v>0</v>
      </c>
      <c r="J24" s="9">
        <v>0</v>
      </c>
      <c r="K24" s="9">
        <v>0</v>
      </c>
      <c r="L24" s="3">
        <v>0</v>
      </c>
      <c r="M24" s="3">
        <f t="shared" si="31"/>
        <v>0</v>
      </c>
      <c r="N24" s="9">
        <v>0</v>
      </c>
      <c r="O24" s="9">
        <v>0</v>
      </c>
      <c r="P24" s="9">
        <v>0</v>
      </c>
      <c r="Q24" s="9"/>
      <c r="R24" s="3">
        <f t="shared" si="25"/>
        <v>0</v>
      </c>
      <c r="S24" s="9">
        <v>0</v>
      </c>
      <c r="T24" s="9">
        <v>0</v>
      </c>
      <c r="U24" s="9">
        <v>0</v>
      </c>
      <c r="V24" s="3">
        <f t="shared" si="36"/>
        <v>0</v>
      </c>
      <c r="W24" s="9">
        <v>0</v>
      </c>
      <c r="X24" s="9">
        <v>0</v>
      </c>
      <c r="Y24" s="188">
        <f t="shared" si="28"/>
        <v>0</v>
      </c>
      <c r="Z24" s="9">
        <v>0</v>
      </c>
      <c r="AA24" s="9">
        <v>0</v>
      </c>
      <c r="AB24" s="65">
        <v>0</v>
      </c>
      <c r="AC24" s="3">
        <f t="shared" si="33"/>
        <v>0</v>
      </c>
      <c r="AD24" s="3">
        <v>0</v>
      </c>
      <c r="AE24" s="65">
        <v>0</v>
      </c>
      <c r="AF24" s="9"/>
      <c r="AG24" s="65">
        <v>0</v>
      </c>
      <c r="AH24" s="3">
        <v>0</v>
      </c>
      <c r="AI24" s="3">
        <v>0</v>
      </c>
      <c r="AJ24" s="3">
        <f t="shared" si="34"/>
        <v>0</v>
      </c>
      <c r="AK24" s="3">
        <v>0</v>
      </c>
      <c r="AL24" s="3">
        <v>0</v>
      </c>
      <c r="AM24" s="9"/>
      <c r="AN24" s="9"/>
      <c r="AO24" s="9"/>
      <c r="AP24" s="9"/>
      <c r="AQ24" s="66">
        <f t="shared" si="2"/>
        <v>0</v>
      </c>
      <c r="AR24" s="66">
        <f t="shared" si="26"/>
        <v>0</v>
      </c>
      <c r="AS24" s="66">
        <f t="shared" si="3"/>
        <v>0</v>
      </c>
      <c r="AT24" s="66">
        <f t="shared" si="4"/>
        <v>0</v>
      </c>
      <c r="AU24" s="66">
        <f t="shared" si="5"/>
        <v>0</v>
      </c>
      <c r="AV24" s="66">
        <f t="shared" si="35"/>
        <v>0</v>
      </c>
      <c r="AW24" s="66">
        <f t="shared" si="6"/>
        <v>0</v>
      </c>
      <c r="AX24" s="66">
        <f t="shared" si="32"/>
        <v>0</v>
      </c>
      <c r="AY24" s="66">
        <f t="shared" si="7"/>
        <v>0</v>
      </c>
      <c r="AZ24" s="66">
        <f t="shared" si="8"/>
        <v>0</v>
      </c>
      <c r="BA24" s="66">
        <f t="shared" si="9"/>
        <v>0</v>
      </c>
      <c r="BB24" s="66">
        <f t="shared" si="10"/>
        <v>0</v>
      </c>
      <c r="BC24" s="66">
        <f t="shared" si="11"/>
        <v>0</v>
      </c>
      <c r="BD24" s="66">
        <f t="shared" si="12"/>
        <v>0</v>
      </c>
      <c r="BE24" s="66">
        <f t="shared" si="13"/>
        <v>0</v>
      </c>
      <c r="BF24" s="66">
        <f t="shared" si="14"/>
        <v>0</v>
      </c>
      <c r="BG24" s="66">
        <f t="shared" si="15"/>
        <v>0</v>
      </c>
      <c r="BH24" s="66">
        <f t="shared" si="16"/>
        <v>0</v>
      </c>
      <c r="BI24" s="66">
        <f t="shared" si="17"/>
        <v>0</v>
      </c>
      <c r="BJ24" s="66">
        <f t="shared" si="18"/>
        <v>0</v>
      </c>
    </row>
    <row r="25" spans="1:62" ht="25.5">
      <c r="A25" s="5" t="s">
        <v>13</v>
      </c>
      <c r="B25" s="6" t="s">
        <v>73</v>
      </c>
      <c r="C25" s="185">
        <v>0</v>
      </c>
      <c r="D25" s="216">
        <v>0</v>
      </c>
      <c r="E25" s="186">
        <f t="shared" si="21"/>
        <v>0</v>
      </c>
      <c r="F25" s="8">
        <v>0</v>
      </c>
      <c r="G25" s="8">
        <v>0</v>
      </c>
      <c r="H25" s="8">
        <v>0</v>
      </c>
      <c r="I25" s="2">
        <v>0</v>
      </c>
      <c r="J25" s="9">
        <v>0</v>
      </c>
      <c r="K25" s="9">
        <v>0</v>
      </c>
      <c r="L25" s="3">
        <v>0</v>
      </c>
      <c r="M25" s="3">
        <f t="shared" si="31"/>
        <v>0</v>
      </c>
      <c r="N25" s="9">
        <v>0</v>
      </c>
      <c r="O25" s="9">
        <v>0</v>
      </c>
      <c r="P25" s="9">
        <v>0</v>
      </c>
      <c r="Q25" s="9"/>
      <c r="R25" s="3">
        <f t="shared" si="25"/>
        <v>0</v>
      </c>
      <c r="S25" s="9">
        <v>0</v>
      </c>
      <c r="T25" s="9">
        <v>0</v>
      </c>
      <c r="U25" s="9">
        <v>0</v>
      </c>
      <c r="V25" s="3">
        <f t="shared" si="36"/>
        <v>0</v>
      </c>
      <c r="W25" s="9">
        <v>0</v>
      </c>
      <c r="X25" s="9">
        <v>0</v>
      </c>
      <c r="Y25" s="188">
        <f t="shared" si="28"/>
        <v>0</v>
      </c>
      <c r="Z25" s="9">
        <v>0</v>
      </c>
      <c r="AA25" s="9">
        <v>0</v>
      </c>
      <c r="AB25" s="65">
        <v>0</v>
      </c>
      <c r="AC25" s="3">
        <f t="shared" si="33"/>
        <v>0</v>
      </c>
      <c r="AD25" s="3">
        <v>0</v>
      </c>
      <c r="AE25" s="65">
        <v>0</v>
      </c>
      <c r="AF25" s="9"/>
      <c r="AG25" s="65">
        <v>0</v>
      </c>
      <c r="AH25" s="3">
        <v>0</v>
      </c>
      <c r="AI25" s="3">
        <v>0</v>
      </c>
      <c r="AJ25" s="3">
        <f t="shared" si="34"/>
        <v>0</v>
      </c>
      <c r="AK25" s="3">
        <v>0</v>
      </c>
      <c r="AL25" s="3">
        <v>0</v>
      </c>
      <c r="AM25" s="9"/>
      <c r="AN25" s="9"/>
      <c r="AO25" s="9"/>
      <c r="AP25" s="9"/>
      <c r="AQ25" s="66">
        <f t="shared" si="2"/>
        <v>0</v>
      </c>
      <c r="AR25" s="66">
        <f t="shared" si="26"/>
        <v>0</v>
      </c>
      <c r="AS25" s="66">
        <f t="shared" si="3"/>
        <v>0</v>
      </c>
      <c r="AT25" s="66">
        <f t="shared" si="4"/>
        <v>0</v>
      </c>
      <c r="AU25" s="66">
        <f t="shared" si="5"/>
        <v>0</v>
      </c>
      <c r="AV25" s="66">
        <f>L25+V25+W25+Y25+Z25</f>
        <v>0</v>
      </c>
      <c r="AW25" s="66">
        <f t="shared" si="6"/>
        <v>0</v>
      </c>
      <c r="AX25" s="66">
        <f t="shared" si="32"/>
        <v>0</v>
      </c>
      <c r="AY25" s="66">
        <f t="shared" si="7"/>
        <v>0</v>
      </c>
      <c r="AZ25" s="66">
        <f t="shared" si="8"/>
        <v>0</v>
      </c>
      <c r="BA25" s="66">
        <f t="shared" si="9"/>
        <v>0</v>
      </c>
      <c r="BB25" s="66">
        <f t="shared" si="10"/>
        <v>0</v>
      </c>
      <c r="BC25" s="66">
        <f t="shared" si="11"/>
        <v>0</v>
      </c>
      <c r="BD25" s="66">
        <f t="shared" si="12"/>
        <v>0</v>
      </c>
      <c r="BE25" s="66">
        <f t="shared" si="13"/>
        <v>0</v>
      </c>
      <c r="BF25" s="66">
        <f t="shared" si="14"/>
        <v>0</v>
      </c>
      <c r="BG25" s="66">
        <f t="shared" si="15"/>
        <v>0</v>
      </c>
      <c r="BH25" s="66">
        <f t="shared" si="16"/>
        <v>0</v>
      </c>
      <c r="BI25" s="66">
        <f t="shared" si="17"/>
        <v>0</v>
      </c>
      <c r="BJ25" s="66">
        <f t="shared" si="18"/>
        <v>0</v>
      </c>
    </row>
    <row r="26" spans="1:62" ht="25.5">
      <c r="A26" s="5" t="s">
        <v>48</v>
      </c>
      <c r="B26" s="6" t="s">
        <v>74</v>
      </c>
      <c r="C26" s="185">
        <v>0</v>
      </c>
      <c r="D26" s="216">
        <v>0</v>
      </c>
      <c r="E26" s="186">
        <f t="shared" si="21"/>
        <v>0</v>
      </c>
      <c r="F26" s="8">
        <v>0</v>
      </c>
      <c r="G26" s="8">
        <v>0</v>
      </c>
      <c r="H26" s="8">
        <v>0</v>
      </c>
      <c r="I26" s="2">
        <v>0</v>
      </c>
      <c r="J26" s="9">
        <v>0</v>
      </c>
      <c r="K26" s="9">
        <v>0</v>
      </c>
      <c r="L26" s="3">
        <v>0</v>
      </c>
      <c r="M26" s="3">
        <f t="shared" si="31"/>
        <v>0</v>
      </c>
      <c r="N26" s="9">
        <v>0</v>
      </c>
      <c r="O26" s="9">
        <v>0</v>
      </c>
      <c r="P26" s="9">
        <v>0</v>
      </c>
      <c r="Q26" s="9"/>
      <c r="R26" s="3">
        <f t="shared" si="25"/>
        <v>0</v>
      </c>
      <c r="S26" s="9">
        <v>0</v>
      </c>
      <c r="T26" s="9">
        <v>0</v>
      </c>
      <c r="U26" s="9">
        <v>0</v>
      </c>
      <c r="V26" s="3">
        <f t="shared" si="36"/>
        <v>0</v>
      </c>
      <c r="W26" s="9">
        <v>0</v>
      </c>
      <c r="X26" s="9">
        <v>0</v>
      </c>
      <c r="Y26" s="188">
        <f t="shared" si="28"/>
        <v>0</v>
      </c>
      <c r="Z26" s="9">
        <v>0</v>
      </c>
      <c r="AA26" s="9">
        <v>0</v>
      </c>
      <c r="AB26" s="65">
        <v>0</v>
      </c>
      <c r="AC26" s="3">
        <f t="shared" si="33"/>
        <v>0</v>
      </c>
      <c r="AD26" s="3">
        <v>0</v>
      </c>
      <c r="AE26" s="65">
        <v>0</v>
      </c>
      <c r="AF26" s="9"/>
      <c r="AG26" s="65">
        <v>0</v>
      </c>
      <c r="AH26" s="3">
        <v>0</v>
      </c>
      <c r="AI26" s="3">
        <v>0</v>
      </c>
      <c r="AJ26" s="3">
        <f t="shared" si="34"/>
        <v>0</v>
      </c>
      <c r="AK26" s="3">
        <v>0</v>
      </c>
      <c r="AL26" s="3">
        <v>0</v>
      </c>
      <c r="AM26" s="9"/>
      <c r="AN26" s="9"/>
      <c r="AO26" s="9"/>
      <c r="AP26" s="9"/>
      <c r="AQ26" s="66">
        <f t="shared" si="2"/>
        <v>0</v>
      </c>
      <c r="AR26" s="66">
        <f t="shared" si="26"/>
        <v>0</v>
      </c>
      <c r="AS26" s="66">
        <f t="shared" si="3"/>
        <v>0</v>
      </c>
      <c r="AT26" s="66">
        <f t="shared" si="4"/>
        <v>0</v>
      </c>
      <c r="AU26" s="66">
        <f t="shared" si="5"/>
        <v>0</v>
      </c>
      <c r="AV26" s="66">
        <f t="shared" si="35"/>
        <v>0</v>
      </c>
      <c r="AW26" s="66">
        <f t="shared" si="6"/>
        <v>0</v>
      </c>
      <c r="AX26" s="66">
        <f t="shared" si="32"/>
        <v>0</v>
      </c>
      <c r="AY26" s="66">
        <f t="shared" si="7"/>
        <v>0</v>
      </c>
      <c r="AZ26" s="66">
        <f t="shared" si="8"/>
        <v>0</v>
      </c>
      <c r="BA26" s="66">
        <f t="shared" si="9"/>
        <v>0</v>
      </c>
      <c r="BB26" s="66">
        <f t="shared" si="10"/>
        <v>0</v>
      </c>
      <c r="BC26" s="66">
        <f t="shared" si="11"/>
        <v>0</v>
      </c>
      <c r="BD26" s="66">
        <f t="shared" si="12"/>
        <v>0</v>
      </c>
      <c r="BE26" s="66">
        <f t="shared" si="13"/>
        <v>0</v>
      </c>
      <c r="BF26" s="66">
        <f t="shared" si="14"/>
        <v>0</v>
      </c>
      <c r="BG26" s="66">
        <f t="shared" si="15"/>
        <v>0</v>
      </c>
      <c r="BH26" s="66">
        <f t="shared" si="16"/>
        <v>0</v>
      </c>
      <c r="BI26" s="66">
        <f t="shared" si="17"/>
        <v>0</v>
      </c>
      <c r="BJ26" s="66">
        <f t="shared" si="18"/>
        <v>0</v>
      </c>
    </row>
    <row r="27" spans="1:62" ht="35.25" customHeight="1">
      <c r="A27" s="5">
        <v>7</v>
      </c>
      <c r="B27" s="7" t="s">
        <v>75</v>
      </c>
      <c r="C27" s="184">
        <f>+C28+C29+C30+C31+C32</f>
        <v>0</v>
      </c>
      <c r="D27" s="217">
        <v>0</v>
      </c>
      <c r="E27" s="184">
        <f t="shared" ref="E27:AP27" si="37">+E28+E29+E30+E31+E32</f>
        <v>0</v>
      </c>
      <c r="F27" s="184">
        <f t="shared" si="37"/>
        <v>0</v>
      </c>
      <c r="G27" s="184">
        <f t="shared" si="37"/>
        <v>0</v>
      </c>
      <c r="H27" s="184">
        <f t="shared" si="37"/>
        <v>0</v>
      </c>
      <c r="I27" s="184">
        <f t="shared" si="37"/>
        <v>0</v>
      </c>
      <c r="J27" s="184">
        <f t="shared" si="37"/>
        <v>0</v>
      </c>
      <c r="K27" s="184">
        <f t="shared" si="37"/>
        <v>0</v>
      </c>
      <c r="L27" s="184">
        <f t="shared" si="37"/>
        <v>0</v>
      </c>
      <c r="M27" s="184">
        <f t="shared" si="37"/>
        <v>0</v>
      </c>
      <c r="N27" s="184">
        <f t="shared" si="37"/>
        <v>0</v>
      </c>
      <c r="O27" s="184">
        <f t="shared" si="37"/>
        <v>0</v>
      </c>
      <c r="P27" s="184">
        <f t="shared" si="37"/>
        <v>0</v>
      </c>
      <c r="Q27" s="184">
        <f t="shared" si="37"/>
        <v>0</v>
      </c>
      <c r="R27" s="184">
        <f t="shared" si="37"/>
        <v>0</v>
      </c>
      <c r="S27" s="184">
        <f t="shared" si="37"/>
        <v>0</v>
      </c>
      <c r="T27" s="184">
        <f t="shared" si="37"/>
        <v>0</v>
      </c>
      <c r="U27" s="184">
        <f t="shared" si="37"/>
        <v>0</v>
      </c>
      <c r="V27" s="184">
        <f t="shared" si="37"/>
        <v>0</v>
      </c>
      <c r="W27" s="184">
        <f t="shared" si="37"/>
        <v>0</v>
      </c>
      <c r="X27" s="184">
        <f t="shared" si="37"/>
        <v>0</v>
      </c>
      <c r="Y27" s="184">
        <f t="shared" si="37"/>
        <v>0</v>
      </c>
      <c r="Z27" s="184">
        <f t="shared" si="37"/>
        <v>0</v>
      </c>
      <c r="AA27" s="184">
        <f t="shared" si="37"/>
        <v>0</v>
      </c>
      <c r="AB27" s="184">
        <f t="shared" si="37"/>
        <v>0</v>
      </c>
      <c r="AC27" s="184">
        <f t="shared" si="37"/>
        <v>0</v>
      </c>
      <c r="AD27" s="184">
        <f t="shared" si="37"/>
        <v>0</v>
      </c>
      <c r="AE27" s="184">
        <f t="shared" si="37"/>
        <v>0</v>
      </c>
      <c r="AF27" s="184">
        <f t="shared" si="37"/>
        <v>0</v>
      </c>
      <c r="AG27" s="184">
        <f t="shared" si="37"/>
        <v>0</v>
      </c>
      <c r="AH27" s="184">
        <f t="shared" si="37"/>
        <v>0</v>
      </c>
      <c r="AI27" s="184">
        <f t="shared" si="37"/>
        <v>0</v>
      </c>
      <c r="AJ27" s="184">
        <f t="shared" si="37"/>
        <v>0</v>
      </c>
      <c r="AK27" s="184">
        <f t="shared" si="37"/>
        <v>0</v>
      </c>
      <c r="AL27" s="184">
        <f t="shared" si="37"/>
        <v>0</v>
      </c>
      <c r="AM27" s="184">
        <f t="shared" si="37"/>
        <v>0</v>
      </c>
      <c r="AN27" s="184">
        <f t="shared" si="37"/>
        <v>0</v>
      </c>
      <c r="AO27" s="184">
        <f t="shared" si="37"/>
        <v>0</v>
      </c>
      <c r="AP27" s="184">
        <f t="shared" si="37"/>
        <v>0</v>
      </c>
      <c r="AQ27" s="65">
        <f t="shared" ref="AQ27:BJ27" si="38">SUM(AQ28:AQ32)</f>
        <v>0</v>
      </c>
      <c r="AR27" s="65">
        <f t="shared" si="38"/>
        <v>0</v>
      </c>
      <c r="AS27" s="65">
        <f t="shared" si="38"/>
        <v>0</v>
      </c>
      <c r="AT27" s="65">
        <f t="shared" si="38"/>
        <v>0</v>
      </c>
      <c r="AU27" s="65">
        <f t="shared" si="38"/>
        <v>0</v>
      </c>
      <c r="AV27" s="65">
        <f>SUM(AV28:AV32)</f>
        <v>0</v>
      </c>
      <c r="AW27" s="65">
        <f t="shared" si="38"/>
        <v>0</v>
      </c>
      <c r="AX27" s="65">
        <f t="shared" ref="AX27" si="39">SUM(AX28:AX32)</f>
        <v>0</v>
      </c>
      <c r="AY27" s="65">
        <f t="shared" si="38"/>
        <v>0</v>
      </c>
      <c r="AZ27" s="65">
        <f t="shared" si="38"/>
        <v>0</v>
      </c>
      <c r="BA27" s="65">
        <f t="shared" si="38"/>
        <v>0</v>
      </c>
      <c r="BB27" s="65">
        <f t="shared" si="38"/>
        <v>0</v>
      </c>
      <c r="BC27" s="65">
        <f t="shared" si="38"/>
        <v>0</v>
      </c>
      <c r="BD27" s="65">
        <f t="shared" si="38"/>
        <v>0</v>
      </c>
      <c r="BE27" s="65">
        <f t="shared" si="38"/>
        <v>0</v>
      </c>
      <c r="BF27" s="65">
        <f t="shared" si="38"/>
        <v>0</v>
      </c>
      <c r="BG27" s="65">
        <f t="shared" si="38"/>
        <v>0</v>
      </c>
      <c r="BH27" s="65">
        <f t="shared" si="38"/>
        <v>0</v>
      </c>
      <c r="BI27" s="65">
        <f t="shared" si="38"/>
        <v>0</v>
      </c>
      <c r="BJ27" s="65">
        <f t="shared" si="38"/>
        <v>0</v>
      </c>
    </row>
    <row r="28" spans="1:62" ht="18" customHeight="1">
      <c r="A28" s="10" t="s">
        <v>14</v>
      </c>
      <c r="B28" s="6" t="s">
        <v>76</v>
      </c>
      <c r="C28" s="185">
        <v>0</v>
      </c>
      <c r="D28" s="215">
        <v>0</v>
      </c>
      <c r="E28" s="186">
        <f t="shared" si="21"/>
        <v>0</v>
      </c>
      <c r="F28" s="8">
        <v>0</v>
      </c>
      <c r="G28" s="8">
        <v>0</v>
      </c>
      <c r="H28" s="8">
        <v>0</v>
      </c>
      <c r="I28" s="2">
        <v>0</v>
      </c>
      <c r="J28" s="9">
        <v>0</v>
      </c>
      <c r="K28" s="9">
        <v>0</v>
      </c>
      <c r="L28" s="3">
        <v>0</v>
      </c>
      <c r="M28" s="3">
        <f t="shared" ref="M28:M33" si="40">+N28+O28+P28+Q28</f>
        <v>0</v>
      </c>
      <c r="N28" s="9">
        <v>0</v>
      </c>
      <c r="O28" s="9">
        <v>0</v>
      </c>
      <c r="P28" s="9">
        <v>0</v>
      </c>
      <c r="Q28" s="9"/>
      <c r="R28" s="3">
        <f t="shared" si="25"/>
        <v>0</v>
      </c>
      <c r="S28" s="9">
        <v>0</v>
      </c>
      <c r="T28" s="9">
        <v>0</v>
      </c>
      <c r="U28" s="9">
        <v>0</v>
      </c>
      <c r="V28" s="3">
        <f t="shared" si="36"/>
        <v>0</v>
      </c>
      <c r="W28" s="9">
        <v>0</v>
      </c>
      <c r="X28" s="9">
        <v>0</v>
      </c>
      <c r="Y28" s="188">
        <f t="shared" si="28"/>
        <v>0</v>
      </c>
      <c r="Z28" s="9">
        <v>0</v>
      </c>
      <c r="AA28" s="9">
        <v>0</v>
      </c>
      <c r="AB28" s="65">
        <v>0</v>
      </c>
      <c r="AC28" s="3">
        <f t="shared" si="33"/>
        <v>0</v>
      </c>
      <c r="AD28" s="3">
        <v>0</v>
      </c>
      <c r="AE28" s="65">
        <v>0</v>
      </c>
      <c r="AF28" s="9"/>
      <c r="AG28" s="65">
        <v>0</v>
      </c>
      <c r="AH28" s="3">
        <v>0</v>
      </c>
      <c r="AI28" s="3">
        <v>0</v>
      </c>
      <c r="AJ28" s="3">
        <f t="shared" si="34"/>
        <v>0</v>
      </c>
      <c r="AK28" s="3">
        <v>0</v>
      </c>
      <c r="AL28" s="3">
        <v>0</v>
      </c>
      <c r="AM28" s="9"/>
      <c r="AN28" s="9"/>
      <c r="AO28" s="9"/>
      <c r="AP28" s="9"/>
      <c r="AQ28" s="66">
        <f t="shared" si="2"/>
        <v>0</v>
      </c>
      <c r="AR28" s="66">
        <f t="shared" si="26"/>
        <v>0</v>
      </c>
      <c r="AS28" s="66">
        <f t="shared" si="3"/>
        <v>0</v>
      </c>
      <c r="AT28" s="66">
        <f t="shared" si="4"/>
        <v>0</v>
      </c>
      <c r="AU28" s="66">
        <f t="shared" si="5"/>
        <v>0</v>
      </c>
      <c r="AV28" s="66">
        <f>L28+V28+W28+Y28+Z28</f>
        <v>0</v>
      </c>
      <c r="AW28" s="66">
        <f t="shared" si="6"/>
        <v>0</v>
      </c>
      <c r="AX28" s="66">
        <f t="shared" ref="AX28:AX46" si="41">N28+O28+P28+Q28</f>
        <v>0</v>
      </c>
      <c r="AY28" s="66">
        <f t="shared" si="7"/>
        <v>0</v>
      </c>
      <c r="AZ28" s="66">
        <f t="shared" si="8"/>
        <v>0</v>
      </c>
      <c r="BA28" s="66">
        <f t="shared" si="9"/>
        <v>0</v>
      </c>
      <c r="BB28" s="66">
        <f t="shared" si="10"/>
        <v>0</v>
      </c>
      <c r="BC28" s="66">
        <f t="shared" si="11"/>
        <v>0</v>
      </c>
      <c r="BD28" s="66">
        <f t="shared" si="12"/>
        <v>0</v>
      </c>
      <c r="BE28" s="66">
        <f t="shared" si="13"/>
        <v>0</v>
      </c>
      <c r="BF28" s="66">
        <f t="shared" si="14"/>
        <v>0</v>
      </c>
      <c r="BG28" s="66">
        <f t="shared" si="15"/>
        <v>0</v>
      </c>
      <c r="BH28" s="66">
        <f t="shared" si="16"/>
        <v>0</v>
      </c>
      <c r="BI28" s="66">
        <f t="shared" si="17"/>
        <v>0</v>
      </c>
      <c r="BJ28" s="66">
        <f t="shared" si="18"/>
        <v>0</v>
      </c>
    </row>
    <row r="29" spans="1:62" ht="19.5" customHeight="1">
      <c r="A29" s="10" t="s">
        <v>15</v>
      </c>
      <c r="B29" s="6" t="s">
        <v>77</v>
      </c>
      <c r="C29" s="185">
        <v>0</v>
      </c>
      <c r="D29" s="215">
        <v>0</v>
      </c>
      <c r="E29" s="186">
        <f t="shared" si="21"/>
        <v>0</v>
      </c>
      <c r="F29" s="8">
        <v>0</v>
      </c>
      <c r="G29" s="8">
        <v>0</v>
      </c>
      <c r="H29" s="8">
        <v>0</v>
      </c>
      <c r="I29" s="2">
        <v>0</v>
      </c>
      <c r="J29" s="9">
        <v>0</v>
      </c>
      <c r="K29" s="9">
        <v>0</v>
      </c>
      <c r="L29" s="3">
        <v>0</v>
      </c>
      <c r="M29" s="3">
        <f t="shared" si="40"/>
        <v>0</v>
      </c>
      <c r="N29" s="9">
        <v>0</v>
      </c>
      <c r="O29" s="9">
        <v>0</v>
      </c>
      <c r="P29" s="9">
        <v>0</v>
      </c>
      <c r="Q29" s="9"/>
      <c r="R29" s="3">
        <f t="shared" si="25"/>
        <v>0</v>
      </c>
      <c r="S29" s="9">
        <v>0</v>
      </c>
      <c r="T29" s="9">
        <v>0</v>
      </c>
      <c r="U29" s="9">
        <v>0</v>
      </c>
      <c r="V29" s="3">
        <f t="shared" si="36"/>
        <v>0</v>
      </c>
      <c r="W29" s="9">
        <v>0</v>
      </c>
      <c r="X29" s="9">
        <v>0</v>
      </c>
      <c r="Y29" s="188">
        <f t="shared" si="28"/>
        <v>0</v>
      </c>
      <c r="Z29" s="9">
        <v>0</v>
      </c>
      <c r="AA29" s="9">
        <v>0</v>
      </c>
      <c r="AB29" s="65">
        <v>0</v>
      </c>
      <c r="AC29" s="3">
        <f t="shared" si="33"/>
        <v>0</v>
      </c>
      <c r="AD29" s="3">
        <v>0</v>
      </c>
      <c r="AE29" s="65">
        <v>0</v>
      </c>
      <c r="AF29" s="9"/>
      <c r="AG29" s="65">
        <v>0</v>
      </c>
      <c r="AH29" s="3">
        <v>0</v>
      </c>
      <c r="AI29" s="3">
        <v>0</v>
      </c>
      <c r="AJ29" s="3">
        <f t="shared" si="34"/>
        <v>0</v>
      </c>
      <c r="AK29" s="3">
        <v>0</v>
      </c>
      <c r="AL29" s="3">
        <v>0</v>
      </c>
      <c r="AM29" s="9"/>
      <c r="AN29" s="9"/>
      <c r="AO29" s="9"/>
      <c r="AP29" s="9"/>
      <c r="AQ29" s="66">
        <f t="shared" si="2"/>
        <v>0</v>
      </c>
      <c r="AR29" s="66">
        <f t="shared" si="26"/>
        <v>0</v>
      </c>
      <c r="AS29" s="66">
        <f t="shared" si="3"/>
        <v>0</v>
      </c>
      <c r="AT29" s="66">
        <f t="shared" si="4"/>
        <v>0</v>
      </c>
      <c r="AU29" s="66">
        <f t="shared" si="5"/>
        <v>0</v>
      </c>
      <c r="AV29" s="66">
        <f t="shared" ref="AV29:AV32" si="42">L29+V29+W29+Y29+Z29</f>
        <v>0</v>
      </c>
      <c r="AW29" s="66">
        <f t="shared" si="6"/>
        <v>0</v>
      </c>
      <c r="AX29" s="66">
        <f t="shared" si="41"/>
        <v>0</v>
      </c>
      <c r="AY29" s="66">
        <f t="shared" si="7"/>
        <v>0</v>
      </c>
      <c r="AZ29" s="66">
        <f t="shared" si="8"/>
        <v>0</v>
      </c>
      <c r="BA29" s="66">
        <f t="shared" si="9"/>
        <v>0</v>
      </c>
      <c r="BB29" s="66">
        <f t="shared" si="10"/>
        <v>0</v>
      </c>
      <c r="BC29" s="66">
        <f t="shared" si="11"/>
        <v>0</v>
      </c>
      <c r="BD29" s="66">
        <f t="shared" si="12"/>
        <v>0</v>
      </c>
      <c r="BE29" s="66">
        <f t="shared" si="13"/>
        <v>0</v>
      </c>
      <c r="BF29" s="66">
        <f t="shared" si="14"/>
        <v>0</v>
      </c>
      <c r="BG29" s="66">
        <f t="shared" si="15"/>
        <v>0</v>
      </c>
      <c r="BH29" s="66">
        <f t="shared" si="16"/>
        <v>0</v>
      </c>
      <c r="BI29" s="66">
        <f t="shared" si="17"/>
        <v>0</v>
      </c>
      <c r="BJ29" s="66">
        <f t="shared" si="18"/>
        <v>0</v>
      </c>
    </row>
    <row r="30" spans="1:62" ht="21.75" customHeight="1">
      <c r="A30" s="10" t="s">
        <v>49</v>
      </c>
      <c r="B30" s="6" t="s">
        <v>78</v>
      </c>
      <c r="C30" s="185">
        <v>0</v>
      </c>
      <c r="D30" s="215">
        <v>0</v>
      </c>
      <c r="E30" s="186">
        <f t="shared" si="21"/>
        <v>0</v>
      </c>
      <c r="F30" s="8">
        <v>0</v>
      </c>
      <c r="G30" s="8">
        <v>0</v>
      </c>
      <c r="H30" s="8">
        <v>0</v>
      </c>
      <c r="I30" s="2">
        <v>0</v>
      </c>
      <c r="J30" s="9">
        <v>0</v>
      </c>
      <c r="K30" s="9">
        <v>0</v>
      </c>
      <c r="L30" s="3">
        <v>0</v>
      </c>
      <c r="M30" s="3">
        <f t="shared" si="40"/>
        <v>0</v>
      </c>
      <c r="N30" s="9">
        <v>0</v>
      </c>
      <c r="O30" s="9">
        <v>0</v>
      </c>
      <c r="P30" s="9">
        <v>0</v>
      </c>
      <c r="Q30" s="9"/>
      <c r="R30" s="3">
        <f t="shared" si="25"/>
        <v>0</v>
      </c>
      <c r="S30" s="9">
        <v>0</v>
      </c>
      <c r="T30" s="9">
        <v>0</v>
      </c>
      <c r="U30" s="9">
        <v>0</v>
      </c>
      <c r="V30" s="3">
        <f t="shared" si="36"/>
        <v>0</v>
      </c>
      <c r="W30" s="9">
        <v>0</v>
      </c>
      <c r="X30" s="9">
        <v>0</v>
      </c>
      <c r="Y30" s="188">
        <f t="shared" si="28"/>
        <v>0</v>
      </c>
      <c r="Z30" s="9">
        <v>0</v>
      </c>
      <c r="AA30" s="9">
        <v>0</v>
      </c>
      <c r="AB30" s="65">
        <v>0</v>
      </c>
      <c r="AC30" s="3">
        <f t="shared" si="33"/>
        <v>0</v>
      </c>
      <c r="AD30" s="3">
        <v>0</v>
      </c>
      <c r="AE30" s="65">
        <v>0</v>
      </c>
      <c r="AF30" s="9"/>
      <c r="AG30" s="65">
        <v>0</v>
      </c>
      <c r="AH30" s="3">
        <v>0</v>
      </c>
      <c r="AI30" s="3">
        <v>0</v>
      </c>
      <c r="AJ30" s="3">
        <f t="shared" si="34"/>
        <v>0</v>
      </c>
      <c r="AK30" s="3">
        <v>0</v>
      </c>
      <c r="AL30" s="3">
        <v>0</v>
      </c>
      <c r="AM30" s="9"/>
      <c r="AN30" s="9"/>
      <c r="AO30" s="9"/>
      <c r="AP30" s="9"/>
      <c r="AQ30" s="66">
        <f t="shared" si="2"/>
        <v>0</v>
      </c>
      <c r="AR30" s="66">
        <f t="shared" si="26"/>
        <v>0</v>
      </c>
      <c r="AS30" s="66">
        <f t="shared" si="3"/>
        <v>0</v>
      </c>
      <c r="AT30" s="66">
        <f t="shared" si="4"/>
        <v>0</v>
      </c>
      <c r="AU30" s="66">
        <f t="shared" si="5"/>
        <v>0</v>
      </c>
      <c r="AV30" s="66">
        <f t="shared" si="42"/>
        <v>0</v>
      </c>
      <c r="AW30" s="66">
        <f t="shared" si="6"/>
        <v>0</v>
      </c>
      <c r="AX30" s="66">
        <f t="shared" si="41"/>
        <v>0</v>
      </c>
      <c r="AY30" s="66">
        <f t="shared" si="7"/>
        <v>0</v>
      </c>
      <c r="AZ30" s="66">
        <f t="shared" si="8"/>
        <v>0</v>
      </c>
      <c r="BA30" s="66">
        <f t="shared" si="9"/>
        <v>0</v>
      </c>
      <c r="BB30" s="66">
        <f t="shared" si="10"/>
        <v>0</v>
      </c>
      <c r="BC30" s="66">
        <f t="shared" si="11"/>
        <v>0</v>
      </c>
      <c r="BD30" s="66">
        <f t="shared" si="12"/>
        <v>0</v>
      </c>
      <c r="BE30" s="66">
        <f t="shared" si="13"/>
        <v>0</v>
      </c>
      <c r="BF30" s="66">
        <f t="shared" si="14"/>
        <v>0</v>
      </c>
      <c r="BG30" s="66">
        <f t="shared" si="15"/>
        <v>0</v>
      </c>
      <c r="BH30" s="66">
        <f t="shared" si="16"/>
        <v>0</v>
      </c>
      <c r="BI30" s="66">
        <f t="shared" si="17"/>
        <v>0</v>
      </c>
      <c r="BJ30" s="66">
        <f t="shared" si="18"/>
        <v>0</v>
      </c>
    </row>
    <row r="31" spans="1:62" ht="18" customHeight="1">
      <c r="A31" s="10" t="s">
        <v>50</v>
      </c>
      <c r="B31" s="6" t="s">
        <v>79</v>
      </c>
      <c r="C31" s="185">
        <v>0</v>
      </c>
      <c r="D31" s="215">
        <v>0</v>
      </c>
      <c r="E31" s="186">
        <f t="shared" si="21"/>
        <v>0</v>
      </c>
      <c r="F31" s="8">
        <v>0</v>
      </c>
      <c r="G31" s="8">
        <v>0</v>
      </c>
      <c r="H31" s="8">
        <v>0</v>
      </c>
      <c r="I31" s="2">
        <v>0</v>
      </c>
      <c r="J31" s="9">
        <v>0</v>
      </c>
      <c r="K31" s="9">
        <v>0</v>
      </c>
      <c r="L31" s="3">
        <v>0</v>
      </c>
      <c r="M31" s="3">
        <f t="shared" si="40"/>
        <v>0</v>
      </c>
      <c r="N31" s="9">
        <v>0</v>
      </c>
      <c r="O31" s="9">
        <v>0</v>
      </c>
      <c r="P31" s="9">
        <v>0</v>
      </c>
      <c r="Q31" s="9"/>
      <c r="R31" s="3">
        <f t="shared" si="25"/>
        <v>0</v>
      </c>
      <c r="S31" s="9">
        <v>0</v>
      </c>
      <c r="T31" s="9">
        <v>0</v>
      </c>
      <c r="U31" s="9">
        <v>0</v>
      </c>
      <c r="V31" s="3">
        <f t="shared" si="36"/>
        <v>0</v>
      </c>
      <c r="W31" s="9">
        <v>0</v>
      </c>
      <c r="X31" s="9">
        <v>0</v>
      </c>
      <c r="Y31" s="188">
        <f t="shared" si="28"/>
        <v>0</v>
      </c>
      <c r="Z31" s="9">
        <v>0</v>
      </c>
      <c r="AA31" s="9">
        <v>0</v>
      </c>
      <c r="AB31" s="65">
        <v>0</v>
      </c>
      <c r="AC31" s="3">
        <f t="shared" si="33"/>
        <v>0</v>
      </c>
      <c r="AD31" s="3">
        <v>0</v>
      </c>
      <c r="AE31" s="65">
        <v>0</v>
      </c>
      <c r="AF31" s="9"/>
      <c r="AG31" s="65">
        <v>0</v>
      </c>
      <c r="AH31" s="3">
        <v>0</v>
      </c>
      <c r="AI31" s="3">
        <v>0</v>
      </c>
      <c r="AJ31" s="3">
        <f t="shared" si="34"/>
        <v>0</v>
      </c>
      <c r="AK31" s="3">
        <v>0</v>
      </c>
      <c r="AL31" s="3">
        <v>0</v>
      </c>
      <c r="AM31" s="9"/>
      <c r="AN31" s="9"/>
      <c r="AO31" s="9"/>
      <c r="AP31" s="9"/>
      <c r="AQ31" s="66">
        <f t="shared" si="2"/>
        <v>0</v>
      </c>
      <c r="AR31" s="66">
        <f t="shared" si="26"/>
        <v>0</v>
      </c>
      <c r="AS31" s="66">
        <f t="shared" si="3"/>
        <v>0</v>
      </c>
      <c r="AT31" s="66">
        <f t="shared" si="4"/>
        <v>0</v>
      </c>
      <c r="AU31" s="66">
        <f t="shared" si="5"/>
        <v>0</v>
      </c>
      <c r="AV31" s="66">
        <f t="shared" si="42"/>
        <v>0</v>
      </c>
      <c r="AW31" s="66">
        <f t="shared" si="6"/>
        <v>0</v>
      </c>
      <c r="AX31" s="66">
        <f t="shared" si="41"/>
        <v>0</v>
      </c>
      <c r="AY31" s="66">
        <f t="shared" si="7"/>
        <v>0</v>
      </c>
      <c r="AZ31" s="66">
        <f t="shared" si="8"/>
        <v>0</v>
      </c>
      <c r="BA31" s="66">
        <f t="shared" si="9"/>
        <v>0</v>
      </c>
      <c r="BB31" s="66">
        <f t="shared" si="10"/>
        <v>0</v>
      </c>
      <c r="BC31" s="66">
        <f t="shared" si="11"/>
        <v>0</v>
      </c>
      <c r="BD31" s="66">
        <f t="shared" si="12"/>
        <v>0</v>
      </c>
      <c r="BE31" s="66">
        <f t="shared" si="13"/>
        <v>0</v>
      </c>
      <c r="BF31" s="66">
        <f t="shared" si="14"/>
        <v>0</v>
      </c>
      <c r="BG31" s="66">
        <f t="shared" si="15"/>
        <v>0</v>
      </c>
      <c r="BH31" s="66">
        <f t="shared" si="16"/>
        <v>0</v>
      </c>
      <c r="BI31" s="66">
        <f t="shared" si="17"/>
        <v>0</v>
      </c>
      <c r="BJ31" s="66">
        <f t="shared" si="18"/>
        <v>0</v>
      </c>
    </row>
    <row r="32" spans="1:62" ht="22.5" customHeight="1">
      <c r="A32" s="10" t="s">
        <v>51</v>
      </c>
      <c r="B32" s="6" t="s">
        <v>3</v>
      </c>
      <c r="C32" s="185">
        <v>0</v>
      </c>
      <c r="D32" s="215">
        <v>0</v>
      </c>
      <c r="E32" s="186">
        <f t="shared" si="21"/>
        <v>0</v>
      </c>
      <c r="F32" s="8">
        <v>0</v>
      </c>
      <c r="G32" s="8">
        <v>0</v>
      </c>
      <c r="H32" s="8">
        <v>0</v>
      </c>
      <c r="I32" s="2">
        <v>0</v>
      </c>
      <c r="J32" s="9">
        <v>0</v>
      </c>
      <c r="K32" s="9">
        <v>0</v>
      </c>
      <c r="L32" s="3">
        <v>0</v>
      </c>
      <c r="M32" s="3">
        <f t="shared" si="40"/>
        <v>0</v>
      </c>
      <c r="N32" s="9">
        <v>0</v>
      </c>
      <c r="O32" s="9">
        <v>0</v>
      </c>
      <c r="P32" s="9">
        <v>0</v>
      </c>
      <c r="Q32" s="9"/>
      <c r="R32" s="3">
        <f t="shared" si="25"/>
        <v>0</v>
      </c>
      <c r="S32" s="9">
        <v>0</v>
      </c>
      <c r="T32" s="9">
        <v>0</v>
      </c>
      <c r="U32" s="9">
        <v>0</v>
      </c>
      <c r="V32" s="3">
        <f t="shared" si="36"/>
        <v>0</v>
      </c>
      <c r="W32" s="9">
        <v>0</v>
      </c>
      <c r="X32" s="9">
        <v>0</v>
      </c>
      <c r="Y32" s="188">
        <f t="shared" si="28"/>
        <v>0</v>
      </c>
      <c r="Z32" s="9">
        <v>0</v>
      </c>
      <c r="AA32" s="9">
        <v>0</v>
      </c>
      <c r="AB32" s="65">
        <v>0</v>
      </c>
      <c r="AC32" s="3">
        <f t="shared" si="33"/>
        <v>0</v>
      </c>
      <c r="AD32" s="3">
        <v>0</v>
      </c>
      <c r="AE32" s="65">
        <v>0</v>
      </c>
      <c r="AF32" s="9"/>
      <c r="AG32" s="65">
        <v>0</v>
      </c>
      <c r="AH32" s="3">
        <v>0</v>
      </c>
      <c r="AI32" s="3">
        <v>0</v>
      </c>
      <c r="AJ32" s="3">
        <f t="shared" si="34"/>
        <v>0</v>
      </c>
      <c r="AK32" s="3">
        <v>0</v>
      </c>
      <c r="AL32" s="3">
        <v>0</v>
      </c>
      <c r="AM32" s="9"/>
      <c r="AN32" s="9"/>
      <c r="AO32" s="9"/>
      <c r="AP32" s="9"/>
      <c r="AQ32" s="66">
        <f t="shared" si="2"/>
        <v>0</v>
      </c>
      <c r="AR32" s="66">
        <f t="shared" si="26"/>
        <v>0</v>
      </c>
      <c r="AS32" s="66">
        <f t="shared" si="3"/>
        <v>0</v>
      </c>
      <c r="AT32" s="66">
        <f t="shared" si="4"/>
        <v>0</v>
      </c>
      <c r="AU32" s="66">
        <f t="shared" si="5"/>
        <v>0</v>
      </c>
      <c r="AV32" s="66">
        <f t="shared" si="42"/>
        <v>0</v>
      </c>
      <c r="AW32" s="66">
        <f t="shared" si="6"/>
        <v>0</v>
      </c>
      <c r="AX32" s="66">
        <f t="shared" si="41"/>
        <v>0</v>
      </c>
      <c r="AY32" s="66">
        <f t="shared" si="7"/>
        <v>0</v>
      </c>
      <c r="AZ32" s="66">
        <f t="shared" si="8"/>
        <v>0</v>
      </c>
      <c r="BA32" s="66">
        <f t="shared" si="9"/>
        <v>0</v>
      </c>
      <c r="BB32" s="66">
        <f t="shared" si="10"/>
        <v>0</v>
      </c>
      <c r="BC32" s="66">
        <f t="shared" si="11"/>
        <v>0</v>
      </c>
      <c r="BD32" s="66">
        <f t="shared" si="12"/>
        <v>0</v>
      </c>
      <c r="BE32" s="66">
        <f t="shared" si="13"/>
        <v>0</v>
      </c>
      <c r="BF32" s="66">
        <f t="shared" si="14"/>
        <v>0</v>
      </c>
      <c r="BG32" s="66">
        <f t="shared" si="15"/>
        <v>0</v>
      </c>
      <c r="BH32" s="66">
        <f t="shared" si="16"/>
        <v>0</v>
      </c>
      <c r="BI32" s="66">
        <f t="shared" si="17"/>
        <v>0</v>
      </c>
      <c r="BJ32" s="66">
        <f t="shared" si="18"/>
        <v>0</v>
      </c>
    </row>
    <row r="33" spans="1:62" ht="38.25">
      <c r="A33" s="10" t="s">
        <v>81</v>
      </c>
      <c r="B33" s="7" t="s">
        <v>92</v>
      </c>
      <c r="C33" s="185">
        <v>0</v>
      </c>
      <c r="D33" s="215">
        <v>0</v>
      </c>
      <c r="E33" s="186">
        <f t="shared" si="21"/>
        <v>0</v>
      </c>
      <c r="F33" s="8">
        <v>0</v>
      </c>
      <c r="G33" s="8">
        <v>0</v>
      </c>
      <c r="H33" s="8">
        <v>0</v>
      </c>
      <c r="I33" s="2">
        <v>0</v>
      </c>
      <c r="J33" s="9">
        <v>0</v>
      </c>
      <c r="K33" s="9">
        <v>0</v>
      </c>
      <c r="L33" s="3">
        <v>0</v>
      </c>
      <c r="M33" s="3">
        <f t="shared" si="40"/>
        <v>0</v>
      </c>
      <c r="N33" s="9">
        <v>0</v>
      </c>
      <c r="O33" s="9">
        <v>0</v>
      </c>
      <c r="P33" s="9">
        <v>0</v>
      </c>
      <c r="Q33" s="9"/>
      <c r="R33" s="3">
        <f t="shared" si="25"/>
        <v>0</v>
      </c>
      <c r="S33" s="9">
        <v>0</v>
      </c>
      <c r="T33" s="9">
        <v>0</v>
      </c>
      <c r="U33" s="9">
        <v>0</v>
      </c>
      <c r="V33" s="3">
        <f t="shared" si="36"/>
        <v>0</v>
      </c>
      <c r="W33" s="9">
        <v>0</v>
      </c>
      <c r="X33" s="9">
        <v>0</v>
      </c>
      <c r="Y33" s="188">
        <f t="shared" si="28"/>
        <v>0</v>
      </c>
      <c r="Z33" s="9">
        <v>0</v>
      </c>
      <c r="AA33" s="9">
        <v>0</v>
      </c>
      <c r="AB33" s="65">
        <v>0</v>
      </c>
      <c r="AC33" s="3">
        <f t="shared" si="33"/>
        <v>0</v>
      </c>
      <c r="AD33" s="3">
        <v>0</v>
      </c>
      <c r="AE33" s="65">
        <v>0</v>
      </c>
      <c r="AF33" s="9"/>
      <c r="AG33" s="65">
        <v>0</v>
      </c>
      <c r="AH33" s="3">
        <v>0</v>
      </c>
      <c r="AI33" s="3">
        <v>0</v>
      </c>
      <c r="AJ33" s="3">
        <f t="shared" si="34"/>
        <v>0</v>
      </c>
      <c r="AK33" s="3">
        <v>0</v>
      </c>
      <c r="AL33" s="3">
        <v>0</v>
      </c>
      <c r="AM33" s="9"/>
      <c r="AN33" s="9"/>
      <c r="AO33" s="9"/>
      <c r="AP33" s="9"/>
      <c r="AQ33" s="66">
        <f t="shared" si="2"/>
        <v>0</v>
      </c>
      <c r="AR33" s="66">
        <f t="shared" si="26"/>
        <v>0</v>
      </c>
      <c r="AS33" s="66">
        <f t="shared" si="3"/>
        <v>0</v>
      </c>
      <c r="AT33" s="66">
        <f t="shared" si="4"/>
        <v>0</v>
      </c>
      <c r="AU33" s="66">
        <f t="shared" si="5"/>
        <v>0</v>
      </c>
      <c r="AV33" s="66">
        <f>L33+V33+W33+Y33+Z33</f>
        <v>0</v>
      </c>
      <c r="AW33" s="66">
        <f t="shared" si="6"/>
        <v>0</v>
      </c>
      <c r="AX33" s="66">
        <f t="shared" si="41"/>
        <v>0</v>
      </c>
      <c r="AY33" s="66">
        <f t="shared" si="7"/>
        <v>0</v>
      </c>
      <c r="AZ33" s="66">
        <f t="shared" si="8"/>
        <v>0</v>
      </c>
      <c r="BA33" s="66">
        <f t="shared" si="9"/>
        <v>0</v>
      </c>
      <c r="BB33" s="66">
        <f t="shared" si="10"/>
        <v>0</v>
      </c>
      <c r="BC33" s="66">
        <f t="shared" si="11"/>
        <v>0</v>
      </c>
      <c r="BD33" s="66">
        <f t="shared" si="12"/>
        <v>0</v>
      </c>
      <c r="BE33" s="66">
        <f t="shared" si="13"/>
        <v>0</v>
      </c>
      <c r="BF33" s="66">
        <f t="shared" si="14"/>
        <v>0</v>
      </c>
      <c r="BG33" s="66">
        <f t="shared" si="15"/>
        <v>0</v>
      </c>
      <c r="BH33" s="66">
        <f t="shared" si="16"/>
        <v>0</v>
      </c>
      <c r="BI33" s="66">
        <f t="shared" si="17"/>
        <v>0</v>
      </c>
      <c r="BJ33" s="66">
        <f t="shared" si="18"/>
        <v>0</v>
      </c>
    </row>
    <row r="34" spans="1:62" ht="38.25">
      <c r="A34" s="10" t="s">
        <v>82</v>
      </c>
      <c r="B34" s="7" t="s">
        <v>62</v>
      </c>
      <c r="C34" s="185">
        <v>0</v>
      </c>
      <c r="D34" s="215">
        <v>0</v>
      </c>
      <c r="E34" s="186">
        <f t="shared" si="21"/>
        <v>0</v>
      </c>
      <c r="F34" s="8">
        <v>0</v>
      </c>
      <c r="G34" s="8">
        <v>0</v>
      </c>
      <c r="H34" s="8">
        <v>0</v>
      </c>
      <c r="I34" s="2">
        <v>0</v>
      </c>
      <c r="J34" s="9">
        <v>0</v>
      </c>
      <c r="K34" s="9">
        <v>0</v>
      </c>
      <c r="L34" s="3">
        <v>0</v>
      </c>
      <c r="M34" s="3">
        <f t="shared" ref="M34:M46" si="43">+N34+O34+P34+Q34</f>
        <v>0</v>
      </c>
      <c r="N34" s="9">
        <v>0</v>
      </c>
      <c r="O34" s="9">
        <v>0</v>
      </c>
      <c r="P34" s="9">
        <v>0</v>
      </c>
      <c r="Q34" s="9"/>
      <c r="R34" s="3">
        <f t="shared" si="25"/>
        <v>0</v>
      </c>
      <c r="S34" s="9">
        <v>0</v>
      </c>
      <c r="T34" s="9">
        <v>0</v>
      </c>
      <c r="U34" s="9">
        <v>0</v>
      </c>
      <c r="V34" s="3">
        <f t="shared" si="36"/>
        <v>0</v>
      </c>
      <c r="W34" s="9">
        <v>0</v>
      </c>
      <c r="X34" s="9">
        <v>0</v>
      </c>
      <c r="Y34" s="188">
        <f t="shared" si="28"/>
        <v>0</v>
      </c>
      <c r="Z34" s="9">
        <v>0</v>
      </c>
      <c r="AA34" s="9">
        <v>0</v>
      </c>
      <c r="AB34" s="65">
        <v>0</v>
      </c>
      <c r="AC34" s="3">
        <f t="shared" si="33"/>
        <v>0</v>
      </c>
      <c r="AD34" s="3">
        <v>0</v>
      </c>
      <c r="AE34" s="65">
        <v>0</v>
      </c>
      <c r="AF34" s="9"/>
      <c r="AG34" s="65">
        <v>0</v>
      </c>
      <c r="AH34" s="3">
        <v>0</v>
      </c>
      <c r="AI34" s="3">
        <v>0</v>
      </c>
      <c r="AJ34" s="3">
        <f t="shared" si="34"/>
        <v>0</v>
      </c>
      <c r="AK34" s="3">
        <v>0</v>
      </c>
      <c r="AL34" s="3">
        <v>0</v>
      </c>
      <c r="AM34" s="9"/>
      <c r="AN34" s="9"/>
      <c r="AO34" s="9"/>
      <c r="AP34" s="9"/>
      <c r="AQ34" s="66">
        <f t="shared" si="2"/>
        <v>0</v>
      </c>
      <c r="AR34" s="66">
        <f t="shared" si="26"/>
        <v>0</v>
      </c>
      <c r="AS34" s="66">
        <f t="shared" si="3"/>
        <v>0</v>
      </c>
      <c r="AT34" s="66">
        <f t="shared" si="4"/>
        <v>0</v>
      </c>
      <c r="AU34" s="66">
        <f t="shared" si="5"/>
        <v>0</v>
      </c>
      <c r="AV34" s="66">
        <f t="shared" ref="AV34:AV46" si="44">L34+V34+W34+Y34+Z34</f>
        <v>0</v>
      </c>
      <c r="AW34" s="66">
        <f t="shared" si="6"/>
        <v>0</v>
      </c>
      <c r="AX34" s="66">
        <f t="shared" si="41"/>
        <v>0</v>
      </c>
      <c r="AY34" s="66">
        <f t="shared" si="7"/>
        <v>0</v>
      </c>
      <c r="AZ34" s="66">
        <f t="shared" si="8"/>
        <v>0</v>
      </c>
      <c r="BA34" s="66">
        <f t="shared" si="9"/>
        <v>0</v>
      </c>
      <c r="BB34" s="66">
        <f t="shared" si="10"/>
        <v>0</v>
      </c>
      <c r="BC34" s="66">
        <f t="shared" si="11"/>
        <v>0</v>
      </c>
      <c r="BD34" s="66">
        <f t="shared" si="12"/>
        <v>0</v>
      </c>
      <c r="BE34" s="66">
        <f t="shared" si="13"/>
        <v>0</v>
      </c>
      <c r="BF34" s="66">
        <f t="shared" si="14"/>
        <v>0</v>
      </c>
      <c r="BG34" s="66">
        <f t="shared" si="15"/>
        <v>0</v>
      </c>
      <c r="BH34" s="66">
        <f t="shared" si="16"/>
        <v>0</v>
      </c>
      <c r="BI34" s="66">
        <f t="shared" si="17"/>
        <v>0</v>
      </c>
      <c r="BJ34" s="66">
        <f t="shared" si="18"/>
        <v>0</v>
      </c>
    </row>
    <row r="35" spans="1:62" ht="38.25">
      <c r="A35" s="10" t="s">
        <v>83</v>
      </c>
      <c r="B35" s="7" t="s">
        <v>63</v>
      </c>
      <c r="C35" s="185">
        <v>0</v>
      </c>
      <c r="D35" s="215">
        <v>0</v>
      </c>
      <c r="E35" s="186">
        <f t="shared" si="21"/>
        <v>0</v>
      </c>
      <c r="F35" s="8">
        <v>0</v>
      </c>
      <c r="G35" s="8">
        <v>0</v>
      </c>
      <c r="H35" s="8">
        <v>0</v>
      </c>
      <c r="I35" s="2">
        <v>0</v>
      </c>
      <c r="J35" s="9">
        <v>0</v>
      </c>
      <c r="K35" s="9">
        <v>0</v>
      </c>
      <c r="L35" s="3">
        <v>0</v>
      </c>
      <c r="M35" s="3">
        <f t="shared" si="43"/>
        <v>0</v>
      </c>
      <c r="N35" s="9">
        <v>0</v>
      </c>
      <c r="O35" s="9">
        <v>0</v>
      </c>
      <c r="P35" s="9">
        <v>0</v>
      </c>
      <c r="Q35" s="9"/>
      <c r="R35" s="3">
        <f t="shared" si="25"/>
        <v>0</v>
      </c>
      <c r="S35" s="9">
        <v>0</v>
      </c>
      <c r="T35" s="9">
        <v>0</v>
      </c>
      <c r="U35" s="9">
        <v>0</v>
      </c>
      <c r="V35" s="3">
        <f t="shared" si="36"/>
        <v>0</v>
      </c>
      <c r="W35" s="9">
        <v>0</v>
      </c>
      <c r="X35" s="9">
        <v>0</v>
      </c>
      <c r="Y35" s="188">
        <f t="shared" si="28"/>
        <v>0</v>
      </c>
      <c r="Z35" s="9">
        <v>0</v>
      </c>
      <c r="AA35" s="9">
        <v>0</v>
      </c>
      <c r="AB35" s="65">
        <v>0</v>
      </c>
      <c r="AC35" s="3">
        <f t="shared" si="33"/>
        <v>0</v>
      </c>
      <c r="AD35" s="3">
        <v>0</v>
      </c>
      <c r="AE35" s="65">
        <v>0</v>
      </c>
      <c r="AF35" s="9"/>
      <c r="AG35" s="65">
        <v>0</v>
      </c>
      <c r="AH35" s="3">
        <v>0</v>
      </c>
      <c r="AI35" s="3">
        <v>0</v>
      </c>
      <c r="AJ35" s="3">
        <f t="shared" si="34"/>
        <v>0</v>
      </c>
      <c r="AK35" s="3">
        <v>0</v>
      </c>
      <c r="AL35" s="3">
        <v>0</v>
      </c>
      <c r="AM35" s="9"/>
      <c r="AN35" s="9"/>
      <c r="AO35" s="9"/>
      <c r="AP35" s="9"/>
      <c r="AQ35" s="66">
        <f t="shared" si="2"/>
        <v>0</v>
      </c>
      <c r="AR35" s="66">
        <f t="shared" si="26"/>
        <v>0</v>
      </c>
      <c r="AS35" s="66">
        <f t="shared" si="3"/>
        <v>0</v>
      </c>
      <c r="AT35" s="66">
        <f t="shared" si="4"/>
        <v>0</v>
      </c>
      <c r="AU35" s="66">
        <f t="shared" si="5"/>
        <v>0</v>
      </c>
      <c r="AV35" s="66">
        <f t="shared" si="44"/>
        <v>0</v>
      </c>
      <c r="AW35" s="66">
        <f t="shared" si="6"/>
        <v>0</v>
      </c>
      <c r="AX35" s="66">
        <f t="shared" si="41"/>
        <v>0</v>
      </c>
      <c r="AY35" s="66">
        <f t="shared" si="7"/>
        <v>0</v>
      </c>
      <c r="AZ35" s="66">
        <f t="shared" si="8"/>
        <v>0</v>
      </c>
      <c r="BA35" s="66">
        <f t="shared" si="9"/>
        <v>0</v>
      </c>
      <c r="BB35" s="66">
        <f t="shared" si="10"/>
        <v>0</v>
      </c>
      <c r="BC35" s="66">
        <f t="shared" si="11"/>
        <v>0</v>
      </c>
      <c r="BD35" s="66">
        <f t="shared" si="12"/>
        <v>0</v>
      </c>
      <c r="BE35" s="66">
        <f t="shared" si="13"/>
        <v>0</v>
      </c>
      <c r="BF35" s="66">
        <f t="shared" si="14"/>
        <v>0</v>
      </c>
      <c r="BG35" s="66">
        <f t="shared" si="15"/>
        <v>0</v>
      </c>
      <c r="BH35" s="66">
        <f t="shared" si="16"/>
        <v>0</v>
      </c>
      <c r="BI35" s="66">
        <f t="shared" si="17"/>
        <v>0</v>
      </c>
      <c r="BJ35" s="66">
        <f t="shared" si="18"/>
        <v>0</v>
      </c>
    </row>
    <row r="36" spans="1:62" ht="38.25">
      <c r="A36" s="10" t="s">
        <v>84</v>
      </c>
      <c r="B36" s="7" t="s">
        <v>64</v>
      </c>
      <c r="C36" s="185">
        <v>0</v>
      </c>
      <c r="D36" s="215">
        <v>0</v>
      </c>
      <c r="E36" s="186">
        <f t="shared" si="21"/>
        <v>0</v>
      </c>
      <c r="F36" s="8">
        <v>0</v>
      </c>
      <c r="G36" s="8">
        <v>0</v>
      </c>
      <c r="H36" s="8">
        <v>0</v>
      </c>
      <c r="I36" s="2">
        <v>0</v>
      </c>
      <c r="J36" s="9">
        <v>0</v>
      </c>
      <c r="K36" s="9">
        <v>0</v>
      </c>
      <c r="L36" s="3">
        <v>0</v>
      </c>
      <c r="M36" s="3">
        <f t="shared" si="43"/>
        <v>0</v>
      </c>
      <c r="N36" s="9">
        <v>0</v>
      </c>
      <c r="O36" s="9">
        <v>0</v>
      </c>
      <c r="P36" s="9">
        <v>0</v>
      </c>
      <c r="Q36" s="9"/>
      <c r="R36" s="3">
        <f t="shared" si="25"/>
        <v>0</v>
      </c>
      <c r="S36" s="9">
        <v>0</v>
      </c>
      <c r="T36" s="9">
        <v>0</v>
      </c>
      <c r="U36" s="9">
        <v>0</v>
      </c>
      <c r="V36" s="3">
        <f t="shared" si="36"/>
        <v>0</v>
      </c>
      <c r="W36" s="9">
        <v>0</v>
      </c>
      <c r="X36" s="9">
        <v>0</v>
      </c>
      <c r="Y36" s="188">
        <f t="shared" si="28"/>
        <v>0</v>
      </c>
      <c r="Z36" s="9">
        <v>0</v>
      </c>
      <c r="AA36" s="9">
        <v>0</v>
      </c>
      <c r="AB36" s="65">
        <v>0</v>
      </c>
      <c r="AC36" s="3">
        <f t="shared" si="33"/>
        <v>0</v>
      </c>
      <c r="AD36" s="3">
        <v>0</v>
      </c>
      <c r="AE36" s="65">
        <v>0</v>
      </c>
      <c r="AF36" s="9"/>
      <c r="AG36" s="65">
        <v>0</v>
      </c>
      <c r="AH36" s="3">
        <v>0</v>
      </c>
      <c r="AI36" s="3">
        <v>0</v>
      </c>
      <c r="AJ36" s="3">
        <f t="shared" si="34"/>
        <v>0</v>
      </c>
      <c r="AK36" s="3">
        <v>0</v>
      </c>
      <c r="AL36" s="3">
        <v>0</v>
      </c>
      <c r="AM36" s="9"/>
      <c r="AN36" s="9"/>
      <c r="AO36" s="9"/>
      <c r="AP36" s="9"/>
      <c r="AQ36" s="66">
        <f t="shared" si="2"/>
        <v>0</v>
      </c>
      <c r="AR36" s="66">
        <f t="shared" si="26"/>
        <v>0</v>
      </c>
      <c r="AS36" s="66">
        <f t="shared" si="3"/>
        <v>0</v>
      </c>
      <c r="AT36" s="66">
        <f t="shared" si="4"/>
        <v>0</v>
      </c>
      <c r="AU36" s="66">
        <f t="shared" si="5"/>
        <v>0</v>
      </c>
      <c r="AV36" s="66">
        <f t="shared" si="44"/>
        <v>0</v>
      </c>
      <c r="AW36" s="66">
        <f t="shared" si="6"/>
        <v>0</v>
      </c>
      <c r="AX36" s="66">
        <f t="shared" si="41"/>
        <v>0</v>
      </c>
      <c r="AY36" s="66">
        <f t="shared" si="7"/>
        <v>0</v>
      </c>
      <c r="AZ36" s="66">
        <f t="shared" si="8"/>
        <v>0</v>
      </c>
      <c r="BA36" s="66">
        <f t="shared" si="9"/>
        <v>0</v>
      </c>
      <c r="BB36" s="66">
        <f t="shared" si="10"/>
        <v>0</v>
      </c>
      <c r="BC36" s="66">
        <f t="shared" si="11"/>
        <v>0</v>
      </c>
      <c r="BD36" s="66">
        <f t="shared" si="12"/>
        <v>0</v>
      </c>
      <c r="BE36" s="66">
        <f t="shared" si="13"/>
        <v>0</v>
      </c>
      <c r="BF36" s="66">
        <f t="shared" si="14"/>
        <v>0</v>
      </c>
      <c r="BG36" s="66">
        <f t="shared" si="15"/>
        <v>0</v>
      </c>
      <c r="BH36" s="66">
        <f t="shared" si="16"/>
        <v>0</v>
      </c>
      <c r="BI36" s="66">
        <f t="shared" si="17"/>
        <v>0</v>
      </c>
      <c r="BJ36" s="66">
        <f t="shared" si="18"/>
        <v>0</v>
      </c>
    </row>
    <row r="37" spans="1:62" ht="25.5">
      <c r="A37" s="10" t="s">
        <v>93</v>
      </c>
      <c r="B37" s="7" t="s">
        <v>65</v>
      </c>
      <c r="C37" s="185">
        <v>0</v>
      </c>
      <c r="D37" s="215">
        <v>0</v>
      </c>
      <c r="E37" s="186">
        <f t="shared" si="21"/>
        <v>0</v>
      </c>
      <c r="F37" s="8">
        <v>0</v>
      </c>
      <c r="G37" s="8">
        <v>0</v>
      </c>
      <c r="H37" s="8">
        <v>0</v>
      </c>
      <c r="I37" s="2">
        <v>0</v>
      </c>
      <c r="J37" s="9">
        <v>0</v>
      </c>
      <c r="K37" s="9">
        <v>0</v>
      </c>
      <c r="L37" s="3">
        <v>0</v>
      </c>
      <c r="M37" s="3">
        <f t="shared" si="43"/>
        <v>0</v>
      </c>
      <c r="N37" s="9">
        <v>0</v>
      </c>
      <c r="O37" s="9">
        <v>0</v>
      </c>
      <c r="P37" s="9">
        <v>0</v>
      </c>
      <c r="Q37" s="9"/>
      <c r="R37" s="3">
        <f t="shared" si="25"/>
        <v>0</v>
      </c>
      <c r="S37" s="9">
        <v>0</v>
      </c>
      <c r="T37" s="9">
        <v>0</v>
      </c>
      <c r="U37" s="9">
        <v>0</v>
      </c>
      <c r="V37" s="3">
        <f t="shared" si="36"/>
        <v>0</v>
      </c>
      <c r="W37" s="9">
        <v>0</v>
      </c>
      <c r="X37" s="9">
        <v>0</v>
      </c>
      <c r="Y37" s="188">
        <f t="shared" si="28"/>
        <v>0</v>
      </c>
      <c r="Z37" s="9">
        <v>0</v>
      </c>
      <c r="AA37" s="9">
        <v>0</v>
      </c>
      <c r="AB37" s="65">
        <v>0</v>
      </c>
      <c r="AC37" s="3">
        <f t="shared" si="33"/>
        <v>0</v>
      </c>
      <c r="AD37" s="3">
        <v>0</v>
      </c>
      <c r="AE37" s="65">
        <v>0</v>
      </c>
      <c r="AF37" s="9"/>
      <c r="AG37" s="65">
        <v>0</v>
      </c>
      <c r="AH37" s="3">
        <v>0</v>
      </c>
      <c r="AI37" s="3">
        <v>0</v>
      </c>
      <c r="AJ37" s="3">
        <f t="shared" si="34"/>
        <v>0</v>
      </c>
      <c r="AK37" s="3">
        <v>0</v>
      </c>
      <c r="AL37" s="3">
        <v>0</v>
      </c>
      <c r="AM37" s="9"/>
      <c r="AN37" s="9"/>
      <c r="AO37" s="9"/>
      <c r="AP37" s="9"/>
      <c r="AQ37" s="66">
        <f t="shared" si="2"/>
        <v>0</v>
      </c>
      <c r="AR37" s="66">
        <f t="shared" si="26"/>
        <v>0</v>
      </c>
      <c r="AS37" s="66">
        <f t="shared" si="3"/>
        <v>0</v>
      </c>
      <c r="AT37" s="66">
        <f t="shared" si="4"/>
        <v>0</v>
      </c>
      <c r="AU37" s="66">
        <f t="shared" si="5"/>
        <v>0</v>
      </c>
      <c r="AV37" s="66">
        <f t="shared" si="44"/>
        <v>0</v>
      </c>
      <c r="AW37" s="66">
        <f t="shared" si="6"/>
        <v>0</v>
      </c>
      <c r="AX37" s="66">
        <f t="shared" si="41"/>
        <v>0</v>
      </c>
      <c r="AY37" s="66">
        <f t="shared" si="7"/>
        <v>0</v>
      </c>
      <c r="AZ37" s="66">
        <f t="shared" si="8"/>
        <v>0</v>
      </c>
      <c r="BA37" s="66">
        <f t="shared" si="9"/>
        <v>0</v>
      </c>
      <c r="BB37" s="66">
        <f t="shared" si="10"/>
        <v>0</v>
      </c>
      <c r="BC37" s="66">
        <f t="shared" si="11"/>
        <v>0</v>
      </c>
      <c r="BD37" s="66">
        <f t="shared" si="12"/>
        <v>0</v>
      </c>
      <c r="BE37" s="66">
        <f t="shared" si="13"/>
        <v>0</v>
      </c>
      <c r="BF37" s="66">
        <f t="shared" si="14"/>
        <v>0</v>
      </c>
      <c r="BG37" s="66">
        <f t="shared" si="15"/>
        <v>0</v>
      </c>
      <c r="BH37" s="66">
        <f t="shared" si="16"/>
        <v>0</v>
      </c>
      <c r="BI37" s="66">
        <f t="shared" si="17"/>
        <v>0</v>
      </c>
      <c r="BJ37" s="66">
        <f t="shared" si="18"/>
        <v>0</v>
      </c>
    </row>
    <row r="38" spans="1:62" ht="25.5">
      <c r="A38" s="10" t="s">
        <v>151</v>
      </c>
      <c r="B38" s="71" t="s">
        <v>152</v>
      </c>
      <c r="C38" s="185">
        <v>0</v>
      </c>
      <c r="D38" s="215"/>
      <c r="E38" s="186">
        <f t="shared" si="21"/>
        <v>0</v>
      </c>
      <c r="F38" s="8">
        <v>0</v>
      </c>
      <c r="G38" s="8">
        <v>0</v>
      </c>
      <c r="H38" s="8">
        <v>0</v>
      </c>
      <c r="I38" s="2">
        <v>0</v>
      </c>
      <c r="J38" s="9">
        <v>0</v>
      </c>
      <c r="K38" s="9">
        <v>0</v>
      </c>
      <c r="L38" s="3">
        <v>0</v>
      </c>
      <c r="M38" s="3">
        <f t="shared" si="43"/>
        <v>0</v>
      </c>
      <c r="N38" s="9">
        <v>0</v>
      </c>
      <c r="O38" s="9">
        <v>0</v>
      </c>
      <c r="P38" s="9">
        <v>0</v>
      </c>
      <c r="Q38" s="9"/>
      <c r="R38" s="3">
        <f t="shared" si="25"/>
        <v>0</v>
      </c>
      <c r="S38" s="9">
        <v>0</v>
      </c>
      <c r="T38" s="9">
        <v>0</v>
      </c>
      <c r="U38" s="9">
        <v>0</v>
      </c>
      <c r="V38" s="3">
        <f t="shared" si="36"/>
        <v>0</v>
      </c>
      <c r="W38" s="9">
        <v>0</v>
      </c>
      <c r="X38" s="9">
        <v>0</v>
      </c>
      <c r="Y38" s="188">
        <f t="shared" si="28"/>
        <v>0</v>
      </c>
      <c r="Z38" s="9">
        <v>0</v>
      </c>
      <c r="AA38" s="9">
        <v>0</v>
      </c>
      <c r="AB38" s="65">
        <v>0</v>
      </c>
      <c r="AC38" s="3">
        <f t="shared" si="33"/>
        <v>0</v>
      </c>
      <c r="AD38" s="3">
        <v>0</v>
      </c>
      <c r="AE38" s="65">
        <v>0</v>
      </c>
      <c r="AF38" s="9"/>
      <c r="AG38" s="65">
        <v>0</v>
      </c>
      <c r="AH38" s="3">
        <v>0</v>
      </c>
      <c r="AI38" s="3">
        <v>0</v>
      </c>
      <c r="AJ38" s="3">
        <f t="shared" si="34"/>
        <v>0</v>
      </c>
      <c r="AK38" s="3">
        <v>0</v>
      </c>
      <c r="AL38" s="3">
        <v>0</v>
      </c>
      <c r="AM38" s="9"/>
      <c r="AN38" s="9"/>
      <c r="AO38" s="9"/>
      <c r="AP38" s="9"/>
      <c r="AQ38" s="66">
        <f t="shared" si="2"/>
        <v>0</v>
      </c>
      <c r="AR38" s="66">
        <f t="shared" si="26"/>
        <v>0</v>
      </c>
      <c r="AS38" s="66">
        <f t="shared" si="3"/>
        <v>0</v>
      </c>
      <c r="AT38" s="66">
        <f t="shared" si="4"/>
        <v>0</v>
      </c>
      <c r="AU38" s="66">
        <f>D38+E38+I38</f>
        <v>0</v>
      </c>
      <c r="AV38" s="66">
        <f t="shared" si="44"/>
        <v>0</v>
      </c>
      <c r="AW38" s="66">
        <f t="shared" si="6"/>
        <v>0</v>
      </c>
      <c r="AX38" s="66">
        <f t="shared" si="41"/>
        <v>0</v>
      </c>
      <c r="AY38" s="66">
        <f t="shared" si="7"/>
        <v>0</v>
      </c>
      <c r="AZ38" s="66">
        <f t="shared" si="8"/>
        <v>0</v>
      </c>
      <c r="BA38" s="66">
        <f t="shared" si="9"/>
        <v>0</v>
      </c>
      <c r="BB38" s="66">
        <f t="shared" si="10"/>
        <v>0</v>
      </c>
      <c r="BC38" s="66">
        <f t="shared" si="11"/>
        <v>0</v>
      </c>
      <c r="BD38" s="66">
        <f t="shared" si="12"/>
        <v>0</v>
      </c>
      <c r="BE38" s="66">
        <f t="shared" si="13"/>
        <v>0</v>
      </c>
      <c r="BF38" s="66">
        <f t="shared" si="14"/>
        <v>0</v>
      </c>
      <c r="BG38" s="66">
        <f t="shared" si="15"/>
        <v>0</v>
      </c>
      <c r="BH38" s="66">
        <f t="shared" si="16"/>
        <v>0</v>
      </c>
      <c r="BI38" s="66">
        <f t="shared" si="17"/>
        <v>0</v>
      </c>
      <c r="BJ38" s="66">
        <f t="shared" si="18"/>
        <v>0</v>
      </c>
    </row>
    <row r="39" spans="1:62" ht="12.75" customHeight="1">
      <c r="A39" s="10" t="s">
        <v>98</v>
      </c>
      <c r="B39" s="69" t="s">
        <v>136</v>
      </c>
      <c r="C39" s="185">
        <v>0</v>
      </c>
      <c r="D39" s="215"/>
      <c r="E39" s="186">
        <f t="shared" si="21"/>
        <v>0</v>
      </c>
      <c r="F39" s="8">
        <v>0</v>
      </c>
      <c r="G39" s="8">
        <v>0</v>
      </c>
      <c r="H39" s="8">
        <v>0</v>
      </c>
      <c r="I39" s="2">
        <v>0</v>
      </c>
      <c r="J39" s="9">
        <v>0</v>
      </c>
      <c r="K39" s="9">
        <v>0</v>
      </c>
      <c r="L39" s="3">
        <v>0</v>
      </c>
      <c r="M39" s="3">
        <f t="shared" si="43"/>
        <v>0</v>
      </c>
      <c r="N39" s="9">
        <v>0</v>
      </c>
      <c r="O39" s="9">
        <v>0</v>
      </c>
      <c r="P39" s="9">
        <v>0</v>
      </c>
      <c r="Q39" s="9"/>
      <c r="R39" s="3">
        <f t="shared" si="25"/>
        <v>0</v>
      </c>
      <c r="S39" s="9">
        <v>0</v>
      </c>
      <c r="T39" s="9">
        <v>0</v>
      </c>
      <c r="U39" s="9">
        <v>0</v>
      </c>
      <c r="V39" s="3">
        <f t="shared" si="36"/>
        <v>0</v>
      </c>
      <c r="W39" s="9">
        <v>0</v>
      </c>
      <c r="X39" s="9">
        <v>0</v>
      </c>
      <c r="Y39" s="188">
        <f t="shared" si="28"/>
        <v>0</v>
      </c>
      <c r="Z39" s="9">
        <v>0</v>
      </c>
      <c r="AA39" s="9">
        <v>0</v>
      </c>
      <c r="AB39" s="65">
        <v>0</v>
      </c>
      <c r="AC39" s="3">
        <f t="shared" si="33"/>
        <v>0</v>
      </c>
      <c r="AD39" s="3">
        <v>0</v>
      </c>
      <c r="AE39" s="65">
        <v>0</v>
      </c>
      <c r="AF39" s="9"/>
      <c r="AG39" s="65">
        <v>0</v>
      </c>
      <c r="AH39" s="3">
        <v>0</v>
      </c>
      <c r="AI39" s="3">
        <v>0</v>
      </c>
      <c r="AJ39" s="3">
        <f t="shared" si="34"/>
        <v>0</v>
      </c>
      <c r="AK39" s="3">
        <v>0</v>
      </c>
      <c r="AL39" s="3">
        <v>0</v>
      </c>
      <c r="AM39" s="9"/>
      <c r="AN39" s="9"/>
      <c r="AO39" s="9"/>
      <c r="AP39" s="9"/>
      <c r="AQ39" s="66">
        <f t="shared" si="2"/>
        <v>0</v>
      </c>
      <c r="AR39" s="66">
        <f t="shared" si="26"/>
        <v>0</v>
      </c>
      <c r="AS39" s="66">
        <f t="shared" si="3"/>
        <v>0</v>
      </c>
      <c r="AT39" s="66">
        <f t="shared" si="4"/>
        <v>0</v>
      </c>
      <c r="AU39" s="66">
        <f t="shared" si="5"/>
        <v>0</v>
      </c>
      <c r="AV39" s="66">
        <f t="shared" si="44"/>
        <v>0</v>
      </c>
      <c r="AW39" s="66">
        <f t="shared" si="6"/>
        <v>0</v>
      </c>
      <c r="AX39" s="66">
        <f t="shared" si="41"/>
        <v>0</v>
      </c>
      <c r="AY39" s="66">
        <f t="shared" si="7"/>
        <v>0</v>
      </c>
      <c r="AZ39" s="66">
        <f t="shared" si="8"/>
        <v>0</v>
      </c>
      <c r="BA39" s="66">
        <f t="shared" si="9"/>
        <v>0</v>
      </c>
      <c r="BB39" s="66">
        <f t="shared" si="10"/>
        <v>0</v>
      </c>
      <c r="BC39" s="66">
        <f t="shared" si="11"/>
        <v>0</v>
      </c>
      <c r="BD39" s="66">
        <f t="shared" si="12"/>
        <v>0</v>
      </c>
      <c r="BE39" s="66">
        <f t="shared" si="13"/>
        <v>0</v>
      </c>
      <c r="BF39" s="66">
        <f t="shared" si="14"/>
        <v>0</v>
      </c>
      <c r="BG39" s="66">
        <f t="shared" si="15"/>
        <v>0</v>
      </c>
      <c r="BH39" s="66">
        <f t="shared" si="16"/>
        <v>0</v>
      </c>
      <c r="BI39" s="66">
        <f t="shared" si="17"/>
        <v>0</v>
      </c>
      <c r="BJ39" s="66">
        <f t="shared" si="18"/>
        <v>0</v>
      </c>
    </row>
    <row r="40" spans="1:62" ht="51">
      <c r="A40" s="10" t="s">
        <v>99</v>
      </c>
      <c r="B40" s="69" t="s">
        <v>135</v>
      </c>
      <c r="C40" s="185">
        <v>0</v>
      </c>
      <c r="D40" s="215"/>
      <c r="E40" s="186">
        <f t="shared" si="21"/>
        <v>0</v>
      </c>
      <c r="F40" s="8">
        <v>0</v>
      </c>
      <c r="G40" s="8">
        <v>0</v>
      </c>
      <c r="H40" s="8">
        <v>0</v>
      </c>
      <c r="I40" s="2">
        <v>0</v>
      </c>
      <c r="J40" s="9">
        <v>0</v>
      </c>
      <c r="K40" s="9">
        <v>0</v>
      </c>
      <c r="L40" s="3">
        <v>0</v>
      </c>
      <c r="M40" s="3">
        <f t="shared" si="43"/>
        <v>0</v>
      </c>
      <c r="N40" s="9">
        <v>0</v>
      </c>
      <c r="O40" s="9">
        <v>0</v>
      </c>
      <c r="P40" s="9">
        <v>0</v>
      </c>
      <c r="Q40" s="9"/>
      <c r="R40" s="3">
        <f t="shared" si="25"/>
        <v>0</v>
      </c>
      <c r="S40" s="9">
        <v>0</v>
      </c>
      <c r="T40" s="9">
        <v>0</v>
      </c>
      <c r="U40" s="9">
        <v>0</v>
      </c>
      <c r="V40" s="3">
        <f t="shared" si="36"/>
        <v>0</v>
      </c>
      <c r="W40" s="9">
        <v>0</v>
      </c>
      <c r="X40" s="9">
        <v>0</v>
      </c>
      <c r="Y40" s="188">
        <f t="shared" si="28"/>
        <v>0</v>
      </c>
      <c r="Z40" s="9">
        <v>0</v>
      </c>
      <c r="AA40" s="9">
        <v>0</v>
      </c>
      <c r="AB40" s="65">
        <v>0</v>
      </c>
      <c r="AC40" s="3">
        <f t="shared" si="33"/>
        <v>0</v>
      </c>
      <c r="AD40" s="3">
        <v>0</v>
      </c>
      <c r="AE40" s="65">
        <v>0</v>
      </c>
      <c r="AF40" s="9"/>
      <c r="AG40" s="65">
        <v>0</v>
      </c>
      <c r="AH40" s="3">
        <v>0</v>
      </c>
      <c r="AI40" s="3">
        <v>0</v>
      </c>
      <c r="AJ40" s="3">
        <f t="shared" si="34"/>
        <v>0</v>
      </c>
      <c r="AK40" s="3">
        <v>0</v>
      </c>
      <c r="AL40" s="3">
        <v>0</v>
      </c>
      <c r="AM40" s="9"/>
      <c r="AN40" s="9"/>
      <c r="AO40" s="9"/>
      <c r="AP40" s="9"/>
      <c r="AQ40" s="66">
        <f t="shared" si="2"/>
        <v>0</v>
      </c>
      <c r="AR40" s="66">
        <f t="shared" si="26"/>
        <v>0</v>
      </c>
      <c r="AS40" s="66">
        <f t="shared" si="3"/>
        <v>0</v>
      </c>
      <c r="AT40" s="66">
        <f t="shared" si="4"/>
        <v>0</v>
      </c>
      <c r="AU40" s="66">
        <f t="shared" si="5"/>
        <v>0</v>
      </c>
      <c r="AV40" s="66">
        <f t="shared" si="44"/>
        <v>0</v>
      </c>
      <c r="AW40" s="66">
        <f t="shared" si="6"/>
        <v>0</v>
      </c>
      <c r="AX40" s="66">
        <f t="shared" si="41"/>
        <v>0</v>
      </c>
      <c r="AY40" s="66">
        <f t="shared" si="7"/>
        <v>0</v>
      </c>
      <c r="AZ40" s="66">
        <f t="shared" si="8"/>
        <v>0</v>
      </c>
      <c r="BA40" s="66">
        <f t="shared" si="9"/>
        <v>0</v>
      </c>
      <c r="BB40" s="66">
        <f t="shared" si="10"/>
        <v>0</v>
      </c>
      <c r="BC40" s="66">
        <f t="shared" si="11"/>
        <v>0</v>
      </c>
      <c r="BD40" s="66">
        <f t="shared" si="12"/>
        <v>0</v>
      </c>
      <c r="BE40" s="66">
        <f t="shared" si="13"/>
        <v>0</v>
      </c>
      <c r="BF40" s="66">
        <f t="shared" si="14"/>
        <v>0</v>
      </c>
      <c r="BG40" s="66">
        <f t="shared" si="15"/>
        <v>0</v>
      </c>
      <c r="BH40" s="66">
        <f t="shared" si="16"/>
        <v>0</v>
      </c>
      <c r="BI40" s="66">
        <f t="shared" si="17"/>
        <v>0</v>
      </c>
      <c r="BJ40" s="66">
        <f t="shared" si="18"/>
        <v>0</v>
      </c>
    </row>
    <row r="41" spans="1:62">
      <c r="A41" s="10" t="s">
        <v>185</v>
      </c>
      <c r="B41" s="71" t="s">
        <v>186</v>
      </c>
      <c r="C41" s="185">
        <v>0</v>
      </c>
      <c r="D41" s="215"/>
      <c r="E41" s="186">
        <f t="shared" si="21"/>
        <v>0</v>
      </c>
      <c r="F41" s="8">
        <v>0</v>
      </c>
      <c r="G41" s="8">
        <v>0</v>
      </c>
      <c r="H41" s="8">
        <v>0</v>
      </c>
      <c r="I41" s="2">
        <v>0</v>
      </c>
      <c r="J41" s="9">
        <v>0</v>
      </c>
      <c r="K41" s="9">
        <v>0</v>
      </c>
      <c r="L41" s="3">
        <v>0</v>
      </c>
      <c r="M41" s="3">
        <f t="shared" si="43"/>
        <v>0</v>
      </c>
      <c r="N41" s="9">
        <v>0</v>
      </c>
      <c r="O41" s="9">
        <v>0</v>
      </c>
      <c r="P41" s="9">
        <v>0</v>
      </c>
      <c r="Q41" s="9"/>
      <c r="R41" s="3">
        <f t="shared" si="25"/>
        <v>0</v>
      </c>
      <c r="S41" s="9">
        <v>0</v>
      </c>
      <c r="T41" s="9">
        <v>0</v>
      </c>
      <c r="U41" s="9">
        <v>0</v>
      </c>
      <c r="V41" s="3">
        <f t="shared" si="36"/>
        <v>0</v>
      </c>
      <c r="W41" s="9">
        <v>0</v>
      </c>
      <c r="X41" s="9">
        <v>0</v>
      </c>
      <c r="Y41" s="188">
        <f t="shared" si="28"/>
        <v>0</v>
      </c>
      <c r="Z41" s="9">
        <v>0</v>
      </c>
      <c r="AA41" s="9">
        <v>0</v>
      </c>
      <c r="AB41" s="65">
        <v>0</v>
      </c>
      <c r="AC41" s="3">
        <f t="shared" si="33"/>
        <v>0</v>
      </c>
      <c r="AD41" s="3">
        <v>0</v>
      </c>
      <c r="AE41" s="65">
        <v>0</v>
      </c>
      <c r="AF41" s="9"/>
      <c r="AG41" s="65">
        <v>0</v>
      </c>
      <c r="AH41" s="3">
        <v>0</v>
      </c>
      <c r="AI41" s="3">
        <v>0</v>
      </c>
      <c r="AJ41" s="3">
        <f t="shared" si="34"/>
        <v>0</v>
      </c>
      <c r="AK41" s="3">
        <v>0</v>
      </c>
      <c r="AL41" s="3">
        <v>0</v>
      </c>
      <c r="AM41" s="9"/>
      <c r="AN41" s="9"/>
      <c r="AO41" s="9"/>
      <c r="AP41" s="9"/>
      <c r="AQ41" s="66">
        <f t="shared" si="2"/>
        <v>0</v>
      </c>
      <c r="AR41" s="66">
        <f t="shared" si="26"/>
        <v>0</v>
      </c>
      <c r="AS41" s="66">
        <f t="shared" si="3"/>
        <v>0</v>
      </c>
      <c r="AT41" s="66">
        <f t="shared" si="4"/>
        <v>0</v>
      </c>
      <c r="AU41" s="66">
        <f t="shared" si="5"/>
        <v>0</v>
      </c>
      <c r="AV41" s="66">
        <f t="shared" si="44"/>
        <v>0</v>
      </c>
      <c r="AW41" s="66">
        <f t="shared" si="6"/>
        <v>0</v>
      </c>
      <c r="AX41" s="66">
        <f t="shared" si="41"/>
        <v>0</v>
      </c>
      <c r="AY41" s="66">
        <f t="shared" si="7"/>
        <v>0</v>
      </c>
      <c r="AZ41" s="66">
        <f t="shared" si="8"/>
        <v>0</v>
      </c>
      <c r="BA41" s="66">
        <f t="shared" si="9"/>
        <v>0</v>
      </c>
      <c r="BB41" s="66">
        <f t="shared" si="10"/>
        <v>0</v>
      </c>
      <c r="BC41" s="66">
        <f t="shared" si="11"/>
        <v>0</v>
      </c>
      <c r="BD41" s="66">
        <f t="shared" si="12"/>
        <v>0</v>
      </c>
      <c r="BE41" s="66">
        <f t="shared" si="13"/>
        <v>0</v>
      </c>
      <c r="BF41" s="66">
        <f t="shared" si="14"/>
        <v>0</v>
      </c>
      <c r="BG41" s="66">
        <f t="shared" si="15"/>
        <v>0</v>
      </c>
      <c r="BH41" s="66">
        <f t="shared" si="16"/>
        <v>0</v>
      </c>
      <c r="BI41" s="66">
        <f t="shared" si="17"/>
        <v>0</v>
      </c>
      <c r="BJ41" s="66">
        <f t="shared" si="18"/>
        <v>0</v>
      </c>
    </row>
    <row r="42" spans="1:62" ht="25.5">
      <c r="A42" s="10" t="s">
        <v>163</v>
      </c>
      <c r="B42" s="70" t="s">
        <v>164</v>
      </c>
      <c r="C42" s="185">
        <v>0</v>
      </c>
      <c r="D42" s="215"/>
      <c r="E42" s="186">
        <f t="shared" si="21"/>
        <v>0</v>
      </c>
      <c r="F42" s="8">
        <v>0</v>
      </c>
      <c r="G42" s="8">
        <v>0</v>
      </c>
      <c r="H42" s="8">
        <v>0</v>
      </c>
      <c r="I42" s="2">
        <v>0</v>
      </c>
      <c r="J42" s="9">
        <v>0</v>
      </c>
      <c r="K42" s="9">
        <v>0</v>
      </c>
      <c r="L42" s="3">
        <v>0</v>
      </c>
      <c r="M42" s="3">
        <f t="shared" si="43"/>
        <v>0</v>
      </c>
      <c r="N42" s="9">
        <v>0</v>
      </c>
      <c r="O42" s="9">
        <v>0</v>
      </c>
      <c r="P42" s="9">
        <v>0</v>
      </c>
      <c r="Q42" s="9"/>
      <c r="R42" s="3">
        <f t="shared" si="25"/>
        <v>0</v>
      </c>
      <c r="S42" s="9">
        <v>0</v>
      </c>
      <c r="T42" s="9">
        <v>0</v>
      </c>
      <c r="U42" s="9">
        <v>0</v>
      </c>
      <c r="V42" s="3">
        <f t="shared" si="36"/>
        <v>0</v>
      </c>
      <c r="W42" s="9">
        <v>0</v>
      </c>
      <c r="X42" s="9">
        <v>0</v>
      </c>
      <c r="Y42" s="188">
        <f t="shared" si="28"/>
        <v>0</v>
      </c>
      <c r="Z42" s="9">
        <v>0</v>
      </c>
      <c r="AA42" s="9">
        <v>0</v>
      </c>
      <c r="AB42" s="65">
        <v>0</v>
      </c>
      <c r="AC42" s="3">
        <f t="shared" si="33"/>
        <v>0</v>
      </c>
      <c r="AD42" s="3">
        <v>0</v>
      </c>
      <c r="AE42" s="65">
        <v>0</v>
      </c>
      <c r="AF42" s="9"/>
      <c r="AG42" s="65">
        <v>0</v>
      </c>
      <c r="AH42" s="3">
        <v>0</v>
      </c>
      <c r="AI42" s="3">
        <v>0</v>
      </c>
      <c r="AJ42" s="3">
        <f t="shared" si="34"/>
        <v>0</v>
      </c>
      <c r="AK42" s="3">
        <v>0</v>
      </c>
      <c r="AL42" s="3">
        <v>0</v>
      </c>
      <c r="AM42" s="9"/>
      <c r="AN42" s="9"/>
      <c r="AO42" s="9"/>
      <c r="AP42" s="9"/>
      <c r="AQ42" s="66">
        <f>C42</f>
        <v>0</v>
      </c>
      <c r="AR42" s="66">
        <f t="shared" si="26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44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71" t="s">
        <v>137</v>
      </c>
      <c r="C43" s="185">
        <v>0</v>
      </c>
      <c r="D43" s="215"/>
      <c r="E43" s="186">
        <f t="shared" si="21"/>
        <v>0</v>
      </c>
      <c r="F43" s="8">
        <v>0</v>
      </c>
      <c r="G43" s="8">
        <v>0</v>
      </c>
      <c r="H43" s="8">
        <v>2</v>
      </c>
      <c r="I43" s="2">
        <v>1</v>
      </c>
      <c r="J43" s="9">
        <v>0</v>
      </c>
      <c r="K43" s="9">
        <v>1</v>
      </c>
      <c r="L43" s="3">
        <v>0</v>
      </c>
      <c r="M43" s="3">
        <f t="shared" si="43"/>
        <v>0</v>
      </c>
      <c r="N43" s="9">
        <v>0</v>
      </c>
      <c r="O43" s="9">
        <v>0</v>
      </c>
      <c r="P43" s="9">
        <v>0</v>
      </c>
      <c r="Q43" s="9"/>
      <c r="R43" s="3">
        <f t="shared" si="25"/>
        <v>0</v>
      </c>
      <c r="S43" s="9">
        <v>0</v>
      </c>
      <c r="T43" s="9">
        <v>0</v>
      </c>
      <c r="U43" s="9">
        <v>0</v>
      </c>
      <c r="V43" s="3">
        <f t="shared" si="36"/>
        <v>0</v>
      </c>
      <c r="W43" s="9">
        <v>0</v>
      </c>
      <c r="X43" s="9">
        <v>0</v>
      </c>
      <c r="Y43" s="188">
        <f t="shared" si="28"/>
        <v>1</v>
      </c>
      <c r="Z43" s="9">
        <v>0</v>
      </c>
      <c r="AA43" s="9">
        <v>0</v>
      </c>
      <c r="AB43" s="65">
        <v>0</v>
      </c>
      <c r="AC43" s="3">
        <f t="shared" si="33"/>
        <v>0</v>
      </c>
      <c r="AD43" s="3">
        <v>0</v>
      </c>
      <c r="AE43" s="65">
        <v>0</v>
      </c>
      <c r="AF43" s="9"/>
      <c r="AG43" s="65">
        <v>0</v>
      </c>
      <c r="AH43" s="3">
        <v>0</v>
      </c>
      <c r="AI43" s="3">
        <v>0</v>
      </c>
      <c r="AJ43" s="3">
        <f t="shared" si="34"/>
        <v>0</v>
      </c>
      <c r="AK43" s="3">
        <v>0</v>
      </c>
      <c r="AL43" s="3">
        <v>0</v>
      </c>
      <c r="AM43" s="9"/>
      <c r="AN43" s="9"/>
      <c r="AO43" s="9"/>
      <c r="AP43" s="9"/>
      <c r="AQ43" s="66">
        <f>C43</f>
        <v>0</v>
      </c>
      <c r="AR43" s="66">
        <f t="shared" si="26"/>
        <v>0</v>
      </c>
      <c r="AS43" s="66">
        <f>H43</f>
        <v>2</v>
      </c>
      <c r="AT43" s="66">
        <f>I43+J43+K43</f>
        <v>2</v>
      </c>
      <c r="AU43" s="66">
        <f>D43+E43+I43</f>
        <v>1</v>
      </c>
      <c r="AV43" s="66">
        <f t="shared" si="44"/>
        <v>1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14.25" customHeight="1">
      <c r="A44" s="10" t="s">
        <v>101</v>
      </c>
      <c r="B44" s="85" t="s">
        <v>138</v>
      </c>
      <c r="C44" s="185">
        <v>0</v>
      </c>
      <c r="D44" s="215"/>
      <c r="E44" s="186">
        <f t="shared" si="21"/>
        <v>0</v>
      </c>
      <c r="F44" s="8">
        <v>0</v>
      </c>
      <c r="G44" s="8">
        <v>0</v>
      </c>
      <c r="H44" s="8">
        <v>0</v>
      </c>
      <c r="I44" s="2">
        <v>0</v>
      </c>
      <c r="J44" s="9">
        <v>0</v>
      </c>
      <c r="K44" s="9">
        <v>0</v>
      </c>
      <c r="L44" s="3">
        <v>0</v>
      </c>
      <c r="M44" s="3">
        <f t="shared" si="43"/>
        <v>0</v>
      </c>
      <c r="N44" s="9">
        <v>0</v>
      </c>
      <c r="O44" s="9">
        <v>0</v>
      </c>
      <c r="P44" s="9">
        <v>0</v>
      </c>
      <c r="Q44" s="9"/>
      <c r="R44" s="3">
        <f t="shared" si="25"/>
        <v>0</v>
      </c>
      <c r="S44" s="9">
        <v>0</v>
      </c>
      <c r="T44" s="9">
        <v>0</v>
      </c>
      <c r="U44" s="9">
        <v>0</v>
      </c>
      <c r="V44" s="3">
        <f t="shared" si="36"/>
        <v>0</v>
      </c>
      <c r="W44" s="9">
        <v>0</v>
      </c>
      <c r="X44" s="9">
        <v>0</v>
      </c>
      <c r="Y44" s="188">
        <f t="shared" si="28"/>
        <v>0</v>
      </c>
      <c r="Z44" s="9">
        <v>0</v>
      </c>
      <c r="AA44" s="9">
        <v>0</v>
      </c>
      <c r="AB44" s="65">
        <v>0</v>
      </c>
      <c r="AC44" s="3">
        <f t="shared" si="33"/>
        <v>0</v>
      </c>
      <c r="AD44" s="3">
        <v>0</v>
      </c>
      <c r="AE44" s="65">
        <v>0</v>
      </c>
      <c r="AF44" s="9"/>
      <c r="AG44" s="65">
        <v>0</v>
      </c>
      <c r="AH44" s="3">
        <v>0</v>
      </c>
      <c r="AI44" s="3">
        <v>0</v>
      </c>
      <c r="AJ44" s="3">
        <f t="shared" si="34"/>
        <v>0</v>
      </c>
      <c r="AK44" s="3">
        <v>0</v>
      </c>
      <c r="AL44" s="3">
        <v>0</v>
      </c>
      <c r="AM44" s="9"/>
      <c r="AN44" s="9"/>
      <c r="AO44" s="9"/>
      <c r="AP44" s="9"/>
      <c r="AQ44" s="66">
        <f t="shared" ref="AQ44:AQ45" si="45">C44</f>
        <v>0</v>
      </c>
      <c r="AR44" s="66">
        <f t="shared" si="26"/>
        <v>0</v>
      </c>
      <c r="AS44" s="66">
        <f t="shared" ref="AS44:AS45" si="46">H44</f>
        <v>0</v>
      </c>
      <c r="AT44" s="66">
        <f t="shared" ref="AT44:AT45" si="47">I44+J44+K44</f>
        <v>0</v>
      </c>
      <c r="AU44" s="66">
        <f t="shared" ref="AU44:AU45" si="48">D44+E44+I44</f>
        <v>0</v>
      </c>
      <c r="AV44" s="66">
        <f t="shared" si="44"/>
        <v>0</v>
      </c>
      <c r="AW44" s="66">
        <f t="shared" ref="AW44:AW45" si="49">M44</f>
        <v>0</v>
      </c>
      <c r="AX44" s="66">
        <f t="shared" ref="AX44:AX45" si="50">N44+O44+P44+Q44</f>
        <v>0</v>
      </c>
      <c r="AY44" s="66">
        <f t="shared" ref="AY44:AY45" si="51">R44</f>
        <v>0</v>
      </c>
      <c r="AZ44" s="66">
        <f t="shared" ref="AZ44:AZ45" si="52">S44+T44+U44</f>
        <v>0</v>
      </c>
      <c r="BA44" s="66">
        <f t="shared" ref="BA44:BA45" si="53">V44</f>
        <v>0</v>
      </c>
      <c r="BB44" s="66">
        <f t="shared" ref="BB44:BB45" si="54">M44+R44</f>
        <v>0</v>
      </c>
      <c r="BC44" s="66">
        <f t="shared" ref="BC44:BC45" si="55">AC44</f>
        <v>0</v>
      </c>
      <c r="BD44" s="66">
        <f t="shared" ref="BD44:BD45" si="56">AA44+AB44</f>
        <v>0</v>
      </c>
      <c r="BE44" s="66">
        <f t="shared" ref="BE44:BE45" si="57">AC44</f>
        <v>0</v>
      </c>
      <c r="BF44" s="66">
        <f t="shared" ref="BF44:BF45" si="58">AD44+AE44</f>
        <v>0</v>
      </c>
      <c r="BG44" s="66">
        <f t="shared" ref="BG44:BG45" si="59">AJ44</f>
        <v>0</v>
      </c>
      <c r="BH44" s="66">
        <f t="shared" ref="BH44:BH45" si="60">AH44+AI44</f>
        <v>0</v>
      </c>
      <c r="BI44" s="66">
        <f t="shared" ref="BI44:BI45" si="61">AJ44</f>
        <v>0</v>
      </c>
      <c r="BJ44" s="66">
        <f t="shared" ref="BJ44:BJ45" si="62">AK44+AL44</f>
        <v>0</v>
      </c>
    </row>
    <row r="45" spans="1:62">
      <c r="A45" s="10" t="s">
        <v>167</v>
      </c>
      <c r="B45" s="72" t="s">
        <v>168</v>
      </c>
      <c r="C45" s="185">
        <v>0</v>
      </c>
      <c r="D45" s="216"/>
      <c r="E45" s="186">
        <f t="shared" si="21"/>
        <v>0</v>
      </c>
      <c r="F45" s="8">
        <v>0</v>
      </c>
      <c r="G45" s="8">
        <v>0</v>
      </c>
      <c r="H45" s="8">
        <v>0</v>
      </c>
      <c r="I45" s="2">
        <v>0</v>
      </c>
      <c r="J45" s="9">
        <v>0</v>
      </c>
      <c r="K45" s="9">
        <v>0</v>
      </c>
      <c r="L45" s="3">
        <v>0</v>
      </c>
      <c r="M45" s="3">
        <f t="shared" si="43"/>
        <v>0</v>
      </c>
      <c r="N45" s="9">
        <v>0</v>
      </c>
      <c r="O45" s="9">
        <v>0</v>
      </c>
      <c r="P45" s="9">
        <v>0</v>
      </c>
      <c r="Q45" s="9"/>
      <c r="R45" s="3">
        <f t="shared" si="25"/>
        <v>0</v>
      </c>
      <c r="S45" s="9">
        <v>0</v>
      </c>
      <c r="T45" s="9">
        <v>0</v>
      </c>
      <c r="U45" s="9">
        <v>0</v>
      </c>
      <c r="V45" s="3">
        <f t="shared" si="36"/>
        <v>0</v>
      </c>
      <c r="W45" s="9">
        <v>0</v>
      </c>
      <c r="X45" s="9">
        <v>0</v>
      </c>
      <c r="Y45" s="188">
        <f t="shared" si="28"/>
        <v>0</v>
      </c>
      <c r="Z45" s="9">
        <v>0</v>
      </c>
      <c r="AA45" s="9">
        <v>0</v>
      </c>
      <c r="AB45" s="65">
        <v>0</v>
      </c>
      <c r="AC45" s="3">
        <f t="shared" si="33"/>
        <v>0</v>
      </c>
      <c r="AD45" s="3">
        <v>0</v>
      </c>
      <c r="AE45" s="65">
        <v>0</v>
      </c>
      <c r="AF45" s="9"/>
      <c r="AG45" s="65">
        <v>0</v>
      </c>
      <c r="AH45" s="3">
        <v>0</v>
      </c>
      <c r="AI45" s="3">
        <v>0</v>
      </c>
      <c r="AJ45" s="3">
        <f t="shared" si="34"/>
        <v>0</v>
      </c>
      <c r="AK45" s="3">
        <v>0</v>
      </c>
      <c r="AL45" s="3">
        <v>0</v>
      </c>
      <c r="AM45" s="9"/>
      <c r="AN45" s="9"/>
      <c r="AO45" s="9"/>
      <c r="AP45" s="9"/>
      <c r="AQ45" s="66">
        <f t="shared" si="45"/>
        <v>0</v>
      </c>
      <c r="AR45" s="66">
        <f t="shared" si="26"/>
        <v>0</v>
      </c>
      <c r="AS45" s="66">
        <f t="shared" si="46"/>
        <v>0</v>
      </c>
      <c r="AT45" s="66">
        <f t="shared" si="47"/>
        <v>0</v>
      </c>
      <c r="AU45" s="66">
        <f t="shared" si="48"/>
        <v>0</v>
      </c>
      <c r="AV45" s="66">
        <f t="shared" si="44"/>
        <v>0</v>
      </c>
      <c r="AW45" s="66">
        <f t="shared" si="49"/>
        <v>0</v>
      </c>
      <c r="AX45" s="66">
        <f t="shared" si="50"/>
        <v>0</v>
      </c>
      <c r="AY45" s="66">
        <f t="shared" si="51"/>
        <v>0</v>
      </c>
      <c r="AZ45" s="66">
        <f t="shared" si="52"/>
        <v>0</v>
      </c>
      <c r="BA45" s="66">
        <f t="shared" si="53"/>
        <v>0</v>
      </c>
      <c r="BB45" s="66">
        <f t="shared" si="54"/>
        <v>0</v>
      </c>
      <c r="BC45" s="66">
        <f t="shared" si="55"/>
        <v>0</v>
      </c>
      <c r="BD45" s="66">
        <f t="shared" si="56"/>
        <v>0</v>
      </c>
      <c r="BE45" s="66">
        <f t="shared" si="57"/>
        <v>0</v>
      </c>
      <c r="BF45" s="66">
        <f t="shared" si="58"/>
        <v>0</v>
      </c>
      <c r="BG45" s="66">
        <f t="shared" si="59"/>
        <v>0</v>
      </c>
      <c r="BH45" s="66">
        <f t="shared" si="60"/>
        <v>0</v>
      </c>
      <c r="BI45" s="66">
        <f t="shared" si="61"/>
        <v>0</v>
      </c>
      <c r="BJ45" s="66">
        <f t="shared" si="62"/>
        <v>0</v>
      </c>
    </row>
    <row r="46" spans="1:62" ht="28.5" customHeight="1">
      <c r="A46" s="10" t="s">
        <v>52</v>
      </c>
      <c r="B46" s="7" t="s">
        <v>3</v>
      </c>
      <c r="C46" s="185">
        <v>0</v>
      </c>
      <c r="D46" s="216">
        <v>0</v>
      </c>
      <c r="E46" s="186">
        <f t="shared" si="21"/>
        <v>0</v>
      </c>
      <c r="F46" s="8">
        <v>0</v>
      </c>
      <c r="G46" s="8">
        <v>0</v>
      </c>
      <c r="H46" s="8">
        <v>0</v>
      </c>
      <c r="I46" s="2">
        <v>0</v>
      </c>
      <c r="J46" s="9">
        <v>0</v>
      </c>
      <c r="K46" s="9">
        <v>0</v>
      </c>
      <c r="L46" s="3">
        <v>0</v>
      </c>
      <c r="M46" s="3">
        <f t="shared" si="43"/>
        <v>0</v>
      </c>
      <c r="N46" s="9">
        <v>0</v>
      </c>
      <c r="O46" s="9">
        <v>0</v>
      </c>
      <c r="P46" s="9">
        <v>0</v>
      </c>
      <c r="Q46" s="9"/>
      <c r="R46" s="3">
        <f t="shared" si="25"/>
        <v>0</v>
      </c>
      <c r="S46" s="9">
        <v>0</v>
      </c>
      <c r="T46" s="9">
        <v>0</v>
      </c>
      <c r="U46" s="9">
        <v>0</v>
      </c>
      <c r="V46" s="3">
        <f t="shared" si="36"/>
        <v>0</v>
      </c>
      <c r="W46" s="9">
        <v>0</v>
      </c>
      <c r="X46" s="9">
        <v>0</v>
      </c>
      <c r="Y46" s="188">
        <f t="shared" si="28"/>
        <v>0</v>
      </c>
      <c r="Z46" s="9">
        <v>0</v>
      </c>
      <c r="AA46" s="9">
        <v>0</v>
      </c>
      <c r="AB46" s="65">
        <v>0</v>
      </c>
      <c r="AC46" s="3">
        <f t="shared" si="33"/>
        <v>0</v>
      </c>
      <c r="AD46" s="3">
        <v>0</v>
      </c>
      <c r="AE46" s="65">
        <v>0</v>
      </c>
      <c r="AF46" s="9"/>
      <c r="AG46" s="65">
        <v>0</v>
      </c>
      <c r="AH46" s="3">
        <v>0</v>
      </c>
      <c r="AI46" s="3">
        <v>0</v>
      </c>
      <c r="AJ46" s="3">
        <f t="shared" si="34"/>
        <v>0</v>
      </c>
      <c r="AK46" s="3">
        <v>0</v>
      </c>
      <c r="AL46" s="3">
        <v>0</v>
      </c>
      <c r="AM46" s="9"/>
      <c r="AN46" s="9"/>
      <c r="AO46" s="9"/>
      <c r="AP46" s="9"/>
      <c r="AQ46" s="66">
        <f t="shared" si="2"/>
        <v>0</v>
      </c>
      <c r="AR46" s="66">
        <f t="shared" si="26"/>
        <v>0</v>
      </c>
      <c r="AS46" s="66">
        <f t="shared" si="3"/>
        <v>0</v>
      </c>
      <c r="AT46" s="66">
        <f t="shared" si="4"/>
        <v>0</v>
      </c>
      <c r="AU46" s="66">
        <f t="shared" si="5"/>
        <v>0</v>
      </c>
      <c r="AV46" s="66">
        <f t="shared" si="44"/>
        <v>0</v>
      </c>
      <c r="AW46" s="66">
        <f t="shared" si="6"/>
        <v>0</v>
      </c>
      <c r="AX46" s="66">
        <f t="shared" si="41"/>
        <v>0</v>
      </c>
      <c r="AY46" s="66">
        <f t="shared" si="7"/>
        <v>0</v>
      </c>
      <c r="AZ46" s="66">
        <f t="shared" si="8"/>
        <v>0</v>
      </c>
      <c r="BA46" s="66">
        <f t="shared" si="9"/>
        <v>0</v>
      </c>
      <c r="BB46" s="66">
        <f t="shared" si="10"/>
        <v>0</v>
      </c>
      <c r="BC46" s="66">
        <f t="shared" si="11"/>
        <v>0</v>
      </c>
      <c r="BD46" s="66">
        <f t="shared" si="12"/>
        <v>0</v>
      </c>
      <c r="BE46" s="66">
        <f t="shared" si="13"/>
        <v>0</v>
      </c>
      <c r="BF46" s="66">
        <f t="shared" si="14"/>
        <v>0</v>
      </c>
      <c r="BG46" s="66">
        <f t="shared" si="15"/>
        <v>0</v>
      </c>
      <c r="BH46" s="66">
        <f t="shared" si="16"/>
        <v>0</v>
      </c>
      <c r="BI46" s="66">
        <f t="shared" si="17"/>
        <v>0</v>
      </c>
      <c r="BJ46" s="66">
        <f t="shared" si="18"/>
        <v>0</v>
      </c>
    </row>
    <row r="47" spans="1:62" ht="23.25" customHeight="1">
      <c r="A47" s="10"/>
      <c r="B47" s="7" t="s">
        <v>16</v>
      </c>
      <c r="C47" s="184">
        <f>+C8+C11+C14+C19+C17+C18+C27+C33+C34+C35+C36+C37+C38+C39+C40+C41+C42+C43+C44+C45+C46</f>
        <v>72</v>
      </c>
      <c r="D47" s="197">
        <f t="shared" ref="D47:AP47" si="63">+D8+D11+D14+D19+D17+D18+D27+D33+D34+D35+D36+D37+D38+D39+D40+D41+D42+D43+D44+D45+D46</f>
        <v>14</v>
      </c>
      <c r="E47" s="197">
        <f t="shared" si="63"/>
        <v>58</v>
      </c>
      <c r="F47" s="197">
        <f t="shared" si="63"/>
        <v>0</v>
      </c>
      <c r="G47" s="197">
        <f t="shared" si="63"/>
        <v>0</v>
      </c>
      <c r="H47" s="197">
        <f t="shared" si="63"/>
        <v>100</v>
      </c>
      <c r="I47" s="197">
        <f t="shared" si="63"/>
        <v>84</v>
      </c>
      <c r="J47" s="197">
        <f t="shared" si="63"/>
        <v>9</v>
      </c>
      <c r="K47" s="197">
        <f t="shared" si="63"/>
        <v>7</v>
      </c>
      <c r="L47" s="197">
        <f t="shared" si="63"/>
        <v>0</v>
      </c>
      <c r="M47" s="197">
        <f t="shared" si="63"/>
        <v>52</v>
      </c>
      <c r="N47" s="197">
        <f t="shared" si="63"/>
        <v>33</v>
      </c>
      <c r="O47" s="197">
        <f t="shared" si="63"/>
        <v>9</v>
      </c>
      <c r="P47" s="197">
        <f t="shared" si="63"/>
        <v>10</v>
      </c>
      <c r="Q47" s="197">
        <f t="shared" si="63"/>
        <v>0</v>
      </c>
      <c r="R47" s="197">
        <f t="shared" si="63"/>
        <v>15</v>
      </c>
      <c r="S47" s="197">
        <f t="shared" si="63"/>
        <v>1</v>
      </c>
      <c r="T47" s="197">
        <f t="shared" si="63"/>
        <v>5</v>
      </c>
      <c r="U47" s="197">
        <f t="shared" si="63"/>
        <v>9</v>
      </c>
      <c r="V47" s="197">
        <f t="shared" si="63"/>
        <v>67</v>
      </c>
      <c r="W47" s="197">
        <f t="shared" si="63"/>
        <v>0</v>
      </c>
      <c r="X47" s="197">
        <f t="shared" si="63"/>
        <v>5</v>
      </c>
      <c r="Y47" s="197">
        <f t="shared" si="63"/>
        <v>89</v>
      </c>
      <c r="Z47" s="197">
        <f t="shared" si="63"/>
        <v>6</v>
      </c>
      <c r="AA47" s="197">
        <f t="shared" si="63"/>
        <v>16</v>
      </c>
      <c r="AB47" s="197">
        <f t="shared" si="63"/>
        <v>4</v>
      </c>
      <c r="AC47" s="197">
        <f t="shared" si="63"/>
        <v>20</v>
      </c>
      <c r="AD47" s="197">
        <f t="shared" si="63"/>
        <v>7</v>
      </c>
      <c r="AE47" s="197">
        <f t="shared" si="63"/>
        <v>13</v>
      </c>
      <c r="AF47" s="197">
        <f t="shared" si="63"/>
        <v>0</v>
      </c>
      <c r="AG47" s="197">
        <f t="shared" si="63"/>
        <v>18</v>
      </c>
      <c r="AH47" s="197">
        <f t="shared" si="63"/>
        <v>0</v>
      </c>
      <c r="AI47" s="197">
        <f t="shared" si="63"/>
        <v>0</v>
      </c>
      <c r="AJ47" s="197">
        <f t="shared" si="63"/>
        <v>0</v>
      </c>
      <c r="AK47" s="197">
        <f t="shared" si="63"/>
        <v>0</v>
      </c>
      <c r="AL47" s="197">
        <f t="shared" si="63"/>
        <v>0</v>
      </c>
      <c r="AM47" s="197">
        <f t="shared" si="63"/>
        <v>0</v>
      </c>
      <c r="AN47" s="197">
        <f t="shared" si="63"/>
        <v>0</v>
      </c>
      <c r="AO47" s="197">
        <f t="shared" si="63"/>
        <v>0</v>
      </c>
      <c r="AP47" s="197">
        <f t="shared" si="63"/>
        <v>0</v>
      </c>
      <c r="AQ47" s="65">
        <f t="shared" ref="AQ47:BJ47" si="64">AQ8+AQ11+AQ14+AQ17+AQ18+AQ19+AQ27+AQ33+AQ34+AQ35+AQ36+AQ37+AQ42+AQ43+AQ38+AQ39+AQ40+AQ41+AQ44+AQ45+AQ46</f>
        <v>72</v>
      </c>
      <c r="AR47" s="66">
        <f t="shared" si="26"/>
        <v>72</v>
      </c>
      <c r="AS47" s="65">
        <f t="shared" si="64"/>
        <v>100</v>
      </c>
      <c r="AT47" s="65">
        <f t="shared" si="64"/>
        <v>100</v>
      </c>
      <c r="AU47" s="65">
        <f t="shared" si="64"/>
        <v>156</v>
      </c>
      <c r="AV47" s="66">
        <f>L47+V47+W47+Y47</f>
        <v>156</v>
      </c>
      <c r="AW47" s="65">
        <f t="shared" si="64"/>
        <v>52</v>
      </c>
      <c r="AX47" s="65">
        <f t="shared" si="64"/>
        <v>52</v>
      </c>
      <c r="AY47" s="65">
        <f t="shared" si="64"/>
        <v>15</v>
      </c>
      <c r="AZ47" s="65">
        <f t="shared" si="64"/>
        <v>15</v>
      </c>
      <c r="BA47" s="65">
        <f t="shared" si="64"/>
        <v>67</v>
      </c>
      <c r="BB47" s="65">
        <f t="shared" si="64"/>
        <v>67</v>
      </c>
      <c r="BC47" s="65">
        <f t="shared" si="64"/>
        <v>20</v>
      </c>
      <c r="BD47" s="65">
        <f t="shared" si="64"/>
        <v>20</v>
      </c>
      <c r="BE47" s="65">
        <f t="shared" si="64"/>
        <v>20</v>
      </c>
      <c r="BF47" s="65">
        <f t="shared" si="64"/>
        <v>20</v>
      </c>
      <c r="BG47" s="65">
        <f t="shared" si="64"/>
        <v>0</v>
      </c>
      <c r="BH47" s="65">
        <f t="shared" si="64"/>
        <v>0</v>
      </c>
      <c r="BI47" s="65">
        <f t="shared" si="64"/>
        <v>0</v>
      </c>
      <c r="BJ47" s="65">
        <f t="shared" si="64"/>
        <v>0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9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9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87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9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87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9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87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9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9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9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9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9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9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9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9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9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  <c r="AW61" s="270"/>
    </row>
    <row r="62" spans="1:49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9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9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BJ137"/>
  <sheetViews>
    <sheetView topLeftCell="J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55.2851562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11.285156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52.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29.25" customHeight="1">
      <c r="A2" s="308" t="s">
        <v>162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24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 ht="24.75" customHeight="1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63.75">
      <c r="A8" s="1">
        <v>1</v>
      </c>
      <c r="B8" s="7" t="s">
        <v>53</v>
      </c>
      <c r="C8" s="65">
        <f>C9+C10</f>
        <v>82</v>
      </c>
      <c r="D8" s="65">
        <f t="shared" ref="D8:AP8" si="0">D9+D10</f>
        <v>5</v>
      </c>
      <c r="E8" s="65">
        <f t="shared" si="0"/>
        <v>73</v>
      </c>
      <c r="F8" s="65">
        <f t="shared" si="0"/>
        <v>3</v>
      </c>
      <c r="G8" s="65">
        <f t="shared" si="0"/>
        <v>1</v>
      </c>
      <c r="H8" s="65">
        <f t="shared" si="0"/>
        <v>151</v>
      </c>
      <c r="I8" s="65">
        <f t="shared" si="0"/>
        <v>134</v>
      </c>
      <c r="J8" s="65">
        <f t="shared" si="0"/>
        <v>11</v>
      </c>
      <c r="K8" s="65">
        <f t="shared" si="0"/>
        <v>6</v>
      </c>
      <c r="L8" s="65">
        <f t="shared" si="0"/>
        <v>4</v>
      </c>
      <c r="M8" s="65">
        <f t="shared" si="0"/>
        <v>103</v>
      </c>
      <c r="N8" s="65">
        <f t="shared" si="0"/>
        <v>68</v>
      </c>
      <c r="O8" s="65">
        <f t="shared" si="0"/>
        <v>0</v>
      </c>
      <c r="P8" s="65">
        <f t="shared" si="0"/>
        <v>35</v>
      </c>
      <c r="Q8" s="65">
        <f t="shared" si="0"/>
        <v>0</v>
      </c>
      <c r="R8" s="65">
        <f t="shared" si="0"/>
        <v>16</v>
      </c>
      <c r="S8" s="65">
        <f t="shared" si="0"/>
        <v>0</v>
      </c>
      <c r="T8" s="65">
        <f t="shared" si="0"/>
        <v>3</v>
      </c>
      <c r="U8" s="65">
        <f t="shared" si="0"/>
        <v>13</v>
      </c>
      <c r="V8" s="65">
        <f t="shared" si="0"/>
        <v>119</v>
      </c>
      <c r="W8" s="65">
        <f t="shared" si="0"/>
        <v>1</v>
      </c>
      <c r="X8" s="65">
        <f t="shared" si="0"/>
        <v>3</v>
      </c>
      <c r="Y8" s="65">
        <f t="shared" si="0"/>
        <v>88</v>
      </c>
      <c r="Z8" s="65">
        <f t="shared" si="0"/>
        <v>7</v>
      </c>
      <c r="AA8" s="65">
        <f t="shared" si="0"/>
        <v>24</v>
      </c>
      <c r="AB8" s="65">
        <f t="shared" si="0"/>
        <v>1</v>
      </c>
      <c r="AC8" s="65">
        <f t="shared" si="0"/>
        <v>25</v>
      </c>
      <c r="AD8" s="65">
        <f t="shared" si="0"/>
        <v>9</v>
      </c>
      <c r="AE8" s="65">
        <f t="shared" si="0"/>
        <v>16</v>
      </c>
      <c r="AF8" s="65">
        <f t="shared" si="0"/>
        <v>0</v>
      </c>
      <c r="AG8" s="65">
        <f t="shared" si="0"/>
        <v>20</v>
      </c>
      <c r="AH8" s="65">
        <f t="shared" si="0"/>
        <v>1</v>
      </c>
      <c r="AI8" s="65">
        <f t="shared" si="0"/>
        <v>0</v>
      </c>
      <c r="AJ8" s="65">
        <f t="shared" si="0"/>
        <v>1</v>
      </c>
      <c r="AK8" s="65">
        <f t="shared" si="0"/>
        <v>0</v>
      </c>
      <c r="AL8" s="65">
        <f t="shared" si="0"/>
        <v>1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82</v>
      </c>
      <c r="AR8" s="65">
        <f t="shared" si="1"/>
        <v>82</v>
      </c>
      <c r="AS8" s="65">
        <f t="shared" si="1"/>
        <v>151</v>
      </c>
      <c r="AT8" s="65">
        <f t="shared" si="1"/>
        <v>151</v>
      </c>
      <c r="AU8" s="65">
        <f t="shared" si="1"/>
        <v>212</v>
      </c>
      <c r="AV8" s="65">
        <f>SUM(AV9:AV10)</f>
        <v>212</v>
      </c>
      <c r="AW8" s="65">
        <f t="shared" si="1"/>
        <v>103</v>
      </c>
      <c r="AX8" s="65">
        <f t="shared" si="1"/>
        <v>103</v>
      </c>
      <c r="AY8" s="65">
        <f t="shared" si="1"/>
        <v>16</v>
      </c>
      <c r="AZ8" s="65">
        <f t="shared" si="1"/>
        <v>16</v>
      </c>
      <c r="BA8" s="65">
        <f t="shared" si="1"/>
        <v>119</v>
      </c>
      <c r="BB8" s="65">
        <f t="shared" si="1"/>
        <v>119</v>
      </c>
      <c r="BC8" s="65">
        <f t="shared" si="1"/>
        <v>25</v>
      </c>
      <c r="BD8" s="65">
        <f t="shared" si="1"/>
        <v>25</v>
      </c>
      <c r="BE8" s="65">
        <f t="shared" si="1"/>
        <v>25</v>
      </c>
      <c r="BF8" s="65">
        <f t="shared" si="1"/>
        <v>25</v>
      </c>
      <c r="BG8" s="65">
        <f t="shared" si="1"/>
        <v>1</v>
      </c>
      <c r="BH8" s="65">
        <f t="shared" si="1"/>
        <v>1</v>
      </c>
      <c r="BI8" s="65">
        <f t="shared" si="1"/>
        <v>1</v>
      </c>
      <c r="BJ8" s="65">
        <f t="shared" si="1"/>
        <v>1</v>
      </c>
    </row>
    <row r="9" spans="1:62" ht="38.25">
      <c r="A9" s="5" t="s">
        <v>45</v>
      </c>
      <c r="B9" s="6" t="s">
        <v>54</v>
      </c>
      <c r="C9" s="34">
        <v>56</v>
      </c>
      <c r="D9" s="33">
        <v>5</v>
      </c>
      <c r="E9" s="33">
        <f>C9-D9-F9-G9</f>
        <v>47</v>
      </c>
      <c r="F9" s="33">
        <v>3</v>
      </c>
      <c r="G9" s="33">
        <v>1</v>
      </c>
      <c r="H9" s="33">
        <v>120</v>
      </c>
      <c r="I9" s="33">
        <f>H9-J9-K9</f>
        <v>111</v>
      </c>
      <c r="J9" s="35">
        <v>7</v>
      </c>
      <c r="K9" s="35">
        <v>2</v>
      </c>
      <c r="L9" s="35">
        <v>4</v>
      </c>
      <c r="M9" s="34">
        <f>N9+O9+P9+Q9</f>
        <v>90</v>
      </c>
      <c r="N9" s="152">
        <v>60</v>
      </c>
      <c r="O9" s="152">
        <v>0</v>
      </c>
      <c r="P9" s="152">
        <v>30</v>
      </c>
      <c r="Q9" s="152">
        <v>0</v>
      </c>
      <c r="R9" s="152">
        <f>S9+T9+U9</f>
        <v>8</v>
      </c>
      <c r="S9" s="152">
        <v>0</v>
      </c>
      <c r="T9" s="152">
        <v>3</v>
      </c>
      <c r="U9" s="152">
        <v>5</v>
      </c>
      <c r="V9" s="35">
        <f>M9+R9</f>
        <v>98</v>
      </c>
      <c r="W9" s="35">
        <v>1</v>
      </c>
      <c r="X9" s="35">
        <v>3</v>
      </c>
      <c r="Y9" s="35">
        <f>D9+E9+I9-L9-V9-W9</f>
        <v>60</v>
      </c>
      <c r="Z9" s="35">
        <v>6</v>
      </c>
      <c r="AA9" s="35">
        <v>18</v>
      </c>
      <c r="AB9" s="35">
        <v>1</v>
      </c>
      <c r="AC9" s="35">
        <f>AA9+AB9</f>
        <v>19</v>
      </c>
      <c r="AD9" s="35">
        <v>9</v>
      </c>
      <c r="AE9" s="35">
        <v>10</v>
      </c>
      <c r="AF9" s="35"/>
      <c r="AG9" s="35">
        <v>14</v>
      </c>
      <c r="AH9" s="35">
        <v>1</v>
      </c>
      <c r="AI9" s="35">
        <v>0</v>
      </c>
      <c r="AJ9" s="35">
        <f>AH9+AI9</f>
        <v>1</v>
      </c>
      <c r="AK9" s="35">
        <v>0</v>
      </c>
      <c r="AL9" s="35">
        <v>1</v>
      </c>
      <c r="AM9" s="34"/>
      <c r="AN9" s="34"/>
      <c r="AO9" s="34"/>
      <c r="AP9" s="34"/>
      <c r="AQ9" s="66">
        <f>C9</f>
        <v>56</v>
      </c>
      <c r="AR9" s="66">
        <f>E9+F9+G9+D9</f>
        <v>56</v>
      </c>
      <c r="AS9" s="66">
        <f>H9</f>
        <v>120</v>
      </c>
      <c r="AT9" s="66">
        <f>I9+J9+K9</f>
        <v>120</v>
      </c>
      <c r="AU9" s="66">
        <f>D9+E9+I9</f>
        <v>163</v>
      </c>
      <c r="AV9" s="66">
        <f>L9+V9+W9+Y9</f>
        <v>163</v>
      </c>
      <c r="AW9" s="66">
        <f>M9</f>
        <v>90</v>
      </c>
      <c r="AX9" s="66">
        <f>N9+O9+P9+Q9</f>
        <v>90</v>
      </c>
      <c r="AY9" s="66">
        <f>R9</f>
        <v>8</v>
      </c>
      <c r="AZ9" s="66">
        <f>S9+T9+U9</f>
        <v>8</v>
      </c>
      <c r="BA9" s="66">
        <f>V9</f>
        <v>98</v>
      </c>
      <c r="BB9" s="66">
        <f>M9+R9</f>
        <v>98</v>
      </c>
      <c r="BC9" s="66">
        <f>AC9</f>
        <v>19</v>
      </c>
      <c r="BD9" s="66">
        <f>AA9+AB9</f>
        <v>19</v>
      </c>
      <c r="BE9" s="66">
        <f>AC9</f>
        <v>19</v>
      </c>
      <c r="BF9" s="66">
        <f>AD9+AE9</f>
        <v>19</v>
      </c>
      <c r="BG9" s="66">
        <f>AJ9</f>
        <v>1</v>
      </c>
      <c r="BH9" s="66">
        <f>AH9+AI9</f>
        <v>1</v>
      </c>
      <c r="BI9" s="66">
        <f>AJ9</f>
        <v>1</v>
      </c>
      <c r="BJ9" s="66">
        <f>AK9+AL9</f>
        <v>1</v>
      </c>
    </row>
    <row r="10" spans="1:62" ht="51">
      <c r="A10" s="5" t="s">
        <v>46</v>
      </c>
      <c r="B10" s="6" t="s">
        <v>55</v>
      </c>
      <c r="C10" s="34">
        <v>26</v>
      </c>
      <c r="D10" s="33">
        <v>0</v>
      </c>
      <c r="E10" s="33">
        <f t="shared" ref="E10:E46" si="2">C10-D10-F10-G10</f>
        <v>26</v>
      </c>
      <c r="F10" s="33">
        <v>0</v>
      </c>
      <c r="G10" s="33">
        <v>0</v>
      </c>
      <c r="H10" s="33">
        <v>31</v>
      </c>
      <c r="I10" s="33">
        <f t="shared" ref="I10:I46" si="3">H10-J10-K10</f>
        <v>23</v>
      </c>
      <c r="J10" s="35">
        <v>4</v>
      </c>
      <c r="K10" s="35">
        <v>4</v>
      </c>
      <c r="L10" s="35">
        <v>0</v>
      </c>
      <c r="M10" s="34">
        <f t="shared" ref="M10:M46" si="4">N10+O10+P10+Q10</f>
        <v>13</v>
      </c>
      <c r="N10" s="153">
        <v>8</v>
      </c>
      <c r="O10" s="153">
        <v>0</v>
      </c>
      <c r="P10" s="153">
        <v>5</v>
      </c>
      <c r="Q10" s="153">
        <v>0</v>
      </c>
      <c r="R10" s="152">
        <f t="shared" ref="R10:R46" si="5">S10+T10+U10</f>
        <v>8</v>
      </c>
      <c r="S10" s="153">
        <v>0</v>
      </c>
      <c r="T10" s="153">
        <v>0</v>
      </c>
      <c r="U10" s="153">
        <v>8</v>
      </c>
      <c r="V10" s="35">
        <f t="shared" ref="V10:V46" si="6">M10+R10</f>
        <v>21</v>
      </c>
      <c r="W10" s="35">
        <v>0</v>
      </c>
      <c r="X10" s="36">
        <v>0</v>
      </c>
      <c r="Y10" s="35">
        <f t="shared" ref="Y10:Y46" si="7">D10+E10+I10-L10-V10-W10</f>
        <v>28</v>
      </c>
      <c r="Z10" s="36">
        <v>1</v>
      </c>
      <c r="AA10" s="36">
        <v>6</v>
      </c>
      <c r="AB10" s="36">
        <v>0</v>
      </c>
      <c r="AC10" s="35">
        <f t="shared" ref="AC10:AC46" si="8">AA10+AB10</f>
        <v>6</v>
      </c>
      <c r="AD10" s="36">
        <v>0</v>
      </c>
      <c r="AE10" s="35">
        <v>6</v>
      </c>
      <c r="AF10" s="35"/>
      <c r="AG10" s="35">
        <v>6</v>
      </c>
      <c r="AH10" s="35">
        <v>0</v>
      </c>
      <c r="AI10" s="35">
        <v>0</v>
      </c>
      <c r="AJ10" s="35">
        <f t="shared" ref="AJ10:AJ46" si="9">AH10+AI10</f>
        <v>0</v>
      </c>
      <c r="AK10" s="35">
        <v>0</v>
      </c>
      <c r="AL10" s="35">
        <v>0</v>
      </c>
      <c r="AM10" s="34"/>
      <c r="AN10" s="34"/>
      <c r="AO10" s="34"/>
      <c r="AP10" s="34"/>
      <c r="AQ10" s="66">
        <f t="shared" ref="AQ10:AQ46" si="10">C10</f>
        <v>26</v>
      </c>
      <c r="AR10" s="66">
        <f>E10+F10+G10+D10</f>
        <v>26</v>
      </c>
      <c r="AS10" s="66">
        <f t="shared" ref="AS10:AS46" si="11">H10</f>
        <v>31</v>
      </c>
      <c r="AT10" s="66">
        <f t="shared" ref="AT10:AT46" si="12">I10+J10+K10</f>
        <v>31</v>
      </c>
      <c r="AU10" s="66">
        <f t="shared" ref="AU10:AU46" si="13">D10+E10+I10</f>
        <v>49</v>
      </c>
      <c r="AV10" s="66">
        <f>L10+V10+W10+Y10</f>
        <v>49</v>
      </c>
      <c r="AW10" s="66">
        <f t="shared" ref="AW10:AW46" si="14">M10</f>
        <v>13</v>
      </c>
      <c r="AX10" s="66">
        <f>N10+O10+P10+Q10</f>
        <v>13</v>
      </c>
      <c r="AY10" s="66">
        <f t="shared" ref="AY10:AY46" si="15">R10</f>
        <v>8</v>
      </c>
      <c r="AZ10" s="66">
        <f t="shared" ref="AZ10:AZ46" si="16">S10+T10+U10</f>
        <v>8</v>
      </c>
      <c r="BA10" s="66">
        <f t="shared" ref="BA10:BA46" si="17">V10</f>
        <v>21</v>
      </c>
      <c r="BB10" s="66">
        <f t="shared" ref="BB10:BB46" si="18">M10+R10</f>
        <v>21</v>
      </c>
      <c r="BC10" s="66">
        <f t="shared" ref="BC10:BC46" si="19">AC10</f>
        <v>6</v>
      </c>
      <c r="BD10" s="66">
        <f t="shared" ref="BD10:BD46" si="20">AA10+AB10</f>
        <v>6</v>
      </c>
      <c r="BE10" s="66">
        <f t="shared" ref="BE10:BE46" si="21">AC10</f>
        <v>6</v>
      </c>
      <c r="BF10" s="66">
        <f t="shared" ref="BF10:BF46" si="22">AD10+AE10</f>
        <v>6</v>
      </c>
      <c r="BG10" s="66">
        <f t="shared" ref="BG10:BG46" si="23">AJ10</f>
        <v>0</v>
      </c>
      <c r="BH10" s="66">
        <f t="shared" ref="BH10:BH46" si="24">AH10+AI10</f>
        <v>0</v>
      </c>
      <c r="BI10" s="66">
        <f t="shared" ref="BI10:BI46" si="25">AJ10</f>
        <v>0</v>
      </c>
      <c r="BJ10" s="66">
        <f t="shared" ref="BJ10:BJ46" si="26">AK10+AL10</f>
        <v>0</v>
      </c>
    </row>
    <row r="11" spans="1:62" ht="76.5">
      <c r="A11" s="1">
        <v>2</v>
      </c>
      <c r="B11" s="7" t="s">
        <v>56</v>
      </c>
      <c r="C11" s="65">
        <f>C12+C13</f>
        <v>27</v>
      </c>
      <c r="D11" s="65">
        <f t="shared" ref="D11:AP11" si="27">D12+D13</f>
        <v>3</v>
      </c>
      <c r="E11" s="65">
        <f t="shared" si="27"/>
        <v>23</v>
      </c>
      <c r="F11" s="65">
        <f t="shared" si="27"/>
        <v>0</v>
      </c>
      <c r="G11" s="65">
        <f t="shared" si="27"/>
        <v>1</v>
      </c>
      <c r="H11" s="65">
        <f t="shared" si="27"/>
        <v>18</v>
      </c>
      <c r="I11" s="65">
        <f t="shared" si="27"/>
        <v>13</v>
      </c>
      <c r="J11" s="65">
        <f t="shared" si="27"/>
        <v>2</v>
      </c>
      <c r="K11" s="65">
        <f t="shared" si="27"/>
        <v>3</v>
      </c>
      <c r="L11" s="65">
        <f t="shared" si="27"/>
        <v>2</v>
      </c>
      <c r="M11" s="65">
        <f t="shared" si="27"/>
        <v>5</v>
      </c>
      <c r="N11" s="65">
        <f t="shared" si="27"/>
        <v>3</v>
      </c>
      <c r="O11" s="65">
        <f t="shared" si="27"/>
        <v>0</v>
      </c>
      <c r="P11" s="65">
        <f t="shared" si="27"/>
        <v>2</v>
      </c>
      <c r="Q11" s="65">
        <f t="shared" si="27"/>
        <v>0</v>
      </c>
      <c r="R11" s="65">
        <f t="shared" si="27"/>
        <v>7</v>
      </c>
      <c r="S11" s="65">
        <f t="shared" si="27"/>
        <v>0</v>
      </c>
      <c r="T11" s="65">
        <f t="shared" si="27"/>
        <v>6</v>
      </c>
      <c r="U11" s="65">
        <f t="shared" si="27"/>
        <v>1</v>
      </c>
      <c r="V11" s="65">
        <f t="shared" si="27"/>
        <v>12</v>
      </c>
      <c r="W11" s="65">
        <f t="shared" si="27"/>
        <v>1</v>
      </c>
      <c r="X11" s="65">
        <f t="shared" si="27"/>
        <v>0</v>
      </c>
      <c r="Y11" s="65">
        <f t="shared" si="27"/>
        <v>24</v>
      </c>
      <c r="Z11" s="65">
        <f t="shared" si="27"/>
        <v>2</v>
      </c>
      <c r="AA11" s="65">
        <f t="shared" si="27"/>
        <v>2</v>
      </c>
      <c r="AB11" s="65">
        <f t="shared" si="27"/>
        <v>1</v>
      </c>
      <c r="AC11" s="65">
        <f t="shared" si="27"/>
        <v>3</v>
      </c>
      <c r="AD11" s="65">
        <f t="shared" si="27"/>
        <v>1</v>
      </c>
      <c r="AE11" s="65">
        <f t="shared" si="27"/>
        <v>2</v>
      </c>
      <c r="AF11" s="65">
        <f t="shared" si="27"/>
        <v>0</v>
      </c>
      <c r="AG11" s="65">
        <f t="shared" si="27"/>
        <v>3</v>
      </c>
      <c r="AH11" s="65">
        <f t="shared" si="27"/>
        <v>0</v>
      </c>
      <c r="AI11" s="65">
        <f t="shared" si="27"/>
        <v>0</v>
      </c>
      <c r="AJ11" s="65">
        <f t="shared" si="27"/>
        <v>0</v>
      </c>
      <c r="AK11" s="65">
        <f t="shared" si="27"/>
        <v>0</v>
      </c>
      <c r="AL11" s="65">
        <f t="shared" si="27"/>
        <v>0</v>
      </c>
      <c r="AM11" s="65">
        <f t="shared" si="27"/>
        <v>0</v>
      </c>
      <c r="AN11" s="65">
        <f t="shared" si="27"/>
        <v>0</v>
      </c>
      <c r="AO11" s="65">
        <f t="shared" si="27"/>
        <v>0</v>
      </c>
      <c r="AP11" s="65">
        <f t="shared" si="27"/>
        <v>0</v>
      </c>
      <c r="AQ11" s="65">
        <f t="shared" ref="AQ11:BJ11" si="28">SUM(AQ12:AQ13)</f>
        <v>27</v>
      </c>
      <c r="AR11" s="65">
        <f t="shared" si="28"/>
        <v>27</v>
      </c>
      <c r="AS11" s="65">
        <f t="shared" si="28"/>
        <v>18</v>
      </c>
      <c r="AT11" s="65">
        <f t="shared" si="28"/>
        <v>18</v>
      </c>
      <c r="AU11" s="65">
        <f t="shared" si="28"/>
        <v>39</v>
      </c>
      <c r="AV11" s="65">
        <f t="shared" si="28"/>
        <v>39</v>
      </c>
      <c r="AW11" s="65">
        <f t="shared" si="28"/>
        <v>5</v>
      </c>
      <c r="AX11" s="65">
        <f t="shared" si="28"/>
        <v>5</v>
      </c>
      <c r="AY11" s="65">
        <f t="shared" si="28"/>
        <v>7</v>
      </c>
      <c r="AZ11" s="65">
        <f t="shared" si="28"/>
        <v>7</v>
      </c>
      <c r="BA11" s="65">
        <f t="shared" si="28"/>
        <v>12</v>
      </c>
      <c r="BB11" s="65">
        <f t="shared" si="28"/>
        <v>12</v>
      </c>
      <c r="BC11" s="65">
        <f t="shared" si="28"/>
        <v>3</v>
      </c>
      <c r="BD11" s="65">
        <f t="shared" si="28"/>
        <v>3</v>
      </c>
      <c r="BE11" s="65">
        <f t="shared" si="28"/>
        <v>3</v>
      </c>
      <c r="BF11" s="65">
        <f t="shared" si="28"/>
        <v>3</v>
      </c>
      <c r="BG11" s="65">
        <f t="shared" si="28"/>
        <v>0</v>
      </c>
      <c r="BH11" s="65">
        <f t="shared" si="28"/>
        <v>0</v>
      </c>
      <c r="BI11" s="65">
        <f t="shared" si="28"/>
        <v>0</v>
      </c>
      <c r="BJ11" s="65">
        <f t="shared" si="28"/>
        <v>0</v>
      </c>
    </row>
    <row r="12" spans="1:62" ht="38.25">
      <c r="A12" s="5" t="s">
        <v>4</v>
      </c>
      <c r="B12" s="6" t="s">
        <v>57</v>
      </c>
      <c r="C12" s="33">
        <v>22</v>
      </c>
      <c r="D12" s="33">
        <v>3</v>
      </c>
      <c r="E12" s="33">
        <f t="shared" si="2"/>
        <v>19</v>
      </c>
      <c r="F12" s="33">
        <v>0</v>
      </c>
      <c r="G12" s="33">
        <v>0</v>
      </c>
      <c r="H12" s="33">
        <v>12</v>
      </c>
      <c r="I12" s="33">
        <f t="shared" si="3"/>
        <v>9</v>
      </c>
      <c r="J12" s="35">
        <v>2</v>
      </c>
      <c r="K12" s="35">
        <v>1</v>
      </c>
      <c r="L12" s="35">
        <v>2</v>
      </c>
      <c r="M12" s="34">
        <f t="shared" si="4"/>
        <v>4</v>
      </c>
      <c r="N12" s="153">
        <v>3</v>
      </c>
      <c r="O12" s="153">
        <v>0</v>
      </c>
      <c r="P12" s="153">
        <v>1</v>
      </c>
      <c r="Q12" s="153">
        <v>0</v>
      </c>
      <c r="R12" s="152">
        <f t="shared" si="5"/>
        <v>6</v>
      </c>
      <c r="S12" s="153">
        <v>0</v>
      </c>
      <c r="T12" s="153">
        <v>5</v>
      </c>
      <c r="U12" s="153">
        <v>1</v>
      </c>
      <c r="V12" s="35">
        <f t="shared" si="6"/>
        <v>10</v>
      </c>
      <c r="W12" s="35">
        <v>1</v>
      </c>
      <c r="X12" s="35">
        <v>0</v>
      </c>
      <c r="Y12" s="35">
        <f t="shared" si="7"/>
        <v>18</v>
      </c>
      <c r="Z12" s="35">
        <v>2</v>
      </c>
      <c r="AA12" s="35">
        <v>2</v>
      </c>
      <c r="AB12" s="35">
        <v>1</v>
      </c>
      <c r="AC12" s="35">
        <f t="shared" si="8"/>
        <v>3</v>
      </c>
      <c r="AD12" s="35">
        <v>1</v>
      </c>
      <c r="AE12" s="35">
        <v>2</v>
      </c>
      <c r="AF12" s="35"/>
      <c r="AG12" s="35">
        <v>3</v>
      </c>
      <c r="AH12" s="35">
        <v>0</v>
      </c>
      <c r="AI12" s="35">
        <v>0</v>
      </c>
      <c r="AJ12" s="35">
        <f t="shared" si="9"/>
        <v>0</v>
      </c>
      <c r="AK12" s="35">
        <v>0</v>
      </c>
      <c r="AL12" s="35">
        <v>0</v>
      </c>
      <c r="AM12" s="34"/>
      <c r="AN12" s="34"/>
      <c r="AO12" s="34"/>
      <c r="AP12" s="34"/>
      <c r="AQ12" s="66">
        <f t="shared" si="10"/>
        <v>22</v>
      </c>
      <c r="AR12" s="66">
        <f>E12+F12+G12+D12</f>
        <v>22</v>
      </c>
      <c r="AS12" s="66">
        <f t="shared" si="11"/>
        <v>12</v>
      </c>
      <c r="AT12" s="66">
        <f t="shared" si="12"/>
        <v>12</v>
      </c>
      <c r="AU12" s="66">
        <f t="shared" si="13"/>
        <v>31</v>
      </c>
      <c r="AV12" s="66">
        <f>L12+V12+W12+Y12</f>
        <v>31</v>
      </c>
      <c r="AW12" s="66">
        <f t="shared" si="14"/>
        <v>4</v>
      </c>
      <c r="AX12" s="66">
        <f>N12+O12+P12+Q12</f>
        <v>4</v>
      </c>
      <c r="AY12" s="66">
        <f t="shared" si="15"/>
        <v>6</v>
      </c>
      <c r="AZ12" s="66">
        <f t="shared" si="16"/>
        <v>6</v>
      </c>
      <c r="BA12" s="66">
        <f t="shared" si="17"/>
        <v>10</v>
      </c>
      <c r="BB12" s="66">
        <f t="shared" si="18"/>
        <v>10</v>
      </c>
      <c r="BC12" s="66">
        <f t="shared" si="19"/>
        <v>3</v>
      </c>
      <c r="BD12" s="66">
        <f t="shared" si="20"/>
        <v>3</v>
      </c>
      <c r="BE12" s="66">
        <f t="shared" si="21"/>
        <v>3</v>
      </c>
      <c r="BF12" s="66">
        <f t="shared" si="22"/>
        <v>3</v>
      </c>
      <c r="BG12" s="66">
        <f t="shared" si="23"/>
        <v>0</v>
      </c>
      <c r="BH12" s="66">
        <f t="shared" si="24"/>
        <v>0</v>
      </c>
      <c r="BI12" s="66">
        <f t="shared" si="25"/>
        <v>0</v>
      </c>
      <c r="BJ12" s="66">
        <f t="shared" si="26"/>
        <v>0</v>
      </c>
    </row>
    <row r="13" spans="1:62" ht="51">
      <c r="A13" s="5" t="s">
        <v>5</v>
      </c>
      <c r="B13" s="6" t="s">
        <v>58</v>
      </c>
      <c r="C13" s="34">
        <v>5</v>
      </c>
      <c r="D13" s="33">
        <v>0</v>
      </c>
      <c r="E13" s="33">
        <f t="shared" si="2"/>
        <v>4</v>
      </c>
      <c r="F13" s="33">
        <v>0</v>
      </c>
      <c r="G13" s="33">
        <v>1</v>
      </c>
      <c r="H13" s="33">
        <v>6</v>
      </c>
      <c r="I13" s="33">
        <f t="shared" si="3"/>
        <v>4</v>
      </c>
      <c r="J13" s="35">
        <v>0</v>
      </c>
      <c r="K13" s="35">
        <v>2</v>
      </c>
      <c r="L13" s="35">
        <v>0</v>
      </c>
      <c r="M13" s="34">
        <f t="shared" si="4"/>
        <v>1</v>
      </c>
      <c r="N13" s="153">
        <v>0</v>
      </c>
      <c r="O13" s="153">
        <v>0</v>
      </c>
      <c r="P13" s="153">
        <v>1</v>
      </c>
      <c r="Q13" s="153">
        <v>0</v>
      </c>
      <c r="R13" s="152">
        <f t="shared" si="5"/>
        <v>1</v>
      </c>
      <c r="S13" s="153">
        <v>0</v>
      </c>
      <c r="T13" s="153">
        <v>1</v>
      </c>
      <c r="U13" s="153">
        <v>0</v>
      </c>
      <c r="V13" s="35">
        <f t="shared" si="6"/>
        <v>2</v>
      </c>
      <c r="W13" s="35">
        <v>0</v>
      </c>
      <c r="X13" s="35">
        <v>0</v>
      </c>
      <c r="Y13" s="35">
        <f t="shared" si="7"/>
        <v>6</v>
      </c>
      <c r="Z13" s="35">
        <v>0</v>
      </c>
      <c r="AA13" s="35">
        <v>0</v>
      </c>
      <c r="AB13" s="35">
        <v>0</v>
      </c>
      <c r="AC13" s="35">
        <f t="shared" si="8"/>
        <v>0</v>
      </c>
      <c r="AD13" s="35">
        <v>0</v>
      </c>
      <c r="AE13" s="35">
        <v>0</v>
      </c>
      <c r="AF13" s="35"/>
      <c r="AG13" s="35">
        <v>0</v>
      </c>
      <c r="AH13" s="35">
        <v>0</v>
      </c>
      <c r="AI13" s="35">
        <v>0</v>
      </c>
      <c r="AJ13" s="35">
        <f t="shared" si="9"/>
        <v>0</v>
      </c>
      <c r="AK13" s="35">
        <v>0</v>
      </c>
      <c r="AL13" s="35">
        <v>0</v>
      </c>
      <c r="AM13" s="34"/>
      <c r="AN13" s="34"/>
      <c r="AO13" s="34"/>
      <c r="AP13" s="34"/>
      <c r="AQ13" s="66">
        <f t="shared" si="10"/>
        <v>5</v>
      </c>
      <c r="AR13" s="66">
        <f>E13+F13+G13+D13</f>
        <v>5</v>
      </c>
      <c r="AS13" s="66">
        <f t="shared" si="11"/>
        <v>6</v>
      </c>
      <c r="AT13" s="66">
        <f t="shared" si="12"/>
        <v>6</v>
      </c>
      <c r="AU13" s="66">
        <f t="shared" si="13"/>
        <v>8</v>
      </c>
      <c r="AV13" s="66">
        <f>L13+V13+W13+Y13+Z13</f>
        <v>8</v>
      </c>
      <c r="AW13" s="66">
        <f t="shared" si="14"/>
        <v>1</v>
      </c>
      <c r="AX13" s="66">
        <f>N13+O13+P13+Q13</f>
        <v>1</v>
      </c>
      <c r="AY13" s="66">
        <f t="shared" si="15"/>
        <v>1</v>
      </c>
      <c r="AZ13" s="66">
        <f t="shared" si="16"/>
        <v>1</v>
      </c>
      <c r="BA13" s="66">
        <f t="shared" si="17"/>
        <v>2</v>
      </c>
      <c r="BB13" s="66">
        <f t="shared" si="18"/>
        <v>2</v>
      </c>
      <c r="BC13" s="66">
        <f t="shared" si="19"/>
        <v>0</v>
      </c>
      <c r="BD13" s="66">
        <f t="shared" si="20"/>
        <v>0</v>
      </c>
      <c r="BE13" s="66">
        <f t="shared" si="21"/>
        <v>0</v>
      </c>
      <c r="BF13" s="66">
        <f t="shared" si="22"/>
        <v>0</v>
      </c>
      <c r="BG13" s="66">
        <f t="shared" si="23"/>
        <v>0</v>
      </c>
      <c r="BH13" s="66">
        <f t="shared" si="24"/>
        <v>0</v>
      </c>
      <c r="BI13" s="66">
        <f t="shared" si="25"/>
        <v>0</v>
      </c>
      <c r="BJ13" s="66">
        <f t="shared" si="26"/>
        <v>0</v>
      </c>
    </row>
    <row r="14" spans="1:62" ht="51">
      <c r="A14" s="5" t="s">
        <v>47</v>
      </c>
      <c r="B14" s="7" t="s">
        <v>59</v>
      </c>
      <c r="C14" s="65">
        <f>C15+C16</f>
        <v>43</v>
      </c>
      <c r="D14" s="65">
        <f t="shared" ref="D14:AP14" si="29">D15+D16</f>
        <v>0</v>
      </c>
      <c r="E14" s="65">
        <f t="shared" si="29"/>
        <v>43</v>
      </c>
      <c r="F14" s="65">
        <f t="shared" si="29"/>
        <v>0</v>
      </c>
      <c r="G14" s="65">
        <f t="shared" si="29"/>
        <v>0</v>
      </c>
      <c r="H14" s="65">
        <f t="shared" si="29"/>
        <v>52</v>
      </c>
      <c r="I14" s="65">
        <f t="shared" si="29"/>
        <v>46</v>
      </c>
      <c r="J14" s="65">
        <f t="shared" si="29"/>
        <v>4</v>
      </c>
      <c r="K14" s="65">
        <f t="shared" si="29"/>
        <v>2</v>
      </c>
      <c r="L14" s="65">
        <f t="shared" si="29"/>
        <v>2</v>
      </c>
      <c r="M14" s="65">
        <f t="shared" si="29"/>
        <v>18</v>
      </c>
      <c r="N14" s="65">
        <f t="shared" si="29"/>
        <v>13</v>
      </c>
      <c r="O14" s="65">
        <f t="shared" si="29"/>
        <v>1</v>
      </c>
      <c r="P14" s="65">
        <f t="shared" si="29"/>
        <v>4</v>
      </c>
      <c r="Q14" s="65">
        <f t="shared" si="29"/>
        <v>0</v>
      </c>
      <c r="R14" s="65">
        <f t="shared" si="29"/>
        <v>14</v>
      </c>
      <c r="S14" s="65">
        <f t="shared" si="29"/>
        <v>0</v>
      </c>
      <c r="T14" s="65">
        <f t="shared" si="29"/>
        <v>5</v>
      </c>
      <c r="U14" s="65">
        <f t="shared" si="29"/>
        <v>9</v>
      </c>
      <c r="V14" s="65">
        <f t="shared" si="29"/>
        <v>32</v>
      </c>
      <c r="W14" s="65">
        <f t="shared" si="29"/>
        <v>0</v>
      </c>
      <c r="X14" s="65">
        <f t="shared" si="29"/>
        <v>4</v>
      </c>
      <c r="Y14" s="65">
        <f t="shared" si="29"/>
        <v>55</v>
      </c>
      <c r="Z14" s="65">
        <f t="shared" si="29"/>
        <v>4</v>
      </c>
      <c r="AA14" s="65">
        <f t="shared" si="29"/>
        <v>3</v>
      </c>
      <c r="AB14" s="65">
        <f t="shared" si="29"/>
        <v>0</v>
      </c>
      <c r="AC14" s="65">
        <f t="shared" si="29"/>
        <v>3</v>
      </c>
      <c r="AD14" s="65">
        <f t="shared" si="29"/>
        <v>0</v>
      </c>
      <c r="AE14" s="65">
        <f t="shared" si="29"/>
        <v>3</v>
      </c>
      <c r="AF14" s="65">
        <f t="shared" si="29"/>
        <v>0</v>
      </c>
      <c r="AG14" s="65">
        <f t="shared" si="29"/>
        <v>3</v>
      </c>
      <c r="AH14" s="65">
        <f t="shared" si="29"/>
        <v>1</v>
      </c>
      <c r="AI14" s="65">
        <f t="shared" si="29"/>
        <v>0</v>
      </c>
      <c r="AJ14" s="65">
        <f t="shared" si="29"/>
        <v>1</v>
      </c>
      <c r="AK14" s="65">
        <f t="shared" si="29"/>
        <v>0</v>
      </c>
      <c r="AL14" s="65">
        <f t="shared" si="29"/>
        <v>1</v>
      </c>
      <c r="AM14" s="65">
        <f t="shared" si="29"/>
        <v>0</v>
      </c>
      <c r="AN14" s="65">
        <f t="shared" si="29"/>
        <v>0</v>
      </c>
      <c r="AO14" s="65">
        <f t="shared" si="29"/>
        <v>0</v>
      </c>
      <c r="AP14" s="65">
        <f t="shared" si="29"/>
        <v>0</v>
      </c>
      <c r="AQ14" s="65">
        <f t="shared" ref="AQ14:BJ14" si="30">SUM(AQ15:AQ16)</f>
        <v>43</v>
      </c>
      <c r="AR14" s="65">
        <f t="shared" si="30"/>
        <v>43</v>
      </c>
      <c r="AS14" s="65">
        <f t="shared" si="30"/>
        <v>52</v>
      </c>
      <c r="AT14" s="65">
        <f t="shared" si="30"/>
        <v>52</v>
      </c>
      <c r="AU14" s="65">
        <f t="shared" si="30"/>
        <v>89</v>
      </c>
      <c r="AV14" s="65">
        <f t="shared" si="30"/>
        <v>93</v>
      </c>
      <c r="AW14" s="65">
        <f t="shared" si="30"/>
        <v>18</v>
      </c>
      <c r="AX14" s="65">
        <f t="shared" si="30"/>
        <v>18</v>
      </c>
      <c r="AY14" s="65">
        <f t="shared" si="30"/>
        <v>14</v>
      </c>
      <c r="AZ14" s="65">
        <f t="shared" si="30"/>
        <v>14</v>
      </c>
      <c r="BA14" s="65">
        <f t="shared" si="30"/>
        <v>32</v>
      </c>
      <c r="BB14" s="65">
        <f t="shared" si="30"/>
        <v>32</v>
      </c>
      <c r="BC14" s="65">
        <f t="shared" si="30"/>
        <v>3</v>
      </c>
      <c r="BD14" s="65">
        <f t="shared" si="30"/>
        <v>3</v>
      </c>
      <c r="BE14" s="65">
        <f t="shared" si="30"/>
        <v>3</v>
      </c>
      <c r="BF14" s="65">
        <f t="shared" si="30"/>
        <v>3</v>
      </c>
      <c r="BG14" s="65">
        <f t="shared" si="30"/>
        <v>1</v>
      </c>
      <c r="BH14" s="65">
        <f t="shared" si="30"/>
        <v>1</v>
      </c>
      <c r="BI14" s="65">
        <f t="shared" si="30"/>
        <v>1</v>
      </c>
      <c r="BJ14" s="65">
        <f t="shared" si="30"/>
        <v>1</v>
      </c>
    </row>
    <row r="15" spans="1:62" ht="51">
      <c r="A15" s="5" t="s">
        <v>6</v>
      </c>
      <c r="B15" s="6" t="s">
        <v>60</v>
      </c>
      <c r="C15" s="34">
        <v>17</v>
      </c>
      <c r="D15" s="33">
        <v>0</v>
      </c>
      <c r="E15" s="33">
        <f t="shared" si="2"/>
        <v>17</v>
      </c>
      <c r="F15" s="37">
        <v>0</v>
      </c>
      <c r="G15" s="37">
        <v>0</v>
      </c>
      <c r="H15" s="33">
        <v>11</v>
      </c>
      <c r="I15" s="33">
        <f t="shared" si="3"/>
        <v>10</v>
      </c>
      <c r="J15" s="35">
        <v>0</v>
      </c>
      <c r="K15" s="35">
        <v>1</v>
      </c>
      <c r="L15" s="35">
        <v>0</v>
      </c>
      <c r="M15" s="34">
        <f t="shared" si="4"/>
        <v>3</v>
      </c>
      <c r="N15" s="153">
        <v>2</v>
      </c>
      <c r="O15" s="153">
        <v>0</v>
      </c>
      <c r="P15" s="153">
        <v>1</v>
      </c>
      <c r="Q15" s="153">
        <v>0</v>
      </c>
      <c r="R15" s="152">
        <f t="shared" si="5"/>
        <v>6</v>
      </c>
      <c r="S15" s="153">
        <v>0</v>
      </c>
      <c r="T15" s="153">
        <v>0</v>
      </c>
      <c r="U15" s="153">
        <v>6</v>
      </c>
      <c r="V15" s="35">
        <f t="shared" si="6"/>
        <v>9</v>
      </c>
      <c r="W15" s="35">
        <v>0</v>
      </c>
      <c r="X15" s="35">
        <v>1</v>
      </c>
      <c r="Y15" s="35">
        <f t="shared" si="7"/>
        <v>18</v>
      </c>
      <c r="Z15" s="35">
        <v>1</v>
      </c>
      <c r="AA15" s="35">
        <v>0</v>
      </c>
      <c r="AB15" s="35">
        <v>0</v>
      </c>
      <c r="AC15" s="35">
        <f t="shared" si="8"/>
        <v>0</v>
      </c>
      <c r="AD15" s="35">
        <v>0</v>
      </c>
      <c r="AE15" s="35">
        <v>0</v>
      </c>
      <c r="AF15" s="35"/>
      <c r="AG15" s="35">
        <v>0</v>
      </c>
      <c r="AH15" s="35">
        <v>0</v>
      </c>
      <c r="AI15" s="35">
        <v>0</v>
      </c>
      <c r="AJ15" s="35">
        <f t="shared" si="9"/>
        <v>0</v>
      </c>
      <c r="AK15" s="35">
        <v>0</v>
      </c>
      <c r="AL15" s="35">
        <v>0</v>
      </c>
      <c r="AM15" s="34"/>
      <c r="AN15" s="34"/>
      <c r="AO15" s="34"/>
      <c r="AP15" s="34"/>
      <c r="AQ15" s="66">
        <f t="shared" si="10"/>
        <v>17</v>
      </c>
      <c r="AR15" s="66">
        <f>E15+F15+G15+D15</f>
        <v>17</v>
      </c>
      <c r="AS15" s="66">
        <f t="shared" si="11"/>
        <v>11</v>
      </c>
      <c r="AT15" s="66">
        <f t="shared" si="12"/>
        <v>11</v>
      </c>
      <c r="AU15" s="66">
        <f t="shared" si="13"/>
        <v>27</v>
      </c>
      <c r="AV15" s="66">
        <f>L15+V15+W15+Y15+Z15</f>
        <v>28</v>
      </c>
      <c r="AW15" s="66">
        <f t="shared" si="14"/>
        <v>3</v>
      </c>
      <c r="AX15" s="66">
        <f t="shared" ref="AX15:AX18" si="31">N15+O15+P15+Q15</f>
        <v>3</v>
      </c>
      <c r="AY15" s="66">
        <f t="shared" si="15"/>
        <v>6</v>
      </c>
      <c r="AZ15" s="66">
        <f t="shared" si="16"/>
        <v>6</v>
      </c>
      <c r="BA15" s="66">
        <f t="shared" si="17"/>
        <v>9</v>
      </c>
      <c r="BB15" s="66">
        <f t="shared" si="18"/>
        <v>9</v>
      </c>
      <c r="BC15" s="66">
        <f t="shared" si="19"/>
        <v>0</v>
      </c>
      <c r="BD15" s="66">
        <f t="shared" si="20"/>
        <v>0</v>
      </c>
      <c r="BE15" s="66">
        <f t="shared" si="21"/>
        <v>0</v>
      </c>
      <c r="BF15" s="66">
        <f t="shared" si="22"/>
        <v>0</v>
      </c>
      <c r="BG15" s="66">
        <f t="shared" si="23"/>
        <v>0</v>
      </c>
      <c r="BH15" s="66">
        <f t="shared" si="24"/>
        <v>0</v>
      </c>
      <c r="BI15" s="66">
        <f t="shared" si="25"/>
        <v>0</v>
      </c>
      <c r="BJ15" s="66">
        <f t="shared" si="26"/>
        <v>0</v>
      </c>
    </row>
    <row r="16" spans="1:62" ht="38.25">
      <c r="A16" s="5" t="s">
        <v>7</v>
      </c>
      <c r="B16" s="6" t="s">
        <v>61</v>
      </c>
      <c r="C16" s="34">
        <v>26</v>
      </c>
      <c r="D16" s="33">
        <v>0</v>
      </c>
      <c r="E16" s="33">
        <f t="shared" si="2"/>
        <v>26</v>
      </c>
      <c r="F16" s="37">
        <v>0</v>
      </c>
      <c r="G16" s="37">
        <v>0</v>
      </c>
      <c r="H16" s="33">
        <v>41</v>
      </c>
      <c r="I16" s="33">
        <f t="shared" si="3"/>
        <v>36</v>
      </c>
      <c r="J16" s="38">
        <v>4</v>
      </c>
      <c r="K16" s="38">
        <v>1</v>
      </c>
      <c r="L16" s="38">
        <v>2</v>
      </c>
      <c r="M16" s="34">
        <f t="shared" si="4"/>
        <v>15</v>
      </c>
      <c r="N16" s="153">
        <v>11</v>
      </c>
      <c r="O16" s="153">
        <v>1</v>
      </c>
      <c r="P16" s="153">
        <v>3</v>
      </c>
      <c r="Q16" s="153">
        <v>0</v>
      </c>
      <c r="R16" s="152">
        <f t="shared" si="5"/>
        <v>8</v>
      </c>
      <c r="S16" s="153">
        <v>0</v>
      </c>
      <c r="T16" s="153">
        <v>5</v>
      </c>
      <c r="U16" s="153">
        <v>3</v>
      </c>
      <c r="V16" s="35">
        <f t="shared" si="6"/>
        <v>23</v>
      </c>
      <c r="W16" s="35">
        <v>0</v>
      </c>
      <c r="X16" s="38">
        <v>3</v>
      </c>
      <c r="Y16" s="35">
        <f t="shared" si="7"/>
        <v>37</v>
      </c>
      <c r="Z16" s="38">
        <v>3</v>
      </c>
      <c r="AA16" s="38">
        <v>3</v>
      </c>
      <c r="AB16" s="35">
        <v>0</v>
      </c>
      <c r="AC16" s="35">
        <f t="shared" si="8"/>
        <v>3</v>
      </c>
      <c r="AD16" s="35">
        <v>0</v>
      </c>
      <c r="AE16" s="35">
        <v>3</v>
      </c>
      <c r="AF16" s="38"/>
      <c r="AG16" s="38">
        <v>3</v>
      </c>
      <c r="AH16" s="35">
        <v>1</v>
      </c>
      <c r="AI16" s="35">
        <v>0</v>
      </c>
      <c r="AJ16" s="35">
        <f t="shared" si="9"/>
        <v>1</v>
      </c>
      <c r="AK16" s="35">
        <v>0</v>
      </c>
      <c r="AL16" s="35">
        <v>1</v>
      </c>
      <c r="AM16" s="38"/>
      <c r="AN16" s="38"/>
      <c r="AO16" s="38"/>
      <c r="AP16" s="38"/>
      <c r="AQ16" s="66">
        <f t="shared" si="10"/>
        <v>26</v>
      </c>
      <c r="AR16" s="66">
        <f t="shared" ref="AR16:AR47" si="32">E16+F16+G16+D16</f>
        <v>26</v>
      </c>
      <c r="AS16" s="66">
        <f t="shared" si="11"/>
        <v>41</v>
      </c>
      <c r="AT16" s="66">
        <f t="shared" si="12"/>
        <v>41</v>
      </c>
      <c r="AU16" s="66">
        <f t="shared" si="13"/>
        <v>62</v>
      </c>
      <c r="AV16" s="66">
        <f t="shared" ref="AV16:AV18" si="33">L16+V16+W16+Y16+Z16</f>
        <v>65</v>
      </c>
      <c r="AW16" s="66">
        <f t="shared" si="14"/>
        <v>15</v>
      </c>
      <c r="AX16" s="66">
        <f t="shared" si="31"/>
        <v>15</v>
      </c>
      <c r="AY16" s="66">
        <f t="shared" si="15"/>
        <v>8</v>
      </c>
      <c r="AZ16" s="66">
        <f t="shared" si="16"/>
        <v>8</v>
      </c>
      <c r="BA16" s="66">
        <f t="shared" si="17"/>
        <v>23</v>
      </c>
      <c r="BB16" s="66">
        <f t="shared" si="18"/>
        <v>23</v>
      </c>
      <c r="BC16" s="66">
        <f t="shared" si="19"/>
        <v>3</v>
      </c>
      <c r="BD16" s="66">
        <f t="shared" si="20"/>
        <v>3</v>
      </c>
      <c r="BE16" s="66">
        <f t="shared" si="21"/>
        <v>3</v>
      </c>
      <c r="BF16" s="66">
        <f t="shared" si="22"/>
        <v>3</v>
      </c>
      <c r="BG16" s="66">
        <f t="shared" si="23"/>
        <v>1</v>
      </c>
      <c r="BH16" s="66">
        <f t="shared" si="24"/>
        <v>1</v>
      </c>
      <c r="BI16" s="66">
        <f t="shared" si="25"/>
        <v>1</v>
      </c>
      <c r="BJ16" s="66">
        <f t="shared" si="26"/>
        <v>1</v>
      </c>
    </row>
    <row r="17" spans="1:62" ht="25.5">
      <c r="A17" s="5">
        <v>4</v>
      </c>
      <c r="B17" s="7" t="s">
        <v>85</v>
      </c>
      <c r="C17" s="34">
        <v>12</v>
      </c>
      <c r="D17" s="33">
        <v>0</v>
      </c>
      <c r="E17" s="33">
        <f t="shared" si="2"/>
        <v>12</v>
      </c>
      <c r="F17" s="37">
        <v>0</v>
      </c>
      <c r="G17" s="37">
        <v>0</v>
      </c>
      <c r="H17" s="33">
        <v>1</v>
      </c>
      <c r="I17" s="33">
        <f t="shared" si="3"/>
        <v>1</v>
      </c>
      <c r="J17" s="38">
        <v>0</v>
      </c>
      <c r="K17" s="38">
        <v>0</v>
      </c>
      <c r="L17" s="38">
        <v>0</v>
      </c>
      <c r="M17" s="34">
        <f t="shared" si="4"/>
        <v>4</v>
      </c>
      <c r="N17" s="153">
        <v>1</v>
      </c>
      <c r="O17" s="153">
        <v>0</v>
      </c>
      <c r="P17" s="153">
        <v>3</v>
      </c>
      <c r="Q17" s="153">
        <v>0</v>
      </c>
      <c r="R17" s="152">
        <f t="shared" si="5"/>
        <v>1</v>
      </c>
      <c r="S17" s="153">
        <v>0</v>
      </c>
      <c r="T17" s="153">
        <v>1</v>
      </c>
      <c r="U17" s="153">
        <v>0</v>
      </c>
      <c r="V17" s="35">
        <f t="shared" si="6"/>
        <v>5</v>
      </c>
      <c r="W17" s="35">
        <v>0</v>
      </c>
      <c r="X17" s="38">
        <v>0</v>
      </c>
      <c r="Y17" s="35">
        <f t="shared" si="7"/>
        <v>8</v>
      </c>
      <c r="Z17" s="38">
        <v>0</v>
      </c>
      <c r="AA17" s="38">
        <v>0</v>
      </c>
      <c r="AB17" s="35">
        <v>0</v>
      </c>
      <c r="AC17" s="35">
        <f t="shared" si="8"/>
        <v>0</v>
      </c>
      <c r="AD17" s="35">
        <v>0</v>
      </c>
      <c r="AE17" s="35">
        <v>0</v>
      </c>
      <c r="AF17" s="38"/>
      <c r="AG17" s="38">
        <v>0</v>
      </c>
      <c r="AH17" s="35">
        <v>0</v>
      </c>
      <c r="AI17" s="35">
        <v>0</v>
      </c>
      <c r="AJ17" s="35">
        <f t="shared" si="9"/>
        <v>0</v>
      </c>
      <c r="AK17" s="35">
        <v>0</v>
      </c>
      <c r="AL17" s="35">
        <v>0</v>
      </c>
      <c r="AM17" s="38"/>
      <c r="AN17" s="38"/>
      <c r="AO17" s="38"/>
      <c r="AP17" s="38"/>
      <c r="AQ17" s="66">
        <f t="shared" si="10"/>
        <v>12</v>
      </c>
      <c r="AR17" s="66">
        <f t="shared" si="32"/>
        <v>12</v>
      </c>
      <c r="AS17" s="66">
        <f t="shared" si="11"/>
        <v>1</v>
      </c>
      <c r="AT17" s="66">
        <f t="shared" si="12"/>
        <v>1</v>
      </c>
      <c r="AU17" s="66">
        <f t="shared" si="13"/>
        <v>13</v>
      </c>
      <c r="AV17" s="66">
        <f t="shared" si="33"/>
        <v>13</v>
      </c>
      <c r="AW17" s="66">
        <f t="shared" si="14"/>
        <v>4</v>
      </c>
      <c r="AX17" s="66">
        <f t="shared" si="31"/>
        <v>4</v>
      </c>
      <c r="AY17" s="66">
        <f t="shared" si="15"/>
        <v>1</v>
      </c>
      <c r="AZ17" s="66">
        <f t="shared" si="16"/>
        <v>1</v>
      </c>
      <c r="BA17" s="66">
        <f t="shared" si="17"/>
        <v>5</v>
      </c>
      <c r="BB17" s="66">
        <f t="shared" si="18"/>
        <v>5</v>
      </c>
      <c r="BC17" s="66">
        <f t="shared" si="19"/>
        <v>0</v>
      </c>
      <c r="BD17" s="66">
        <f t="shared" si="20"/>
        <v>0</v>
      </c>
      <c r="BE17" s="66">
        <f t="shared" si="21"/>
        <v>0</v>
      </c>
      <c r="BF17" s="66">
        <f t="shared" si="22"/>
        <v>0</v>
      </c>
      <c r="BG17" s="66">
        <f t="shared" si="23"/>
        <v>0</v>
      </c>
      <c r="BH17" s="66">
        <f t="shared" si="24"/>
        <v>0</v>
      </c>
      <c r="BI17" s="66">
        <f t="shared" si="25"/>
        <v>0</v>
      </c>
      <c r="BJ17" s="66">
        <f t="shared" si="26"/>
        <v>0</v>
      </c>
    </row>
    <row r="18" spans="1:62" ht="51">
      <c r="A18" s="5">
        <v>5</v>
      </c>
      <c r="B18" s="7" t="s">
        <v>66</v>
      </c>
      <c r="C18" s="34">
        <v>1</v>
      </c>
      <c r="D18" s="33">
        <v>0</v>
      </c>
      <c r="E18" s="33">
        <f t="shared" si="2"/>
        <v>1</v>
      </c>
      <c r="F18" s="37">
        <v>0</v>
      </c>
      <c r="G18" s="37">
        <v>0</v>
      </c>
      <c r="H18" s="33">
        <v>0</v>
      </c>
      <c r="I18" s="33">
        <f t="shared" si="3"/>
        <v>0</v>
      </c>
      <c r="J18" s="38">
        <v>0</v>
      </c>
      <c r="K18" s="38">
        <v>0</v>
      </c>
      <c r="L18" s="38">
        <v>0</v>
      </c>
      <c r="M18" s="34">
        <f t="shared" si="4"/>
        <v>0</v>
      </c>
      <c r="N18" s="153">
        <v>0</v>
      </c>
      <c r="O18" s="153">
        <v>0</v>
      </c>
      <c r="P18" s="153">
        <v>0</v>
      </c>
      <c r="Q18" s="153">
        <v>0</v>
      </c>
      <c r="R18" s="152">
        <f t="shared" si="5"/>
        <v>0</v>
      </c>
      <c r="S18" s="153">
        <v>0</v>
      </c>
      <c r="T18" s="153">
        <v>0</v>
      </c>
      <c r="U18" s="153">
        <v>0</v>
      </c>
      <c r="V18" s="35">
        <f t="shared" si="6"/>
        <v>0</v>
      </c>
      <c r="W18" s="35">
        <v>0</v>
      </c>
      <c r="X18" s="38">
        <v>0</v>
      </c>
      <c r="Y18" s="35">
        <f t="shared" si="7"/>
        <v>1</v>
      </c>
      <c r="Z18" s="38">
        <v>0</v>
      </c>
      <c r="AA18" s="38">
        <v>0</v>
      </c>
      <c r="AB18" s="35">
        <v>0</v>
      </c>
      <c r="AC18" s="35">
        <f t="shared" si="8"/>
        <v>0</v>
      </c>
      <c r="AD18" s="35">
        <v>0</v>
      </c>
      <c r="AE18" s="35">
        <v>0</v>
      </c>
      <c r="AF18" s="38"/>
      <c r="AG18" s="38">
        <v>0</v>
      </c>
      <c r="AH18" s="35">
        <v>0</v>
      </c>
      <c r="AI18" s="35">
        <v>0</v>
      </c>
      <c r="AJ18" s="35">
        <f t="shared" si="9"/>
        <v>0</v>
      </c>
      <c r="AK18" s="35">
        <v>0</v>
      </c>
      <c r="AL18" s="35">
        <v>0</v>
      </c>
      <c r="AM18" s="38"/>
      <c r="AN18" s="38"/>
      <c r="AO18" s="38"/>
      <c r="AP18" s="38"/>
      <c r="AQ18" s="66">
        <f t="shared" si="10"/>
        <v>1</v>
      </c>
      <c r="AR18" s="66">
        <f t="shared" si="32"/>
        <v>1</v>
      </c>
      <c r="AS18" s="66">
        <f t="shared" si="11"/>
        <v>0</v>
      </c>
      <c r="AT18" s="66">
        <f t="shared" si="12"/>
        <v>0</v>
      </c>
      <c r="AU18" s="66">
        <f t="shared" si="13"/>
        <v>1</v>
      </c>
      <c r="AV18" s="66">
        <f t="shared" si="33"/>
        <v>1</v>
      </c>
      <c r="AW18" s="66">
        <f t="shared" si="14"/>
        <v>0</v>
      </c>
      <c r="AX18" s="66">
        <f t="shared" si="31"/>
        <v>0</v>
      </c>
      <c r="AY18" s="66">
        <f t="shared" si="15"/>
        <v>0</v>
      </c>
      <c r="AZ18" s="66">
        <f t="shared" si="16"/>
        <v>0</v>
      </c>
      <c r="BA18" s="66">
        <f t="shared" si="17"/>
        <v>0</v>
      </c>
      <c r="BB18" s="66">
        <f t="shared" si="18"/>
        <v>0</v>
      </c>
      <c r="BC18" s="66">
        <f t="shared" si="19"/>
        <v>0</v>
      </c>
      <c r="BD18" s="66">
        <f t="shared" si="20"/>
        <v>0</v>
      </c>
      <c r="BE18" s="66">
        <f t="shared" si="21"/>
        <v>0</v>
      </c>
      <c r="BF18" s="66">
        <f t="shared" si="22"/>
        <v>0</v>
      </c>
      <c r="BG18" s="66">
        <f t="shared" si="23"/>
        <v>0</v>
      </c>
      <c r="BH18" s="66">
        <f t="shared" si="24"/>
        <v>0</v>
      </c>
      <c r="BI18" s="66">
        <f t="shared" si="25"/>
        <v>0</v>
      </c>
      <c r="BJ18" s="66">
        <f t="shared" si="26"/>
        <v>0</v>
      </c>
    </row>
    <row r="19" spans="1:62" ht="38.25">
      <c r="A19" s="5">
        <v>6</v>
      </c>
      <c r="B19" s="7" t="s">
        <v>67</v>
      </c>
      <c r="C19" s="65">
        <f>C20+C21+C22+C23+C24+C25+C26</f>
        <v>1</v>
      </c>
      <c r="D19" s="65">
        <f t="shared" ref="D19:AP19" si="34">D20+D21+D22+D23+D24+D25+D26</f>
        <v>0</v>
      </c>
      <c r="E19" s="65">
        <f t="shared" si="34"/>
        <v>1</v>
      </c>
      <c r="F19" s="65">
        <f t="shared" si="34"/>
        <v>0</v>
      </c>
      <c r="G19" s="65">
        <f t="shared" si="34"/>
        <v>0</v>
      </c>
      <c r="H19" s="65">
        <f t="shared" si="34"/>
        <v>0</v>
      </c>
      <c r="I19" s="65">
        <f t="shared" si="34"/>
        <v>0</v>
      </c>
      <c r="J19" s="65">
        <f t="shared" si="34"/>
        <v>0</v>
      </c>
      <c r="K19" s="65">
        <f t="shared" si="34"/>
        <v>0</v>
      </c>
      <c r="L19" s="65">
        <f t="shared" si="34"/>
        <v>0</v>
      </c>
      <c r="M19" s="65">
        <f t="shared" si="34"/>
        <v>0</v>
      </c>
      <c r="N19" s="65">
        <f t="shared" si="34"/>
        <v>0</v>
      </c>
      <c r="O19" s="65">
        <f t="shared" si="34"/>
        <v>0</v>
      </c>
      <c r="P19" s="65">
        <f t="shared" si="34"/>
        <v>0</v>
      </c>
      <c r="Q19" s="65">
        <f t="shared" si="34"/>
        <v>0</v>
      </c>
      <c r="R19" s="65">
        <f t="shared" si="34"/>
        <v>0</v>
      </c>
      <c r="S19" s="65">
        <f t="shared" si="34"/>
        <v>0</v>
      </c>
      <c r="T19" s="65">
        <f t="shared" si="34"/>
        <v>0</v>
      </c>
      <c r="U19" s="65">
        <f t="shared" si="34"/>
        <v>0</v>
      </c>
      <c r="V19" s="65">
        <f t="shared" si="34"/>
        <v>0</v>
      </c>
      <c r="W19" s="65">
        <f t="shared" si="34"/>
        <v>0</v>
      </c>
      <c r="X19" s="65">
        <f t="shared" si="34"/>
        <v>0</v>
      </c>
      <c r="Y19" s="65">
        <f t="shared" si="34"/>
        <v>1</v>
      </c>
      <c r="Z19" s="65">
        <f t="shared" si="34"/>
        <v>0</v>
      </c>
      <c r="AA19" s="65">
        <f t="shared" si="34"/>
        <v>0</v>
      </c>
      <c r="AB19" s="65">
        <f t="shared" si="34"/>
        <v>0</v>
      </c>
      <c r="AC19" s="65">
        <f t="shared" si="34"/>
        <v>0</v>
      </c>
      <c r="AD19" s="65">
        <f t="shared" si="34"/>
        <v>0</v>
      </c>
      <c r="AE19" s="65">
        <f t="shared" si="34"/>
        <v>0</v>
      </c>
      <c r="AF19" s="65">
        <f t="shared" si="34"/>
        <v>0</v>
      </c>
      <c r="AG19" s="65">
        <f t="shared" si="34"/>
        <v>0</v>
      </c>
      <c r="AH19" s="65">
        <f t="shared" si="34"/>
        <v>0</v>
      </c>
      <c r="AI19" s="65">
        <f t="shared" si="34"/>
        <v>0</v>
      </c>
      <c r="AJ19" s="65">
        <f t="shared" si="34"/>
        <v>0</v>
      </c>
      <c r="AK19" s="65">
        <f t="shared" si="34"/>
        <v>0</v>
      </c>
      <c r="AL19" s="65">
        <f t="shared" si="34"/>
        <v>0</v>
      </c>
      <c r="AM19" s="65">
        <f t="shared" si="34"/>
        <v>0</v>
      </c>
      <c r="AN19" s="65">
        <f t="shared" si="34"/>
        <v>0</v>
      </c>
      <c r="AO19" s="65">
        <f t="shared" si="34"/>
        <v>0</v>
      </c>
      <c r="AP19" s="65">
        <f t="shared" si="34"/>
        <v>0</v>
      </c>
      <c r="AQ19" s="65">
        <f t="shared" ref="AQ19:BJ19" si="35">SUM(AQ20:AQ26)</f>
        <v>1</v>
      </c>
      <c r="AR19" s="65">
        <f t="shared" si="35"/>
        <v>1</v>
      </c>
      <c r="AS19" s="65">
        <f t="shared" si="35"/>
        <v>0</v>
      </c>
      <c r="AT19" s="65">
        <f t="shared" si="35"/>
        <v>0</v>
      </c>
      <c r="AU19" s="65">
        <f t="shared" si="35"/>
        <v>1</v>
      </c>
      <c r="AV19" s="65">
        <f t="shared" si="35"/>
        <v>1</v>
      </c>
      <c r="AW19" s="65">
        <f t="shared" si="35"/>
        <v>0</v>
      </c>
      <c r="AX19" s="65">
        <f t="shared" si="35"/>
        <v>0</v>
      </c>
      <c r="AY19" s="65">
        <f t="shared" si="35"/>
        <v>0</v>
      </c>
      <c r="AZ19" s="65">
        <f t="shared" si="35"/>
        <v>0</v>
      </c>
      <c r="BA19" s="65">
        <f t="shared" si="35"/>
        <v>0</v>
      </c>
      <c r="BB19" s="65">
        <f t="shared" si="35"/>
        <v>0</v>
      </c>
      <c r="BC19" s="65">
        <f t="shared" si="35"/>
        <v>0</v>
      </c>
      <c r="BD19" s="65">
        <f t="shared" si="35"/>
        <v>0</v>
      </c>
      <c r="BE19" s="65">
        <f t="shared" si="35"/>
        <v>0</v>
      </c>
      <c r="BF19" s="65">
        <f t="shared" si="35"/>
        <v>0</v>
      </c>
      <c r="BG19" s="65">
        <f t="shared" si="35"/>
        <v>0</v>
      </c>
      <c r="BH19" s="65">
        <f t="shared" si="35"/>
        <v>0</v>
      </c>
      <c r="BI19" s="65">
        <f t="shared" si="35"/>
        <v>0</v>
      </c>
      <c r="BJ19" s="65">
        <f t="shared" si="35"/>
        <v>0</v>
      </c>
    </row>
    <row r="20" spans="1:62" ht="38.25">
      <c r="A20" s="5" t="s">
        <v>8</v>
      </c>
      <c r="B20" s="6" t="s">
        <v>68</v>
      </c>
      <c r="C20" s="34">
        <v>0</v>
      </c>
      <c r="D20" s="33">
        <v>0</v>
      </c>
      <c r="E20" s="33">
        <f t="shared" si="2"/>
        <v>0</v>
      </c>
      <c r="F20" s="37">
        <v>0</v>
      </c>
      <c r="G20" s="37">
        <v>0</v>
      </c>
      <c r="H20" s="33">
        <v>0</v>
      </c>
      <c r="I20" s="33">
        <f t="shared" si="3"/>
        <v>0</v>
      </c>
      <c r="J20" s="38">
        <v>0</v>
      </c>
      <c r="K20" s="38">
        <v>0</v>
      </c>
      <c r="L20" s="38">
        <v>0</v>
      </c>
      <c r="M20" s="34">
        <f t="shared" si="4"/>
        <v>0</v>
      </c>
      <c r="N20" s="65">
        <v>0</v>
      </c>
      <c r="O20" s="153">
        <v>0</v>
      </c>
      <c r="P20" s="153">
        <v>0</v>
      </c>
      <c r="Q20" s="153">
        <v>0</v>
      </c>
      <c r="R20" s="152">
        <f t="shared" si="5"/>
        <v>0</v>
      </c>
      <c r="S20" s="153">
        <v>0</v>
      </c>
      <c r="T20" s="153">
        <v>0</v>
      </c>
      <c r="U20" s="153">
        <v>0</v>
      </c>
      <c r="V20" s="35">
        <f t="shared" si="6"/>
        <v>0</v>
      </c>
      <c r="W20" s="35">
        <v>0</v>
      </c>
      <c r="X20" s="38">
        <v>0</v>
      </c>
      <c r="Y20" s="35">
        <f t="shared" si="7"/>
        <v>0</v>
      </c>
      <c r="Z20" s="38">
        <v>0</v>
      </c>
      <c r="AA20" s="38">
        <v>0</v>
      </c>
      <c r="AB20" s="35">
        <v>0</v>
      </c>
      <c r="AC20" s="35">
        <f t="shared" si="8"/>
        <v>0</v>
      </c>
      <c r="AD20" s="35">
        <v>0</v>
      </c>
      <c r="AE20" s="35">
        <v>0</v>
      </c>
      <c r="AF20" s="38"/>
      <c r="AG20" s="38">
        <v>0</v>
      </c>
      <c r="AH20" s="35">
        <v>0</v>
      </c>
      <c r="AI20" s="35">
        <v>0</v>
      </c>
      <c r="AJ20" s="35">
        <f t="shared" si="9"/>
        <v>0</v>
      </c>
      <c r="AK20" s="35">
        <v>0</v>
      </c>
      <c r="AL20" s="35">
        <v>0</v>
      </c>
      <c r="AM20" s="38"/>
      <c r="AN20" s="38"/>
      <c r="AO20" s="38"/>
      <c r="AP20" s="38"/>
      <c r="AQ20" s="66">
        <f t="shared" si="10"/>
        <v>0</v>
      </c>
      <c r="AR20" s="66">
        <f t="shared" si="32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>L20+V20+W20+Y20+Z20</f>
        <v>0</v>
      </c>
      <c r="AW20" s="66">
        <f t="shared" si="14"/>
        <v>0</v>
      </c>
      <c r="AX20" s="66">
        <f t="shared" ref="AX20:AX26" si="36">N20+O20+P20+Q20</f>
        <v>0</v>
      </c>
      <c r="AY20" s="66">
        <f t="shared" si="15"/>
        <v>0</v>
      </c>
      <c r="AZ20" s="66">
        <f t="shared" si="16"/>
        <v>0</v>
      </c>
      <c r="BA20" s="66">
        <f t="shared" si="17"/>
        <v>0</v>
      </c>
      <c r="BB20" s="66">
        <f t="shared" si="18"/>
        <v>0</v>
      </c>
      <c r="BC20" s="66">
        <f t="shared" si="19"/>
        <v>0</v>
      </c>
      <c r="BD20" s="66">
        <f t="shared" si="20"/>
        <v>0</v>
      </c>
      <c r="BE20" s="66">
        <f t="shared" si="21"/>
        <v>0</v>
      </c>
      <c r="BF20" s="66">
        <f t="shared" si="22"/>
        <v>0</v>
      </c>
      <c r="BG20" s="66">
        <f t="shared" si="23"/>
        <v>0</v>
      </c>
      <c r="BH20" s="66">
        <f t="shared" si="24"/>
        <v>0</v>
      </c>
      <c r="BI20" s="66">
        <f t="shared" si="25"/>
        <v>0</v>
      </c>
      <c r="BJ20" s="66">
        <f t="shared" si="26"/>
        <v>0</v>
      </c>
    </row>
    <row r="21" spans="1:62" ht="38.25">
      <c r="A21" s="5" t="s">
        <v>9</v>
      </c>
      <c r="B21" s="6" t="s">
        <v>69</v>
      </c>
      <c r="C21" s="34">
        <v>0</v>
      </c>
      <c r="D21" s="33">
        <v>0</v>
      </c>
      <c r="E21" s="33">
        <f t="shared" si="2"/>
        <v>0</v>
      </c>
      <c r="F21" s="37">
        <v>0</v>
      </c>
      <c r="G21" s="37">
        <v>0</v>
      </c>
      <c r="H21" s="33">
        <v>0</v>
      </c>
      <c r="I21" s="33">
        <f t="shared" si="3"/>
        <v>0</v>
      </c>
      <c r="J21" s="38">
        <v>0</v>
      </c>
      <c r="K21" s="38">
        <v>0</v>
      </c>
      <c r="L21" s="38">
        <v>0</v>
      </c>
      <c r="M21" s="34">
        <f t="shared" si="4"/>
        <v>0</v>
      </c>
      <c r="N21" s="65">
        <v>0</v>
      </c>
      <c r="O21" s="153">
        <v>0</v>
      </c>
      <c r="P21" s="153">
        <v>0</v>
      </c>
      <c r="Q21" s="153">
        <v>0</v>
      </c>
      <c r="R21" s="152">
        <f t="shared" si="5"/>
        <v>0</v>
      </c>
      <c r="S21" s="153">
        <v>0</v>
      </c>
      <c r="T21" s="153">
        <v>0</v>
      </c>
      <c r="U21" s="153">
        <v>0</v>
      </c>
      <c r="V21" s="35">
        <f t="shared" si="6"/>
        <v>0</v>
      </c>
      <c r="W21" s="35">
        <v>0</v>
      </c>
      <c r="X21" s="38">
        <v>0</v>
      </c>
      <c r="Y21" s="35">
        <f t="shared" si="7"/>
        <v>0</v>
      </c>
      <c r="Z21" s="38">
        <v>0</v>
      </c>
      <c r="AA21" s="38">
        <v>0</v>
      </c>
      <c r="AB21" s="35">
        <v>0</v>
      </c>
      <c r="AC21" s="35">
        <f t="shared" si="8"/>
        <v>0</v>
      </c>
      <c r="AD21" s="35">
        <v>0</v>
      </c>
      <c r="AE21" s="35">
        <v>0</v>
      </c>
      <c r="AF21" s="38"/>
      <c r="AG21" s="38">
        <v>0</v>
      </c>
      <c r="AH21" s="35">
        <v>0</v>
      </c>
      <c r="AI21" s="35">
        <v>0</v>
      </c>
      <c r="AJ21" s="35">
        <f t="shared" si="9"/>
        <v>0</v>
      </c>
      <c r="AK21" s="35">
        <v>0</v>
      </c>
      <c r="AL21" s="35">
        <v>0</v>
      </c>
      <c r="AM21" s="38"/>
      <c r="AN21" s="38"/>
      <c r="AO21" s="38"/>
      <c r="AP21" s="38"/>
      <c r="AQ21" s="66">
        <f t="shared" si="10"/>
        <v>0</v>
      </c>
      <c r="AR21" s="66">
        <f t="shared" si="32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ref="AV21:AV26" si="37">L21+V21+W21+Y21+Z21</f>
        <v>0</v>
      </c>
      <c r="AW21" s="66">
        <f t="shared" si="14"/>
        <v>0</v>
      </c>
      <c r="AX21" s="66">
        <f t="shared" si="36"/>
        <v>0</v>
      </c>
      <c r="AY21" s="66">
        <f t="shared" si="15"/>
        <v>0</v>
      </c>
      <c r="AZ21" s="66">
        <f t="shared" si="16"/>
        <v>0</v>
      </c>
      <c r="BA21" s="66">
        <f t="shared" si="17"/>
        <v>0</v>
      </c>
      <c r="BB21" s="66">
        <f t="shared" si="18"/>
        <v>0</v>
      </c>
      <c r="BC21" s="66">
        <f t="shared" si="19"/>
        <v>0</v>
      </c>
      <c r="BD21" s="66">
        <f t="shared" si="20"/>
        <v>0</v>
      </c>
      <c r="BE21" s="66">
        <f t="shared" si="21"/>
        <v>0</v>
      </c>
      <c r="BF21" s="66">
        <f t="shared" si="22"/>
        <v>0</v>
      </c>
      <c r="BG21" s="66">
        <f t="shared" si="23"/>
        <v>0</v>
      </c>
      <c r="BH21" s="66">
        <f t="shared" si="24"/>
        <v>0</v>
      </c>
      <c r="BI21" s="66">
        <f t="shared" si="25"/>
        <v>0</v>
      </c>
      <c r="BJ21" s="66">
        <f t="shared" si="26"/>
        <v>0</v>
      </c>
    </row>
    <row r="22" spans="1:62" ht="38.25">
      <c r="A22" s="5" t="s">
        <v>10</v>
      </c>
      <c r="B22" s="6" t="s">
        <v>70</v>
      </c>
      <c r="C22" s="34">
        <v>1</v>
      </c>
      <c r="D22" s="33">
        <v>0</v>
      </c>
      <c r="E22" s="33">
        <f t="shared" si="2"/>
        <v>1</v>
      </c>
      <c r="F22" s="37">
        <v>0</v>
      </c>
      <c r="G22" s="37">
        <v>0</v>
      </c>
      <c r="H22" s="37">
        <v>0</v>
      </c>
      <c r="I22" s="33">
        <f t="shared" si="3"/>
        <v>0</v>
      </c>
      <c r="J22" s="38">
        <v>0</v>
      </c>
      <c r="K22" s="38">
        <v>0</v>
      </c>
      <c r="L22" s="38">
        <v>0</v>
      </c>
      <c r="M22" s="34">
        <f t="shared" si="4"/>
        <v>0</v>
      </c>
      <c r="N22" s="65">
        <v>0</v>
      </c>
      <c r="O22" s="153">
        <v>0</v>
      </c>
      <c r="P22" s="153">
        <v>0</v>
      </c>
      <c r="Q22" s="153">
        <v>0</v>
      </c>
      <c r="R22" s="152">
        <f t="shared" si="5"/>
        <v>0</v>
      </c>
      <c r="S22" s="153">
        <v>0</v>
      </c>
      <c r="T22" s="153">
        <v>0</v>
      </c>
      <c r="U22" s="153">
        <v>0</v>
      </c>
      <c r="V22" s="35">
        <f t="shared" si="6"/>
        <v>0</v>
      </c>
      <c r="W22" s="35">
        <v>0</v>
      </c>
      <c r="X22" s="38">
        <v>0</v>
      </c>
      <c r="Y22" s="35">
        <f t="shared" si="7"/>
        <v>1</v>
      </c>
      <c r="Z22" s="38">
        <v>0</v>
      </c>
      <c r="AA22" s="38">
        <v>0</v>
      </c>
      <c r="AB22" s="35">
        <v>0</v>
      </c>
      <c r="AC22" s="35">
        <f t="shared" si="8"/>
        <v>0</v>
      </c>
      <c r="AD22" s="35">
        <v>0</v>
      </c>
      <c r="AE22" s="35">
        <v>0</v>
      </c>
      <c r="AF22" s="38"/>
      <c r="AG22" s="38">
        <v>0</v>
      </c>
      <c r="AH22" s="35">
        <v>0</v>
      </c>
      <c r="AI22" s="35">
        <v>0</v>
      </c>
      <c r="AJ22" s="35">
        <f t="shared" si="9"/>
        <v>0</v>
      </c>
      <c r="AK22" s="35">
        <v>0</v>
      </c>
      <c r="AL22" s="35">
        <v>0</v>
      </c>
      <c r="AM22" s="38"/>
      <c r="AN22" s="38"/>
      <c r="AO22" s="38"/>
      <c r="AP22" s="38"/>
      <c r="AQ22" s="66">
        <f t="shared" si="10"/>
        <v>1</v>
      </c>
      <c r="AR22" s="66">
        <f t="shared" si="32"/>
        <v>1</v>
      </c>
      <c r="AS22" s="66">
        <f t="shared" si="11"/>
        <v>0</v>
      </c>
      <c r="AT22" s="66">
        <f t="shared" si="12"/>
        <v>0</v>
      </c>
      <c r="AU22" s="66">
        <f t="shared" si="13"/>
        <v>1</v>
      </c>
      <c r="AV22" s="66">
        <f t="shared" si="37"/>
        <v>1</v>
      </c>
      <c r="AW22" s="66">
        <f t="shared" si="14"/>
        <v>0</v>
      </c>
      <c r="AX22" s="66">
        <f t="shared" si="36"/>
        <v>0</v>
      </c>
      <c r="AY22" s="66">
        <f t="shared" si="15"/>
        <v>0</v>
      </c>
      <c r="AZ22" s="66">
        <f t="shared" si="16"/>
        <v>0</v>
      </c>
      <c r="BA22" s="66">
        <f t="shared" si="17"/>
        <v>0</v>
      </c>
      <c r="BB22" s="66">
        <f t="shared" si="18"/>
        <v>0</v>
      </c>
      <c r="BC22" s="66">
        <f t="shared" si="19"/>
        <v>0</v>
      </c>
      <c r="BD22" s="66">
        <f t="shared" si="20"/>
        <v>0</v>
      </c>
      <c r="BE22" s="66">
        <f t="shared" si="21"/>
        <v>0</v>
      </c>
      <c r="BF22" s="66">
        <f t="shared" si="22"/>
        <v>0</v>
      </c>
      <c r="BG22" s="66">
        <f t="shared" si="23"/>
        <v>0</v>
      </c>
      <c r="BH22" s="66">
        <f t="shared" si="24"/>
        <v>0</v>
      </c>
      <c r="BI22" s="66">
        <f t="shared" si="25"/>
        <v>0</v>
      </c>
      <c r="BJ22" s="66">
        <f t="shared" si="26"/>
        <v>0</v>
      </c>
    </row>
    <row r="23" spans="1:62" ht="38.25">
      <c r="A23" s="5" t="s">
        <v>11</v>
      </c>
      <c r="B23" s="6" t="s">
        <v>71</v>
      </c>
      <c r="C23" s="34">
        <v>0</v>
      </c>
      <c r="D23" s="33">
        <v>0</v>
      </c>
      <c r="E23" s="33">
        <f t="shared" si="2"/>
        <v>0</v>
      </c>
      <c r="F23" s="37">
        <v>0</v>
      </c>
      <c r="G23" s="37">
        <v>0</v>
      </c>
      <c r="H23" s="37">
        <v>0</v>
      </c>
      <c r="I23" s="33">
        <f t="shared" si="3"/>
        <v>0</v>
      </c>
      <c r="J23" s="38">
        <v>0</v>
      </c>
      <c r="K23" s="38">
        <v>0</v>
      </c>
      <c r="L23" s="38">
        <v>0</v>
      </c>
      <c r="M23" s="34">
        <f t="shared" si="4"/>
        <v>0</v>
      </c>
      <c r="N23" s="65">
        <v>0</v>
      </c>
      <c r="O23" s="153">
        <v>0</v>
      </c>
      <c r="P23" s="153">
        <v>0</v>
      </c>
      <c r="Q23" s="153">
        <v>0</v>
      </c>
      <c r="R23" s="152">
        <f t="shared" si="5"/>
        <v>0</v>
      </c>
      <c r="S23" s="153">
        <v>0</v>
      </c>
      <c r="T23" s="153">
        <v>0</v>
      </c>
      <c r="U23" s="153">
        <v>0</v>
      </c>
      <c r="V23" s="35">
        <f t="shared" si="6"/>
        <v>0</v>
      </c>
      <c r="W23" s="35">
        <v>0</v>
      </c>
      <c r="X23" s="38">
        <v>0</v>
      </c>
      <c r="Y23" s="35">
        <f t="shared" si="7"/>
        <v>0</v>
      </c>
      <c r="Z23" s="38">
        <v>0</v>
      </c>
      <c r="AA23" s="38">
        <v>0</v>
      </c>
      <c r="AB23" s="35">
        <v>0</v>
      </c>
      <c r="AC23" s="35">
        <f t="shared" si="8"/>
        <v>0</v>
      </c>
      <c r="AD23" s="35">
        <v>0</v>
      </c>
      <c r="AE23" s="35">
        <v>0</v>
      </c>
      <c r="AF23" s="38"/>
      <c r="AG23" s="38">
        <v>0</v>
      </c>
      <c r="AH23" s="35">
        <v>0</v>
      </c>
      <c r="AI23" s="35">
        <v>0</v>
      </c>
      <c r="AJ23" s="35">
        <f t="shared" si="9"/>
        <v>0</v>
      </c>
      <c r="AK23" s="35">
        <v>0</v>
      </c>
      <c r="AL23" s="35">
        <v>0</v>
      </c>
      <c r="AM23" s="38"/>
      <c r="AN23" s="38"/>
      <c r="AO23" s="38"/>
      <c r="AP23" s="38"/>
      <c r="AQ23" s="66">
        <f t="shared" si="10"/>
        <v>0</v>
      </c>
      <c r="AR23" s="66">
        <f t="shared" si="32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37"/>
        <v>0</v>
      </c>
      <c r="AW23" s="66">
        <f t="shared" si="14"/>
        <v>0</v>
      </c>
      <c r="AX23" s="66">
        <f t="shared" si="36"/>
        <v>0</v>
      </c>
      <c r="AY23" s="66">
        <f t="shared" si="15"/>
        <v>0</v>
      </c>
      <c r="AZ23" s="66">
        <f t="shared" si="16"/>
        <v>0</v>
      </c>
      <c r="BA23" s="66">
        <f t="shared" si="17"/>
        <v>0</v>
      </c>
      <c r="BB23" s="66">
        <f t="shared" si="18"/>
        <v>0</v>
      </c>
      <c r="BC23" s="66">
        <f t="shared" si="19"/>
        <v>0</v>
      </c>
      <c r="BD23" s="66">
        <f t="shared" si="20"/>
        <v>0</v>
      </c>
      <c r="BE23" s="66">
        <f t="shared" si="21"/>
        <v>0</v>
      </c>
      <c r="BF23" s="66">
        <f t="shared" si="22"/>
        <v>0</v>
      </c>
      <c r="BG23" s="66">
        <f t="shared" si="23"/>
        <v>0</v>
      </c>
      <c r="BH23" s="66">
        <f t="shared" si="24"/>
        <v>0</v>
      </c>
      <c r="BI23" s="66">
        <f t="shared" si="25"/>
        <v>0</v>
      </c>
      <c r="BJ23" s="66">
        <f t="shared" si="26"/>
        <v>0</v>
      </c>
    </row>
    <row r="24" spans="1:62" ht="38.25">
      <c r="A24" s="5" t="s">
        <v>12</v>
      </c>
      <c r="B24" s="6" t="s">
        <v>72</v>
      </c>
      <c r="C24" s="34">
        <v>0</v>
      </c>
      <c r="D24" s="33">
        <v>0</v>
      </c>
      <c r="E24" s="33">
        <f t="shared" si="2"/>
        <v>0</v>
      </c>
      <c r="F24" s="37">
        <v>0</v>
      </c>
      <c r="G24" s="37">
        <v>0</v>
      </c>
      <c r="H24" s="37">
        <v>0</v>
      </c>
      <c r="I24" s="33">
        <f t="shared" si="3"/>
        <v>0</v>
      </c>
      <c r="J24" s="38">
        <v>0</v>
      </c>
      <c r="K24" s="38">
        <v>0</v>
      </c>
      <c r="L24" s="38">
        <v>0</v>
      </c>
      <c r="M24" s="34">
        <f t="shared" si="4"/>
        <v>0</v>
      </c>
      <c r="N24" s="65">
        <v>0</v>
      </c>
      <c r="O24" s="153">
        <v>0</v>
      </c>
      <c r="P24" s="153">
        <v>0</v>
      </c>
      <c r="Q24" s="153">
        <v>0</v>
      </c>
      <c r="R24" s="152">
        <f t="shared" si="5"/>
        <v>0</v>
      </c>
      <c r="S24" s="153">
        <v>0</v>
      </c>
      <c r="T24" s="153">
        <v>0</v>
      </c>
      <c r="U24" s="153">
        <v>0</v>
      </c>
      <c r="V24" s="35">
        <f t="shared" si="6"/>
        <v>0</v>
      </c>
      <c r="W24" s="35">
        <v>0</v>
      </c>
      <c r="X24" s="38">
        <v>0</v>
      </c>
      <c r="Y24" s="35">
        <f t="shared" si="7"/>
        <v>0</v>
      </c>
      <c r="Z24" s="38">
        <v>0</v>
      </c>
      <c r="AA24" s="38">
        <v>0</v>
      </c>
      <c r="AB24" s="35">
        <v>0</v>
      </c>
      <c r="AC24" s="35">
        <f t="shared" si="8"/>
        <v>0</v>
      </c>
      <c r="AD24" s="35">
        <v>0</v>
      </c>
      <c r="AE24" s="35">
        <v>0</v>
      </c>
      <c r="AF24" s="38"/>
      <c r="AG24" s="38">
        <v>0</v>
      </c>
      <c r="AH24" s="35">
        <v>0</v>
      </c>
      <c r="AI24" s="35">
        <v>0</v>
      </c>
      <c r="AJ24" s="35">
        <f t="shared" si="9"/>
        <v>0</v>
      </c>
      <c r="AK24" s="35">
        <v>0</v>
      </c>
      <c r="AL24" s="35">
        <v>0</v>
      </c>
      <c r="AM24" s="38"/>
      <c r="AN24" s="38"/>
      <c r="AO24" s="38"/>
      <c r="AP24" s="38"/>
      <c r="AQ24" s="66">
        <f t="shared" si="10"/>
        <v>0</v>
      </c>
      <c r="AR24" s="66">
        <f t="shared" si="32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37"/>
        <v>0</v>
      </c>
      <c r="AW24" s="66">
        <f t="shared" si="14"/>
        <v>0</v>
      </c>
      <c r="AX24" s="66">
        <f t="shared" si="36"/>
        <v>0</v>
      </c>
      <c r="AY24" s="66">
        <f t="shared" si="15"/>
        <v>0</v>
      </c>
      <c r="AZ24" s="66">
        <f t="shared" si="16"/>
        <v>0</v>
      </c>
      <c r="BA24" s="66">
        <f t="shared" si="17"/>
        <v>0</v>
      </c>
      <c r="BB24" s="66">
        <f t="shared" si="18"/>
        <v>0</v>
      </c>
      <c r="BC24" s="66">
        <f t="shared" si="19"/>
        <v>0</v>
      </c>
      <c r="BD24" s="66">
        <f t="shared" si="20"/>
        <v>0</v>
      </c>
      <c r="BE24" s="66">
        <f t="shared" si="21"/>
        <v>0</v>
      </c>
      <c r="BF24" s="66">
        <f t="shared" si="22"/>
        <v>0</v>
      </c>
      <c r="BG24" s="66">
        <f t="shared" si="23"/>
        <v>0</v>
      </c>
      <c r="BH24" s="66">
        <f t="shared" si="24"/>
        <v>0</v>
      </c>
      <c r="BI24" s="66">
        <f t="shared" si="25"/>
        <v>0</v>
      </c>
      <c r="BJ24" s="66">
        <f t="shared" si="26"/>
        <v>0</v>
      </c>
    </row>
    <row r="25" spans="1:62" ht="38.25">
      <c r="A25" s="5" t="s">
        <v>13</v>
      </c>
      <c r="B25" s="6" t="s">
        <v>73</v>
      </c>
      <c r="C25" s="34">
        <v>0</v>
      </c>
      <c r="D25" s="33">
        <v>0</v>
      </c>
      <c r="E25" s="33">
        <f t="shared" si="2"/>
        <v>0</v>
      </c>
      <c r="F25" s="37">
        <v>0</v>
      </c>
      <c r="G25" s="37">
        <v>0</v>
      </c>
      <c r="H25" s="37">
        <v>0</v>
      </c>
      <c r="I25" s="33">
        <f t="shared" si="3"/>
        <v>0</v>
      </c>
      <c r="J25" s="38">
        <v>0</v>
      </c>
      <c r="K25" s="38">
        <v>0</v>
      </c>
      <c r="L25" s="38">
        <v>0</v>
      </c>
      <c r="M25" s="34">
        <f t="shared" si="4"/>
        <v>0</v>
      </c>
      <c r="N25" s="65">
        <v>0</v>
      </c>
      <c r="O25" s="153">
        <v>0</v>
      </c>
      <c r="P25" s="153">
        <v>0</v>
      </c>
      <c r="Q25" s="153">
        <v>0</v>
      </c>
      <c r="R25" s="152">
        <f t="shared" si="5"/>
        <v>0</v>
      </c>
      <c r="S25" s="153">
        <v>0</v>
      </c>
      <c r="T25" s="153">
        <v>0</v>
      </c>
      <c r="U25" s="153">
        <v>0</v>
      </c>
      <c r="V25" s="35">
        <f t="shared" si="6"/>
        <v>0</v>
      </c>
      <c r="W25" s="35">
        <v>0</v>
      </c>
      <c r="X25" s="38">
        <v>0</v>
      </c>
      <c r="Y25" s="35">
        <f t="shared" si="7"/>
        <v>0</v>
      </c>
      <c r="Z25" s="38">
        <v>0</v>
      </c>
      <c r="AA25" s="38">
        <v>0</v>
      </c>
      <c r="AB25" s="35">
        <v>0</v>
      </c>
      <c r="AC25" s="35">
        <f t="shared" si="8"/>
        <v>0</v>
      </c>
      <c r="AD25" s="35">
        <v>0</v>
      </c>
      <c r="AE25" s="35">
        <v>0</v>
      </c>
      <c r="AF25" s="38"/>
      <c r="AG25" s="38">
        <v>0</v>
      </c>
      <c r="AH25" s="35">
        <v>0</v>
      </c>
      <c r="AI25" s="35">
        <v>0</v>
      </c>
      <c r="AJ25" s="35">
        <f t="shared" si="9"/>
        <v>0</v>
      </c>
      <c r="AK25" s="35">
        <v>0</v>
      </c>
      <c r="AL25" s="35">
        <v>0</v>
      </c>
      <c r="AM25" s="38"/>
      <c r="AN25" s="38"/>
      <c r="AO25" s="38"/>
      <c r="AP25" s="38"/>
      <c r="AQ25" s="66">
        <f t="shared" si="10"/>
        <v>0</v>
      </c>
      <c r="AR25" s="66">
        <f t="shared" si="32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>L25+V25+W25+Y25+Z25</f>
        <v>0</v>
      </c>
      <c r="AW25" s="66">
        <f t="shared" si="14"/>
        <v>0</v>
      </c>
      <c r="AX25" s="66">
        <f t="shared" si="36"/>
        <v>0</v>
      </c>
      <c r="AY25" s="66">
        <f t="shared" si="15"/>
        <v>0</v>
      </c>
      <c r="AZ25" s="66">
        <f t="shared" si="16"/>
        <v>0</v>
      </c>
      <c r="BA25" s="66">
        <f t="shared" si="17"/>
        <v>0</v>
      </c>
      <c r="BB25" s="66">
        <f t="shared" si="18"/>
        <v>0</v>
      </c>
      <c r="BC25" s="66">
        <f t="shared" si="19"/>
        <v>0</v>
      </c>
      <c r="BD25" s="66">
        <f t="shared" si="20"/>
        <v>0</v>
      </c>
      <c r="BE25" s="66">
        <f t="shared" si="21"/>
        <v>0</v>
      </c>
      <c r="BF25" s="66">
        <f t="shared" si="22"/>
        <v>0</v>
      </c>
      <c r="BG25" s="66">
        <f t="shared" si="23"/>
        <v>0</v>
      </c>
      <c r="BH25" s="66">
        <f t="shared" si="24"/>
        <v>0</v>
      </c>
      <c r="BI25" s="66">
        <f t="shared" si="25"/>
        <v>0</v>
      </c>
      <c r="BJ25" s="66">
        <f t="shared" si="26"/>
        <v>0</v>
      </c>
    </row>
    <row r="26" spans="1:62" ht="38.25">
      <c r="A26" s="5" t="s">
        <v>48</v>
      </c>
      <c r="B26" s="6" t="s">
        <v>74</v>
      </c>
      <c r="C26" s="34">
        <v>0</v>
      </c>
      <c r="D26" s="33">
        <v>0</v>
      </c>
      <c r="E26" s="33">
        <f t="shared" si="2"/>
        <v>0</v>
      </c>
      <c r="F26" s="37">
        <v>0</v>
      </c>
      <c r="G26" s="37">
        <v>0</v>
      </c>
      <c r="H26" s="37">
        <v>0</v>
      </c>
      <c r="I26" s="33">
        <f t="shared" si="3"/>
        <v>0</v>
      </c>
      <c r="J26" s="38">
        <v>0</v>
      </c>
      <c r="K26" s="38">
        <v>0</v>
      </c>
      <c r="L26" s="38">
        <v>0</v>
      </c>
      <c r="M26" s="34">
        <f t="shared" si="4"/>
        <v>0</v>
      </c>
      <c r="N26" s="65">
        <v>0</v>
      </c>
      <c r="O26" s="153">
        <v>0</v>
      </c>
      <c r="P26" s="153">
        <v>0</v>
      </c>
      <c r="Q26" s="153">
        <v>0</v>
      </c>
      <c r="R26" s="152">
        <f t="shared" si="5"/>
        <v>0</v>
      </c>
      <c r="S26" s="153">
        <v>0</v>
      </c>
      <c r="T26" s="153">
        <v>0</v>
      </c>
      <c r="U26" s="153">
        <v>0</v>
      </c>
      <c r="V26" s="35">
        <f t="shared" si="6"/>
        <v>0</v>
      </c>
      <c r="W26" s="35">
        <v>0</v>
      </c>
      <c r="X26" s="38">
        <v>0</v>
      </c>
      <c r="Y26" s="35">
        <f t="shared" si="7"/>
        <v>0</v>
      </c>
      <c r="Z26" s="38">
        <v>0</v>
      </c>
      <c r="AA26" s="38">
        <v>0</v>
      </c>
      <c r="AB26" s="35">
        <v>0</v>
      </c>
      <c r="AC26" s="35">
        <f t="shared" si="8"/>
        <v>0</v>
      </c>
      <c r="AD26" s="35">
        <v>0</v>
      </c>
      <c r="AE26" s="35">
        <v>0</v>
      </c>
      <c r="AF26" s="38"/>
      <c r="AG26" s="38">
        <v>0</v>
      </c>
      <c r="AH26" s="35">
        <v>0</v>
      </c>
      <c r="AI26" s="35">
        <v>0</v>
      </c>
      <c r="AJ26" s="35">
        <f t="shared" si="9"/>
        <v>0</v>
      </c>
      <c r="AK26" s="35">
        <v>0</v>
      </c>
      <c r="AL26" s="35">
        <v>0</v>
      </c>
      <c r="AM26" s="38"/>
      <c r="AN26" s="38"/>
      <c r="AO26" s="38"/>
      <c r="AP26" s="38"/>
      <c r="AQ26" s="66">
        <f t="shared" si="10"/>
        <v>0</v>
      </c>
      <c r="AR26" s="66">
        <f t="shared" si="32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37"/>
        <v>0</v>
      </c>
      <c r="AW26" s="66">
        <f t="shared" si="14"/>
        <v>0</v>
      </c>
      <c r="AX26" s="66">
        <f t="shared" si="36"/>
        <v>0</v>
      </c>
      <c r="AY26" s="66">
        <f t="shared" si="15"/>
        <v>0</v>
      </c>
      <c r="AZ26" s="66">
        <f t="shared" si="16"/>
        <v>0</v>
      </c>
      <c r="BA26" s="66">
        <f t="shared" si="17"/>
        <v>0</v>
      </c>
      <c r="BB26" s="66">
        <f t="shared" si="18"/>
        <v>0</v>
      </c>
      <c r="BC26" s="66">
        <f t="shared" si="19"/>
        <v>0</v>
      </c>
      <c r="BD26" s="66">
        <f t="shared" si="20"/>
        <v>0</v>
      </c>
      <c r="BE26" s="66">
        <f t="shared" si="21"/>
        <v>0</v>
      </c>
      <c r="BF26" s="66">
        <f t="shared" si="22"/>
        <v>0</v>
      </c>
      <c r="BG26" s="66">
        <f t="shared" si="23"/>
        <v>0</v>
      </c>
      <c r="BH26" s="66">
        <f t="shared" si="24"/>
        <v>0</v>
      </c>
      <c r="BI26" s="66">
        <f t="shared" si="25"/>
        <v>0</v>
      </c>
      <c r="BJ26" s="66">
        <f t="shared" si="26"/>
        <v>0</v>
      </c>
    </row>
    <row r="27" spans="1:62" ht="38.25">
      <c r="A27" s="5">
        <v>7</v>
      </c>
      <c r="B27" s="7" t="s">
        <v>75</v>
      </c>
      <c r="C27" s="65">
        <f>C28+C29+C30+C31+C32</f>
        <v>0</v>
      </c>
      <c r="D27" s="65">
        <f t="shared" ref="D27:AP27" si="38">D28+D29+D30+D31+D32</f>
        <v>0</v>
      </c>
      <c r="E27" s="65">
        <f t="shared" si="38"/>
        <v>0</v>
      </c>
      <c r="F27" s="65">
        <f t="shared" si="38"/>
        <v>0</v>
      </c>
      <c r="G27" s="65">
        <f t="shared" si="38"/>
        <v>0</v>
      </c>
      <c r="H27" s="65">
        <f t="shared" si="38"/>
        <v>5</v>
      </c>
      <c r="I27" s="65">
        <f t="shared" si="38"/>
        <v>0</v>
      </c>
      <c r="J27" s="65">
        <f t="shared" si="38"/>
        <v>0</v>
      </c>
      <c r="K27" s="65">
        <f t="shared" si="38"/>
        <v>5</v>
      </c>
      <c r="L27" s="65">
        <f t="shared" si="38"/>
        <v>0</v>
      </c>
      <c r="M27" s="65">
        <f t="shared" si="38"/>
        <v>0</v>
      </c>
      <c r="N27" s="65">
        <f t="shared" si="38"/>
        <v>0</v>
      </c>
      <c r="O27" s="65">
        <f t="shared" si="38"/>
        <v>0</v>
      </c>
      <c r="P27" s="65">
        <f t="shared" si="38"/>
        <v>0</v>
      </c>
      <c r="Q27" s="65">
        <f t="shared" si="38"/>
        <v>0</v>
      </c>
      <c r="R27" s="65">
        <f t="shared" si="38"/>
        <v>0</v>
      </c>
      <c r="S27" s="65">
        <f t="shared" si="38"/>
        <v>0</v>
      </c>
      <c r="T27" s="65">
        <f t="shared" si="38"/>
        <v>0</v>
      </c>
      <c r="U27" s="65">
        <f t="shared" si="38"/>
        <v>0</v>
      </c>
      <c r="V27" s="65">
        <f t="shared" si="38"/>
        <v>0</v>
      </c>
      <c r="W27" s="65">
        <f t="shared" si="38"/>
        <v>0</v>
      </c>
      <c r="X27" s="65">
        <f t="shared" si="38"/>
        <v>0</v>
      </c>
      <c r="Y27" s="65">
        <f t="shared" si="38"/>
        <v>0</v>
      </c>
      <c r="Z27" s="65">
        <f t="shared" si="38"/>
        <v>0</v>
      </c>
      <c r="AA27" s="65">
        <f t="shared" si="38"/>
        <v>1</v>
      </c>
      <c r="AB27" s="65">
        <f t="shared" si="38"/>
        <v>9</v>
      </c>
      <c r="AC27" s="65">
        <f t="shared" si="38"/>
        <v>10</v>
      </c>
      <c r="AD27" s="65">
        <f t="shared" si="38"/>
        <v>0</v>
      </c>
      <c r="AE27" s="65">
        <f t="shared" si="38"/>
        <v>10</v>
      </c>
      <c r="AF27" s="65">
        <f t="shared" si="38"/>
        <v>0</v>
      </c>
      <c r="AG27" s="65">
        <f t="shared" si="38"/>
        <v>10</v>
      </c>
      <c r="AH27" s="65">
        <f t="shared" si="38"/>
        <v>0</v>
      </c>
      <c r="AI27" s="65">
        <f t="shared" si="38"/>
        <v>0</v>
      </c>
      <c r="AJ27" s="65">
        <f t="shared" si="38"/>
        <v>0</v>
      </c>
      <c r="AK27" s="65">
        <f t="shared" si="38"/>
        <v>0</v>
      </c>
      <c r="AL27" s="65">
        <f t="shared" si="38"/>
        <v>0</v>
      </c>
      <c r="AM27" s="65">
        <f t="shared" si="38"/>
        <v>0</v>
      </c>
      <c r="AN27" s="65">
        <f t="shared" si="38"/>
        <v>0</v>
      </c>
      <c r="AO27" s="65">
        <f t="shared" si="38"/>
        <v>0</v>
      </c>
      <c r="AP27" s="65">
        <f t="shared" si="38"/>
        <v>0</v>
      </c>
      <c r="AQ27" s="65">
        <f t="shared" ref="AQ27:BJ27" si="39">SUM(AQ28:AQ32)</f>
        <v>0</v>
      </c>
      <c r="AR27" s="65">
        <f t="shared" si="39"/>
        <v>0</v>
      </c>
      <c r="AS27" s="65">
        <f t="shared" si="39"/>
        <v>5</v>
      </c>
      <c r="AT27" s="65">
        <f t="shared" si="39"/>
        <v>5</v>
      </c>
      <c r="AU27" s="65">
        <f t="shared" si="39"/>
        <v>0</v>
      </c>
      <c r="AV27" s="65">
        <f>SUM(AV28:AV32)</f>
        <v>0</v>
      </c>
      <c r="AW27" s="65">
        <f t="shared" si="39"/>
        <v>0</v>
      </c>
      <c r="AX27" s="65">
        <f t="shared" ref="AX27" si="40">SUM(AX28:AX32)</f>
        <v>0</v>
      </c>
      <c r="AY27" s="65">
        <f t="shared" si="39"/>
        <v>0</v>
      </c>
      <c r="AZ27" s="65">
        <f t="shared" si="39"/>
        <v>0</v>
      </c>
      <c r="BA27" s="65">
        <f t="shared" si="39"/>
        <v>0</v>
      </c>
      <c r="BB27" s="65">
        <f t="shared" si="39"/>
        <v>0</v>
      </c>
      <c r="BC27" s="65">
        <f t="shared" si="39"/>
        <v>10</v>
      </c>
      <c r="BD27" s="65">
        <f t="shared" si="39"/>
        <v>10</v>
      </c>
      <c r="BE27" s="65">
        <f t="shared" si="39"/>
        <v>10</v>
      </c>
      <c r="BF27" s="65">
        <f t="shared" si="39"/>
        <v>10</v>
      </c>
      <c r="BG27" s="65">
        <f t="shared" si="39"/>
        <v>0</v>
      </c>
      <c r="BH27" s="65">
        <f t="shared" si="39"/>
        <v>0</v>
      </c>
      <c r="BI27" s="65">
        <f t="shared" si="39"/>
        <v>0</v>
      </c>
      <c r="BJ27" s="65">
        <f t="shared" si="39"/>
        <v>0</v>
      </c>
    </row>
    <row r="28" spans="1:62" ht="15">
      <c r="A28" s="10" t="s">
        <v>14</v>
      </c>
      <c r="B28" s="6" t="s">
        <v>76</v>
      </c>
      <c r="C28" s="34">
        <v>0</v>
      </c>
      <c r="D28" s="33">
        <v>0</v>
      </c>
      <c r="E28" s="33">
        <f t="shared" si="2"/>
        <v>0</v>
      </c>
      <c r="F28" s="37">
        <v>0</v>
      </c>
      <c r="G28" s="37">
        <v>0</v>
      </c>
      <c r="H28" s="37">
        <v>0</v>
      </c>
      <c r="I28" s="33">
        <f t="shared" si="3"/>
        <v>0</v>
      </c>
      <c r="J28" s="38">
        <v>0</v>
      </c>
      <c r="K28" s="38">
        <v>0</v>
      </c>
      <c r="L28" s="38">
        <v>0</v>
      </c>
      <c r="M28" s="34">
        <f t="shared" si="4"/>
        <v>0</v>
      </c>
      <c r="N28" s="65">
        <v>0</v>
      </c>
      <c r="O28" s="153">
        <v>0</v>
      </c>
      <c r="P28" s="153">
        <v>0</v>
      </c>
      <c r="Q28" s="153">
        <v>0</v>
      </c>
      <c r="R28" s="152">
        <f t="shared" si="5"/>
        <v>0</v>
      </c>
      <c r="S28" s="153">
        <v>0</v>
      </c>
      <c r="T28" s="153">
        <v>0</v>
      </c>
      <c r="U28" s="153">
        <v>0</v>
      </c>
      <c r="V28" s="35">
        <f t="shared" si="6"/>
        <v>0</v>
      </c>
      <c r="W28" s="35">
        <v>0</v>
      </c>
      <c r="X28" s="38">
        <v>0</v>
      </c>
      <c r="Y28" s="35">
        <f t="shared" si="7"/>
        <v>0</v>
      </c>
      <c r="Z28" s="38">
        <v>0</v>
      </c>
      <c r="AA28" s="38">
        <v>0</v>
      </c>
      <c r="AB28" s="35">
        <v>0</v>
      </c>
      <c r="AC28" s="35">
        <f t="shared" si="8"/>
        <v>0</v>
      </c>
      <c r="AD28" s="35">
        <v>0</v>
      </c>
      <c r="AE28" s="35">
        <v>0</v>
      </c>
      <c r="AF28" s="38"/>
      <c r="AG28" s="38">
        <v>0</v>
      </c>
      <c r="AH28" s="35">
        <v>0</v>
      </c>
      <c r="AI28" s="35">
        <v>0</v>
      </c>
      <c r="AJ28" s="35">
        <f t="shared" si="9"/>
        <v>0</v>
      </c>
      <c r="AK28" s="35">
        <v>0</v>
      </c>
      <c r="AL28" s="35">
        <v>0</v>
      </c>
      <c r="AM28" s="38"/>
      <c r="AN28" s="38"/>
      <c r="AO28" s="38"/>
      <c r="AP28" s="38"/>
      <c r="AQ28" s="66">
        <f t="shared" si="10"/>
        <v>0</v>
      </c>
      <c r="AR28" s="66">
        <f t="shared" si="32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>L28+V28+W28+Y28+Z28</f>
        <v>0</v>
      </c>
      <c r="AW28" s="66">
        <f t="shared" si="14"/>
        <v>0</v>
      </c>
      <c r="AX28" s="66">
        <f t="shared" ref="AX28:AX46" si="41">N28+O28+P28+Q28</f>
        <v>0</v>
      </c>
      <c r="AY28" s="66">
        <f t="shared" si="15"/>
        <v>0</v>
      </c>
      <c r="AZ28" s="66">
        <f t="shared" si="16"/>
        <v>0</v>
      </c>
      <c r="BA28" s="66">
        <f t="shared" si="17"/>
        <v>0</v>
      </c>
      <c r="BB28" s="66">
        <f t="shared" si="18"/>
        <v>0</v>
      </c>
      <c r="BC28" s="66">
        <f t="shared" si="19"/>
        <v>0</v>
      </c>
      <c r="BD28" s="66">
        <f t="shared" si="20"/>
        <v>0</v>
      </c>
      <c r="BE28" s="66">
        <f t="shared" si="21"/>
        <v>0</v>
      </c>
      <c r="BF28" s="66">
        <f t="shared" si="22"/>
        <v>0</v>
      </c>
      <c r="BG28" s="66">
        <f t="shared" si="23"/>
        <v>0</v>
      </c>
      <c r="BH28" s="66">
        <f t="shared" si="24"/>
        <v>0</v>
      </c>
      <c r="BI28" s="66">
        <f t="shared" si="25"/>
        <v>0</v>
      </c>
      <c r="BJ28" s="66">
        <f t="shared" si="26"/>
        <v>0</v>
      </c>
    </row>
    <row r="29" spans="1:62" ht="15">
      <c r="A29" s="10" t="s">
        <v>15</v>
      </c>
      <c r="B29" s="6" t="s">
        <v>77</v>
      </c>
      <c r="C29" s="34">
        <v>0</v>
      </c>
      <c r="D29" s="33">
        <v>0</v>
      </c>
      <c r="E29" s="33">
        <f t="shared" si="2"/>
        <v>0</v>
      </c>
      <c r="F29" s="37">
        <v>0</v>
      </c>
      <c r="G29" s="37">
        <v>0</v>
      </c>
      <c r="H29" s="37">
        <v>0</v>
      </c>
      <c r="I29" s="33">
        <f t="shared" si="3"/>
        <v>0</v>
      </c>
      <c r="J29" s="38">
        <v>0</v>
      </c>
      <c r="K29" s="38">
        <v>0</v>
      </c>
      <c r="L29" s="38">
        <v>0</v>
      </c>
      <c r="M29" s="34">
        <f t="shared" si="4"/>
        <v>0</v>
      </c>
      <c r="N29" s="65">
        <v>0</v>
      </c>
      <c r="O29" s="153">
        <v>0</v>
      </c>
      <c r="P29" s="153">
        <v>0</v>
      </c>
      <c r="Q29" s="153">
        <v>0</v>
      </c>
      <c r="R29" s="152">
        <f t="shared" si="5"/>
        <v>0</v>
      </c>
      <c r="S29" s="153">
        <v>0</v>
      </c>
      <c r="T29" s="153">
        <v>0</v>
      </c>
      <c r="U29" s="153">
        <v>0</v>
      </c>
      <c r="V29" s="35">
        <f t="shared" si="6"/>
        <v>0</v>
      </c>
      <c r="W29" s="35">
        <v>0</v>
      </c>
      <c r="X29" s="38">
        <v>0</v>
      </c>
      <c r="Y29" s="35">
        <f t="shared" si="7"/>
        <v>0</v>
      </c>
      <c r="Z29" s="38">
        <v>0</v>
      </c>
      <c r="AA29" s="38">
        <v>0</v>
      </c>
      <c r="AB29" s="38"/>
      <c r="AC29" s="35">
        <f t="shared" si="8"/>
        <v>0</v>
      </c>
      <c r="AD29" s="35">
        <v>0</v>
      </c>
      <c r="AE29" s="35">
        <v>0</v>
      </c>
      <c r="AF29" s="38"/>
      <c r="AG29" s="38">
        <v>0</v>
      </c>
      <c r="AH29" s="35">
        <v>0</v>
      </c>
      <c r="AI29" s="35">
        <v>0</v>
      </c>
      <c r="AJ29" s="35">
        <f t="shared" si="9"/>
        <v>0</v>
      </c>
      <c r="AK29" s="35">
        <v>0</v>
      </c>
      <c r="AL29" s="35">
        <v>0</v>
      </c>
      <c r="AM29" s="38"/>
      <c r="AN29" s="38"/>
      <c r="AO29" s="38"/>
      <c r="AP29" s="38"/>
      <c r="AQ29" s="66">
        <f t="shared" si="10"/>
        <v>0</v>
      </c>
      <c r="AR29" s="66">
        <f t="shared" si="32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ref="AV29:AV32" si="42">L29+V29+W29+Y29+Z29</f>
        <v>0</v>
      </c>
      <c r="AW29" s="66">
        <f t="shared" si="14"/>
        <v>0</v>
      </c>
      <c r="AX29" s="66">
        <f t="shared" si="41"/>
        <v>0</v>
      </c>
      <c r="AY29" s="66">
        <f t="shared" si="15"/>
        <v>0</v>
      </c>
      <c r="AZ29" s="66">
        <f t="shared" si="16"/>
        <v>0</v>
      </c>
      <c r="BA29" s="66">
        <f t="shared" si="17"/>
        <v>0</v>
      </c>
      <c r="BB29" s="66">
        <f t="shared" si="18"/>
        <v>0</v>
      </c>
      <c r="BC29" s="66">
        <f t="shared" si="19"/>
        <v>0</v>
      </c>
      <c r="BD29" s="66">
        <f t="shared" si="20"/>
        <v>0</v>
      </c>
      <c r="BE29" s="66">
        <f t="shared" si="21"/>
        <v>0</v>
      </c>
      <c r="BF29" s="66">
        <f t="shared" si="22"/>
        <v>0</v>
      </c>
      <c r="BG29" s="66">
        <f t="shared" si="23"/>
        <v>0</v>
      </c>
      <c r="BH29" s="66">
        <f t="shared" si="24"/>
        <v>0</v>
      </c>
      <c r="BI29" s="66">
        <f t="shared" si="25"/>
        <v>0</v>
      </c>
      <c r="BJ29" s="66">
        <f t="shared" si="26"/>
        <v>0</v>
      </c>
    </row>
    <row r="30" spans="1:62" ht="25.5">
      <c r="A30" s="10" t="s">
        <v>49</v>
      </c>
      <c r="B30" s="6" t="s">
        <v>78</v>
      </c>
      <c r="C30" s="34">
        <v>0</v>
      </c>
      <c r="D30" s="33">
        <v>0</v>
      </c>
      <c r="E30" s="33">
        <f t="shared" si="2"/>
        <v>0</v>
      </c>
      <c r="F30" s="37">
        <v>0</v>
      </c>
      <c r="G30" s="37">
        <v>0</v>
      </c>
      <c r="H30" s="37">
        <v>1</v>
      </c>
      <c r="I30" s="33">
        <f t="shared" si="3"/>
        <v>0</v>
      </c>
      <c r="J30" s="38">
        <v>0</v>
      </c>
      <c r="K30" s="38">
        <v>1</v>
      </c>
      <c r="L30" s="38">
        <v>0</v>
      </c>
      <c r="M30" s="34">
        <f t="shared" si="4"/>
        <v>0</v>
      </c>
      <c r="N30" s="65">
        <v>0</v>
      </c>
      <c r="O30" s="153">
        <v>0</v>
      </c>
      <c r="P30" s="153">
        <v>0</v>
      </c>
      <c r="Q30" s="153">
        <v>0</v>
      </c>
      <c r="R30" s="152">
        <f t="shared" si="5"/>
        <v>0</v>
      </c>
      <c r="S30" s="153">
        <v>0</v>
      </c>
      <c r="T30" s="153">
        <v>0</v>
      </c>
      <c r="U30" s="153">
        <v>0</v>
      </c>
      <c r="V30" s="35">
        <f t="shared" si="6"/>
        <v>0</v>
      </c>
      <c r="W30" s="35">
        <v>0</v>
      </c>
      <c r="X30" s="38">
        <v>0</v>
      </c>
      <c r="Y30" s="35">
        <f t="shared" si="7"/>
        <v>0</v>
      </c>
      <c r="Z30" s="38">
        <v>0</v>
      </c>
      <c r="AA30" s="38">
        <v>0</v>
      </c>
      <c r="AB30" s="38">
        <v>1</v>
      </c>
      <c r="AC30" s="35">
        <f t="shared" si="8"/>
        <v>1</v>
      </c>
      <c r="AD30" s="35">
        <v>0</v>
      </c>
      <c r="AE30" s="35">
        <v>1</v>
      </c>
      <c r="AF30" s="38"/>
      <c r="AG30" s="38">
        <v>1</v>
      </c>
      <c r="AH30" s="35">
        <v>0</v>
      </c>
      <c r="AI30" s="35">
        <v>0</v>
      </c>
      <c r="AJ30" s="35">
        <f t="shared" si="9"/>
        <v>0</v>
      </c>
      <c r="AK30" s="35">
        <v>0</v>
      </c>
      <c r="AL30" s="35">
        <v>0</v>
      </c>
      <c r="AM30" s="38"/>
      <c r="AN30" s="38"/>
      <c r="AO30" s="38"/>
      <c r="AP30" s="38"/>
      <c r="AQ30" s="66">
        <f t="shared" si="10"/>
        <v>0</v>
      </c>
      <c r="AR30" s="66">
        <f t="shared" si="32"/>
        <v>0</v>
      </c>
      <c r="AS30" s="66">
        <f t="shared" si="11"/>
        <v>1</v>
      </c>
      <c r="AT30" s="66">
        <f t="shared" si="12"/>
        <v>1</v>
      </c>
      <c r="AU30" s="66">
        <f t="shared" si="13"/>
        <v>0</v>
      </c>
      <c r="AV30" s="66">
        <f t="shared" si="42"/>
        <v>0</v>
      </c>
      <c r="AW30" s="66">
        <f t="shared" si="14"/>
        <v>0</v>
      </c>
      <c r="AX30" s="66">
        <f t="shared" si="41"/>
        <v>0</v>
      </c>
      <c r="AY30" s="66">
        <f t="shared" si="15"/>
        <v>0</v>
      </c>
      <c r="AZ30" s="66">
        <f t="shared" si="16"/>
        <v>0</v>
      </c>
      <c r="BA30" s="66">
        <f t="shared" si="17"/>
        <v>0</v>
      </c>
      <c r="BB30" s="66">
        <f t="shared" si="18"/>
        <v>0</v>
      </c>
      <c r="BC30" s="66">
        <f t="shared" si="19"/>
        <v>1</v>
      </c>
      <c r="BD30" s="66">
        <f t="shared" si="20"/>
        <v>1</v>
      </c>
      <c r="BE30" s="66">
        <f t="shared" si="21"/>
        <v>1</v>
      </c>
      <c r="BF30" s="66">
        <f t="shared" si="22"/>
        <v>1</v>
      </c>
      <c r="BG30" s="66">
        <f t="shared" si="23"/>
        <v>0</v>
      </c>
      <c r="BH30" s="66">
        <f t="shared" si="24"/>
        <v>0</v>
      </c>
      <c r="BI30" s="66">
        <f t="shared" si="25"/>
        <v>0</v>
      </c>
      <c r="BJ30" s="66">
        <f t="shared" si="26"/>
        <v>0</v>
      </c>
    </row>
    <row r="31" spans="1:62" ht="15">
      <c r="A31" s="10" t="s">
        <v>50</v>
      </c>
      <c r="B31" s="6" t="s">
        <v>79</v>
      </c>
      <c r="C31" s="34">
        <v>0</v>
      </c>
      <c r="D31" s="33">
        <v>0</v>
      </c>
      <c r="E31" s="33">
        <f t="shared" si="2"/>
        <v>0</v>
      </c>
      <c r="F31" s="37">
        <v>0</v>
      </c>
      <c r="G31" s="37">
        <v>0</v>
      </c>
      <c r="H31" s="37">
        <v>4</v>
      </c>
      <c r="I31" s="33">
        <f t="shared" si="3"/>
        <v>0</v>
      </c>
      <c r="J31" s="38">
        <v>0</v>
      </c>
      <c r="K31" s="38">
        <v>4</v>
      </c>
      <c r="L31" s="38">
        <v>0</v>
      </c>
      <c r="M31" s="34">
        <f t="shared" si="4"/>
        <v>0</v>
      </c>
      <c r="N31" s="65">
        <v>0</v>
      </c>
      <c r="O31" s="153">
        <v>0</v>
      </c>
      <c r="P31" s="153">
        <v>0</v>
      </c>
      <c r="Q31" s="153">
        <v>0</v>
      </c>
      <c r="R31" s="152">
        <f t="shared" si="5"/>
        <v>0</v>
      </c>
      <c r="S31" s="153">
        <v>0</v>
      </c>
      <c r="T31" s="153">
        <v>0</v>
      </c>
      <c r="U31" s="153">
        <v>0</v>
      </c>
      <c r="V31" s="35">
        <f t="shared" si="6"/>
        <v>0</v>
      </c>
      <c r="W31" s="35">
        <v>0</v>
      </c>
      <c r="X31" s="38">
        <v>0</v>
      </c>
      <c r="Y31" s="35">
        <f t="shared" si="7"/>
        <v>0</v>
      </c>
      <c r="Z31" s="38">
        <v>0</v>
      </c>
      <c r="AA31" s="38">
        <v>0</v>
      </c>
      <c r="AB31" s="38">
        <v>8</v>
      </c>
      <c r="AC31" s="35">
        <f t="shared" si="8"/>
        <v>8</v>
      </c>
      <c r="AD31" s="35">
        <v>0</v>
      </c>
      <c r="AE31" s="35">
        <v>8</v>
      </c>
      <c r="AF31" s="38"/>
      <c r="AG31" s="38">
        <v>8</v>
      </c>
      <c r="AH31" s="35">
        <v>0</v>
      </c>
      <c r="AI31" s="35">
        <v>0</v>
      </c>
      <c r="AJ31" s="35">
        <f t="shared" si="9"/>
        <v>0</v>
      </c>
      <c r="AK31" s="35">
        <v>0</v>
      </c>
      <c r="AL31" s="35">
        <v>0</v>
      </c>
      <c r="AM31" s="38"/>
      <c r="AN31" s="38"/>
      <c r="AO31" s="38"/>
      <c r="AP31" s="38"/>
      <c r="AQ31" s="66">
        <f t="shared" si="10"/>
        <v>0</v>
      </c>
      <c r="AR31" s="66">
        <f t="shared" si="32"/>
        <v>0</v>
      </c>
      <c r="AS31" s="66">
        <f t="shared" si="11"/>
        <v>4</v>
      </c>
      <c r="AT31" s="66">
        <f t="shared" si="12"/>
        <v>4</v>
      </c>
      <c r="AU31" s="66">
        <f t="shared" si="13"/>
        <v>0</v>
      </c>
      <c r="AV31" s="66">
        <f t="shared" si="42"/>
        <v>0</v>
      </c>
      <c r="AW31" s="66">
        <f t="shared" si="14"/>
        <v>0</v>
      </c>
      <c r="AX31" s="66">
        <f t="shared" si="41"/>
        <v>0</v>
      </c>
      <c r="AY31" s="66">
        <f t="shared" si="15"/>
        <v>0</v>
      </c>
      <c r="AZ31" s="66">
        <f t="shared" si="16"/>
        <v>0</v>
      </c>
      <c r="BA31" s="66">
        <f t="shared" si="17"/>
        <v>0</v>
      </c>
      <c r="BB31" s="66">
        <f t="shared" si="18"/>
        <v>0</v>
      </c>
      <c r="BC31" s="66">
        <f t="shared" si="19"/>
        <v>8</v>
      </c>
      <c r="BD31" s="66">
        <f t="shared" si="20"/>
        <v>8</v>
      </c>
      <c r="BE31" s="66">
        <f t="shared" si="21"/>
        <v>8</v>
      </c>
      <c r="BF31" s="66">
        <f t="shared" si="22"/>
        <v>8</v>
      </c>
      <c r="BG31" s="66">
        <f t="shared" si="23"/>
        <v>0</v>
      </c>
      <c r="BH31" s="66">
        <f t="shared" si="24"/>
        <v>0</v>
      </c>
      <c r="BI31" s="66">
        <f t="shared" si="25"/>
        <v>0</v>
      </c>
      <c r="BJ31" s="66">
        <f t="shared" si="26"/>
        <v>0</v>
      </c>
    </row>
    <row r="32" spans="1:62" ht="15">
      <c r="A32" s="10" t="s">
        <v>51</v>
      </c>
      <c r="B32" s="6" t="s">
        <v>3</v>
      </c>
      <c r="C32" s="34">
        <v>0</v>
      </c>
      <c r="D32" s="33">
        <v>0</v>
      </c>
      <c r="E32" s="33">
        <f t="shared" si="2"/>
        <v>0</v>
      </c>
      <c r="F32" s="37">
        <v>0</v>
      </c>
      <c r="G32" s="37">
        <v>0</v>
      </c>
      <c r="H32" s="37">
        <v>0</v>
      </c>
      <c r="I32" s="33">
        <f t="shared" si="3"/>
        <v>0</v>
      </c>
      <c r="J32" s="38">
        <v>0</v>
      </c>
      <c r="K32" s="38">
        <v>0</v>
      </c>
      <c r="L32" s="38">
        <v>0</v>
      </c>
      <c r="M32" s="34">
        <f t="shared" si="4"/>
        <v>0</v>
      </c>
      <c r="N32" s="65">
        <v>0</v>
      </c>
      <c r="O32" s="153">
        <v>0</v>
      </c>
      <c r="P32" s="153">
        <v>0</v>
      </c>
      <c r="Q32" s="153">
        <v>0</v>
      </c>
      <c r="R32" s="152">
        <f t="shared" si="5"/>
        <v>0</v>
      </c>
      <c r="S32" s="153">
        <v>0</v>
      </c>
      <c r="T32" s="153">
        <v>0</v>
      </c>
      <c r="U32" s="153">
        <v>0</v>
      </c>
      <c r="V32" s="35">
        <f t="shared" si="6"/>
        <v>0</v>
      </c>
      <c r="W32" s="35">
        <v>0</v>
      </c>
      <c r="X32" s="38">
        <v>0</v>
      </c>
      <c r="Y32" s="35">
        <f t="shared" si="7"/>
        <v>0</v>
      </c>
      <c r="Z32" s="38">
        <v>0</v>
      </c>
      <c r="AA32" s="38">
        <v>1</v>
      </c>
      <c r="AB32" s="38">
        <v>0</v>
      </c>
      <c r="AC32" s="35">
        <f t="shared" si="8"/>
        <v>1</v>
      </c>
      <c r="AD32" s="35">
        <v>0</v>
      </c>
      <c r="AE32" s="35">
        <v>1</v>
      </c>
      <c r="AF32" s="38"/>
      <c r="AG32" s="38">
        <v>1</v>
      </c>
      <c r="AH32" s="35">
        <v>0</v>
      </c>
      <c r="AI32" s="35">
        <v>0</v>
      </c>
      <c r="AJ32" s="35">
        <f t="shared" si="9"/>
        <v>0</v>
      </c>
      <c r="AK32" s="35">
        <v>0</v>
      </c>
      <c r="AL32" s="35">
        <v>0</v>
      </c>
      <c r="AM32" s="38"/>
      <c r="AN32" s="38"/>
      <c r="AO32" s="38"/>
      <c r="AP32" s="38"/>
      <c r="AQ32" s="66">
        <f t="shared" si="10"/>
        <v>0</v>
      </c>
      <c r="AR32" s="66">
        <f t="shared" si="32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42"/>
        <v>0</v>
      </c>
      <c r="AW32" s="66">
        <f t="shared" si="14"/>
        <v>0</v>
      </c>
      <c r="AX32" s="66">
        <f t="shared" si="41"/>
        <v>0</v>
      </c>
      <c r="AY32" s="66">
        <f t="shared" si="15"/>
        <v>0</v>
      </c>
      <c r="AZ32" s="66">
        <f t="shared" si="16"/>
        <v>0</v>
      </c>
      <c r="BA32" s="66">
        <f t="shared" si="17"/>
        <v>0</v>
      </c>
      <c r="BB32" s="66">
        <f t="shared" si="18"/>
        <v>0</v>
      </c>
      <c r="BC32" s="66">
        <f t="shared" si="19"/>
        <v>1</v>
      </c>
      <c r="BD32" s="66">
        <f t="shared" si="20"/>
        <v>1</v>
      </c>
      <c r="BE32" s="66">
        <f t="shared" si="21"/>
        <v>1</v>
      </c>
      <c r="BF32" s="66">
        <f t="shared" si="22"/>
        <v>1</v>
      </c>
      <c r="BG32" s="66">
        <f t="shared" si="23"/>
        <v>0</v>
      </c>
      <c r="BH32" s="66">
        <f t="shared" si="24"/>
        <v>0</v>
      </c>
      <c r="BI32" s="66">
        <f t="shared" si="25"/>
        <v>0</v>
      </c>
      <c r="BJ32" s="66">
        <f t="shared" si="26"/>
        <v>0</v>
      </c>
    </row>
    <row r="33" spans="1:62" ht="51">
      <c r="A33" s="10" t="s">
        <v>81</v>
      </c>
      <c r="B33" s="7" t="s">
        <v>92</v>
      </c>
      <c r="C33" s="34">
        <v>0</v>
      </c>
      <c r="D33" s="33">
        <v>0</v>
      </c>
      <c r="E33" s="33">
        <f t="shared" si="2"/>
        <v>0</v>
      </c>
      <c r="F33" s="37">
        <v>0</v>
      </c>
      <c r="G33" s="37">
        <v>0</v>
      </c>
      <c r="H33" s="37">
        <v>0</v>
      </c>
      <c r="I33" s="33">
        <f t="shared" si="3"/>
        <v>0</v>
      </c>
      <c r="J33" s="38">
        <v>0</v>
      </c>
      <c r="K33" s="38">
        <v>0</v>
      </c>
      <c r="L33" s="38">
        <v>0</v>
      </c>
      <c r="M33" s="34">
        <f t="shared" si="4"/>
        <v>0</v>
      </c>
      <c r="N33" s="65">
        <v>0</v>
      </c>
      <c r="O33" s="153">
        <v>0</v>
      </c>
      <c r="P33" s="153">
        <v>0</v>
      </c>
      <c r="Q33" s="153">
        <v>0</v>
      </c>
      <c r="R33" s="152">
        <f t="shared" si="5"/>
        <v>0</v>
      </c>
      <c r="S33" s="153">
        <v>0</v>
      </c>
      <c r="T33" s="153">
        <v>0</v>
      </c>
      <c r="U33" s="153">
        <v>0</v>
      </c>
      <c r="V33" s="35">
        <f t="shared" si="6"/>
        <v>0</v>
      </c>
      <c r="W33" s="35">
        <v>0</v>
      </c>
      <c r="X33" s="38">
        <v>0</v>
      </c>
      <c r="Y33" s="35">
        <f t="shared" si="7"/>
        <v>0</v>
      </c>
      <c r="Z33" s="38">
        <v>0</v>
      </c>
      <c r="AA33" s="38">
        <v>0</v>
      </c>
      <c r="AB33" s="38">
        <v>0</v>
      </c>
      <c r="AC33" s="35">
        <f t="shared" si="8"/>
        <v>0</v>
      </c>
      <c r="AD33" s="35">
        <v>0</v>
      </c>
      <c r="AE33" s="35">
        <v>0</v>
      </c>
      <c r="AF33" s="38"/>
      <c r="AG33" s="38">
        <v>0</v>
      </c>
      <c r="AH33" s="35">
        <v>0</v>
      </c>
      <c r="AI33" s="35">
        <v>0</v>
      </c>
      <c r="AJ33" s="35">
        <f t="shared" si="9"/>
        <v>0</v>
      </c>
      <c r="AK33" s="35">
        <v>0</v>
      </c>
      <c r="AL33" s="35">
        <v>0</v>
      </c>
      <c r="AM33" s="38"/>
      <c r="AN33" s="38"/>
      <c r="AO33" s="38"/>
      <c r="AP33" s="38"/>
      <c r="AQ33" s="66">
        <f t="shared" si="10"/>
        <v>0</v>
      </c>
      <c r="AR33" s="66">
        <f t="shared" si="32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>L33+V33+W33+Y33+Z33</f>
        <v>0</v>
      </c>
      <c r="AW33" s="66">
        <f t="shared" si="14"/>
        <v>0</v>
      </c>
      <c r="AX33" s="66">
        <f t="shared" si="41"/>
        <v>0</v>
      </c>
      <c r="AY33" s="66">
        <f t="shared" si="15"/>
        <v>0</v>
      </c>
      <c r="AZ33" s="66">
        <f t="shared" si="16"/>
        <v>0</v>
      </c>
      <c r="BA33" s="66">
        <f t="shared" si="17"/>
        <v>0</v>
      </c>
      <c r="BB33" s="66">
        <f t="shared" si="18"/>
        <v>0</v>
      </c>
      <c r="BC33" s="66">
        <f t="shared" si="19"/>
        <v>0</v>
      </c>
      <c r="BD33" s="66">
        <f t="shared" si="20"/>
        <v>0</v>
      </c>
      <c r="BE33" s="66">
        <f t="shared" si="21"/>
        <v>0</v>
      </c>
      <c r="BF33" s="66">
        <f t="shared" si="22"/>
        <v>0</v>
      </c>
      <c r="BG33" s="66">
        <f t="shared" si="23"/>
        <v>0</v>
      </c>
      <c r="BH33" s="66">
        <f t="shared" si="24"/>
        <v>0</v>
      </c>
      <c r="BI33" s="66">
        <f t="shared" si="25"/>
        <v>0</v>
      </c>
      <c r="BJ33" s="66">
        <f t="shared" si="26"/>
        <v>0</v>
      </c>
    </row>
    <row r="34" spans="1:62" ht="51">
      <c r="A34" s="10" t="s">
        <v>82</v>
      </c>
      <c r="B34" s="7" t="s">
        <v>62</v>
      </c>
      <c r="C34" s="34">
        <v>0</v>
      </c>
      <c r="D34" s="33">
        <v>0</v>
      </c>
      <c r="E34" s="33">
        <f t="shared" si="2"/>
        <v>0</v>
      </c>
      <c r="F34" s="37">
        <v>0</v>
      </c>
      <c r="G34" s="37">
        <v>0</v>
      </c>
      <c r="H34" s="37">
        <v>0</v>
      </c>
      <c r="I34" s="33">
        <f t="shared" si="3"/>
        <v>0</v>
      </c>
      <c r="J34" s="38">
        <v>0</v>
      </c>
      <c r="K34" s="38">
        <v>0</v>
      </c>
      <c r="L34" s="38">
        <v>0</v>
      </c>
      <c r="M34" s="34">
        <f t="shared" si="4"/>
        <v>0</v>
      </c>
      <c r="N34" s="65">
        <v>0</v>
      </c>
      <c r="O34" s="153">
        <v>0</v>
      </c>
      <c r="P34" s="153">
        <v>0</v>
      </c>
      <c r="Q34" s="153">
        <v>0</v>
      </c>
      <c r="R34" s="152">
        <f t="shared" si="5"/>
        <v>0</v>
      </c>
      <c r="S34" s="153">
        <v>0</v>
      </c>
      <c r="T34" s="153">
        <v>0</v>
      </c>
      <c r="U34" s="153">
        <v>0</v>
      </c>
      <c r="V34" s="35">
        <f t="shared" si="6"/>
        <v>0</v>
      </c>
      <c r="W34" s="35">
        <v>0</v>
      </c>
      <c r="X34" s="38">
        <v>0</v>
      </c>
      <c r="Y34" s="35">
        <f t="shared" si="7"/>
        <v>0</v>
      </c>
      <c r="Z34" s="38">
        <v>0</v>
      </c>
      <c r="AA34" s="38">
        <v>0</v>
      </c>
      <c r="AB34" s="38">
        <v>0</v>
      </c>
      <c r="AC34" s="35">
        <f t="shared" si="8"/>
        <v>0</v>
      </c>
      <c r="AD34" s="35">
        <v>0</v>
      </c>
      <c r="AE34" s="35">
        <v>0</v>
      </c>
      <c r="AF34" s="38"/>
      <c r="AG34" s="38">
        <v>0</v>
      </c>
      <c r="AH34" s="35">
        <v>0</v>
      </c>
      <c r="AI34" s="35">
        <v>0</v>
      </c>
      <c r="AJ34" s="35">
        <f t="shared" si="9"/>
        <v>0</v>
      </c>
      <c r="AK34" s="35">
        <v>0</v>
      </c>
      <c r="AL34" s="35">
        <v>0</v>
      </c>
      <c r="AM34" s="38"/>
      <c r="AN34" s="38"/>
      <c r="AO34" s="38"/>
      <c r="AP34" s="38"/>
      <c r="AQ34" s="66">
        <f t="shared" si="10"/>
        <v>0</v>
      </c>
      <c r="AR34" s="66">
        <f t="shared" si="32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ref="AV34:AV46" si="43">L34+V34+W34+Y34+Z34</f>
        <v>0</v>
      </c>
      <c r="AW34" s="66">
        <f t="shared" si="14"/>
        <v>0</v>
      </c>
      <c r="AX34" s="66">
        <f t="shared" si="41"/>
        <v>0</v>
      </c>
      <c r="AY34" s="66">
        <f t="shared" si="15"/>
        <v>0</v>
      </c>
      <c r="AZ34" s="66">
        <f t="shared" si="16"/>
        <v>0</v>
      </c>
      <c r="BA34" s="66">
        <f t="shared" si="17"/>
        <v>0</v>
      </c>
      <c r="BB34" s="66">
        <f t="shared" si="18"/>
        <v>0</v>
      </c>
      <c r="BC34" s="66">
        <f t="shared" si="19"/>
        <v>0</v>
      </c>
      <c r="BD34" s="66">
        <f t="shared" si="20"/>
        <v>0</v>
      </c>
      <c r="BE34" s="66">
        <f t="shared" si="21"/>
        <v>0</v>
      </c>
      <c r="BF34" s="66">
        <f t="shared" si="22"/>
        <v>0</v>
      </c>
      <c r="BG34" s="66">
        <f t="shared" si="23"/>
        <v>0</v>
      </c>
      <c r="BH34" s="66">
        <f t="shared" si="24"/>
        <v>0</v>
      </c>
      <c r="BI34" s="66">
        <f t="shared" si="25"/>
        <v>0</v>
      </c>
      <c r="BJ34" s="66">
        <f t="shared" si="26"/>
        <v>0</v>
      </c>
    </row>
    <row r="35" spans="1:62" ht="51">
      <c r="A35" s="10" t="s">
        <v>83</v>
      </c>
      <c r="B35" s="7" t="s">
        <v>63</v>
      </c>
      <c r="C35" s="34">
        <v>0</v>
      </c>
      <c r="D35" s="33">
        <v>0</v>
      </c>
      <c r="E35" s="33">
        <f t="shared" si="2"/>
        <v>0</v>
      </c>
      <c r="F35" s="37">
        <v>0</v>
      </c>
      <c r="G35" s="37">
        <v>0</v>
      </c>
      <c r="H35" s="37">
        <v>0</v>
      </c>
      <c r="I35" s="33">
        <f t="shared" si="3"/>
        <v>0</v>
      </c>
      <c r="J35" s="38">
        <v>0</v>
      </c>
      <c r="K35" s="38">
        <v>0</v>
      </c>
      <c r="L35" s="38">
        <v>0</v>
      </c>
      <c r="M35" s="34">
        <f t="shared" si="4"/>
        <v>0</v>
      </c>
      <c r="N35" s="65">
        <v>0</v>
      </c>
      <c r="O35" s="153">
        <v>0</v>
      </c>
      <c r="P35" s="153">
        <v>0</v>
      </c>
      <c r="Q35" s="153">
        <v>0</v>
      </c>
      <c r="R35" s="152">
        <f t="shared" si="5"/>
        <v>0</v>
      </c>
      <c r="S35" s="153">
        <v>0</v>
      </c>
      <c r="T35" s="153">
        <v>0</v>
      </c>
      <c r="U35" s="153">
        <v>0</v>
      </c>
      <c r="V35" s="35">
        <f t="shared" si="6"/>
        <v>0</v>
      </c>
      <c r="W35" s="35">
        <v>0</v>
      </c>
      <c r="X35" s="38">
        <v>0</v>
      </c>
      <c r="Y35" s="35">
        <f t="shared" si="7"/>
        <v>0</v>
      </c>
      <c r="Z35" s="38">
        <v>0</v>
      </c>
      <c r="AA35" s="38">
        <v>0</v>
      </c>
      <c r="AB35" s="38">
        <v>0</v>
      </c>
      <c r="AC35" s="35">
        <f t="shared" si="8"/>
        <v>0</v>
      </c>
      <c r="AD35" s="35">
        <v>0</v>
      </c>
      <c r="AE35" s="35">
        <v>0</v>
      </c>
      <c r="AF35" s="38"/>
      <c r="AG35" s="38">
        <v>0</v>
      </c>
      <c r="AH35" s="35">
        <v>0</v>
      </c>
      <c r="AI35" s="35">
        <v>0</v>
      </c>
      <c r="AJ35" s="35">
        <f t="shared" si="9"/>
        <v>0</v>
      </c>
      <c r="AK35" s="35">
        <v>0</v>
      </c>
      <c r="AL35" s="35">
        <v>0</v>
      </c>
      <c r="AM35" s="38"/>
      <c r="AN35" s="38"/>
      <c r="AO35" s="38"/>
      <c r="AP35" s="38"/>
      <c r="AQ35" s="66">
        <f t="shared" si="10"/>
        <v>0</v>
      </c>
      <c r="AR35" s="66">
        <f t="shared" si="32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43"/>
        <v>0</v>
      </c>
      <c r="AW35" s="66">
        <f t="shared" si="14"/>
        <v>0</v>
      </c>
      <c r="AX35" s="66">
        <f t="shared" si="41"/>
        <v>0</v>
      </c>
      <c r="AY35" s="66">
        <f t="shared" si="15"/>
        <v>0</v>
      </c>
      <c r="AZ35" s="66">
        <f t="shared" si="16"/>
        <v>0</v>
      </c>
      <c r="BA35" s="66">
        <f t="shared" si="17"/>
        <v>0</v>
      </c>
      <c r="BB35" s="66">
        <f t="shared" si="18"/>
        <v>0</v>
      </c>
      <c r="BC35" s="66">
        <f t="shared" si="19"/>
        <v>0</v>
      </c>
      <c r="BD35" s="66">
        <f t="shared" si="20"/>
        <v>0</v>
      </c>
      <c r="BE35" s="66">
        <f t="shared" si="21"/>
        <v>0</v>
      </c>
      <c r="BF35" s="66">
        <f t="shared" si="22"/>
        <v>0</v>
      </c>
      <c r="BG35" s="66">
        <f t="shared" si="23"/>
        <v>0</v>
      </c>
      <c r="BH35" s="66">
        <f t="shared" si="24"/>
        <v>0</v>
      </c>
      <c r="BI35" s="66">
        <f t="shared" si="25"/>
        <v>0</v>
      </c>
      <c r="BJ35" s="66">
        <f t="shared" si="26"/>
        <v>0</v>
      </c>
    </row>
    <row r="36" spans="1:62" ht="63.75">
      <c r="A36" s="10" t="s">
        <v>84</v>
      </c>
      <c r="B36" s="7" t="s">
        <v>64</v>
      </c>
      <c r="C36" s="34">
        <v>0</v>
      </c>
      <c r="D36" s="33">
        <v>0</v>
      </c>
      <c r="E36" s="33">
        <f t="shared" si="2"/>
        <v>0</v>
      </c>
      <c r="F36" s="37">
        <v>0</v>
      </c>
      <c r="G36" s="37">
        <v>0</v>
      </c>
      <c r="H36" s="37">
        <v>0</v>
      </c>
      <c r="I36" s="33">
        <f t="shared" si="3"/>
        <v>0</v>
      </c>
      <c r="J36" s="38">
        <v>0</v>
      </c>
      <c r="K36" s="38">
        <v>0</v>
      </c>
      <c r="L36" s="38">
        <v>0</v>
      </c>
      <c r="M36" s="34">
        <f t="shared" si="4"/>
        <v>0</v>
      </c>
      <c r="N36" s="65">
        <v>0</v>
      </c>
      <c r="O36" s="153">
        <v>0</v>
      </c>
      <c r="P36" s="153">
        <v>0</v>
      </c>
      <c r="Q36" s="153">
        <v>0</v>
      </c>
      <c r="R36" s="152">
        <f t="shared" si="5"/>
        <v>0</v>
      </c>
      <c r="S36" s="153">
        <v>0</v>
      </c>
      <c r="T36" s="153">
        <v>0</v>
      </c>
      <c r="U36" s="153">
        <v>0</v>
      </c>
      <c r="V36" s="35">
        <f t="shared" si="6"/>
        <v>0</v>
      </c>
      <c r="W36" s="35">
        <v>0</v>
      </c>
      <c r="X36" s="38">
        <v>0</v>
      </c>
      <c r="Y36" s="35">
        <f t="shared" si="7"/>
        <v>0</v>
      </c>
      <c r="Z36" s="38">
        <v>0</v>
      </c>
      <c r="AA36" s="38">
        <v>0</v>
      </c>
      <c r="AB36" s="38">
        <v>0</v>
      </c>
      <c r="AC36" s="35">
        <f t="shared" si="8"/>
        <v>0</v>
      </c>
      <c r="AD36" s="35">
        <v>0</v>
      </c>
      <c r="AE36" s="35">
        <v>0</v>
      </c>
      <c r="AF36" s="38"/>
      <c r="AG36" s="38">
        <v>0</v>
      </c>
      <c r="AH36" s="35">
        <v>0</v>
      </c>
      <c r="AI36" s="35">
        <v>0</v>
      </c>
      <c r="AJ36" s="35">
        <f t="shared" si="9"/>
        <v>0</v>
      </c>
      <c r="AK36" s="35">
        <v>0</v>
      </c>
      <c r="AL36" s="35">
        <v>0</v>
      </c>
      <c r="AM36" s="38"/>
      <c r="AN36" s="38"/>
      <c r="AO36" s="38"/>
      <c r="AP36" s="38"/>
      <c r="AQ36" s="66">
        <f t="shared" si="10"/>
        <v>0</v>
      </c>
      <c r="AR36" s="66">
        <f t="shared" si="32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43"/>
        <v>0</v>
      </c>
      <c r="AW36" s="66">
        <f t="shared" si="14"/>
        <v>0</v>
      </c>
      <c r="AX36" s="66">
        <f t="shared" si="41"/>
        <v>0</v>
      </c>
      <c r="AY36" s="66">
        <f t="shared" si="15"/>
        <v>0</v>
      </c>
      <c r="AZ36" s="66">
        <f t="shared" si="16"/>
        <v>0</v>
      </c>
      <c r="BA36" s="66">
        <f t="shared" si="17"/>
        <v>0</v>
      </c>
      <c r="BB36" s="66">
        <f t="shared" si="18"/>
        <v>0</v>
      </c>
      <c r="BC36" s="66">
        <f t="shared" si="19"/>
        <v>0</v>
      </c>
      <c r="BD36" s="66">
        <f t="shared" si="20"/>
        <v>0</v>
      </c>
      <c r="BE36" s="66">
        <f t="shared" si="21"/>
        <v>0</v>
      </c>
      <c r="BF36" s="66">
        <f t="shared" si="22"/>
        <v>0</v>
      </c>
      <c r="BG36" s="66">
        <f t="shared" si="23"/>
        <v>0</v>
      </c>
      <c r="BH36" s="66">
        <f t="shared" si="24"/>
        <v>0</v>
      </c>
      <c r="BI36" s="66">
        <f t="shared" si="25"/>
        <v>0</v>
      </c>
      <c r="BJ36" s="66">
        <f t="shared" si="26"/>
        <v>0</v>
      </c>
    </row>
    <row r="37" spans="1:62" ht="51">
      <c r="A37" s="10" t="s">
        <v>93</v>
      </c>
      <c r="B37" s="7" t="s">
        <v>65</v>
      </c>
      <c r="C37" s="34">
        <v>0</v>
      </c>
      <c r="D37" s="33">
        <v>0</v>
      </c>
      <c r="E37" s="33">
        <f t="shared" si="2"/>
        <v>0</v>
      </c>
      <c r="F37" s="37">
        <v>0</v>
      </c>
      <c r="G37" s="37">
        <v>0</v>
      </c>
      <c r="H37" s="37">
        <v>0</v>
      </c>
      <c r="I37" s="33">
        <f t="shared" si="3"/>
        <v>0</v>
      </c>
      <c r="J37" s="38">
        <v>0</v>
      </c>
      <c r="K37" s="38">
        <v>0</v>
      </c>
      <c r="L37" s="38">
        <v>0</v>
      </c>
      <c r="M37" s="34">
        <f t="shared" si="4"/>
        <v>0</v>
      </c>
      <c r="N37" s="65">
        <v>0</v>
      </c>
      <c r="O37" s="153">
        <v>0</v>
      </c>
      <c r="P37" s="153">
        <v>0</v>
      </c>
      <c r="Q37" s="153">
        <v>0</v>
      </c>
      <c r="R37" s="152">
        <f t="shared" si="5"/>
        <v>0</v>
      </c>
      <c r="S37" s="153">
        <v>0</v>
      </c>
      <c r="T37" s="153">
        <v>0</v>
      </c>
      <c r="U37" s="153">
        <v>0</v>
      </c>
      <c r="V37" s="35">
        <f t="shared" si="6"/>
        <v>0</v>
      </c>
      <c r="W37" s="35">
        <v>0</v>
      </c>
      <c r="X37" s="38">
        <v>0</v>
      </c>
      <c r="Y37" s="35">
        <f t="shared" si="7"/>
        <v>0</v>
      </c>
      <c r="Z37" s="38">
        <v>0</v>
      </c>
      <c r="AA37" s="38">
        <v>0</v>
      </c>
      <c r="AB37" s="38">
        <v>0</v>
      </c>
      <c r="AC37" s="35">
        <f t="shared" si="8"/>
        <v>0</v>
      </c>
      <c r="AD37" s="35">
        <v>0</v>
      </c>
      <c r="AE37" s="35">
        <v>0</v>
      </c>
      <c r="AF37" s="38"/>
      <c r="AG37" s="38">
        <v>0</v>
      </c>
      <c r="AH37" s="35">
        <v>0</v>
      </c>
      <c r="AI37" s="35">
        <v>0</v>
      </c>
      <c r="AJ37" s="35">
        <f t="shared" si="9"/>
        <v>0</v>
      </c>
      <c r="AK37" s="35">
        <v>0</v>
      </c>
      <c r="AL37" s="35">
        <v>0</v>
      </c>
      <c r="AM37" s="38"/>
      <c r="AN37" s="38"/>
      <c r="AO37" s="38"/>
      <c r="AP37" s="38"/>
      <c r="AQ37" s="66">
        <f t="shared" si="10"/>
        <v>0</v>
      </c>
      <c r="AR37" s="66">
        <f t="shared" si="32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43"/>
        <v>0</v>
      </c>
      <c r="AW37" s="66">
        <f t="shared" si="14"/>
        <v>0</v>
      </c>
      <c r="AX37" s="66">
        <f t="shared" si="41"/>
        <v>0</v>
      </c>
      <c r="AY37" s="66">
        <f t="shared" si="15"/>
        <v>0</v>
      </c>
      <c r="AZ37" s="66">
        <f t="shared" si="16"/>
        <v>0</v>
      </c>
      <c r="BA37" s="66">
        <f t="shared" si="17"/>
        <v>0</v>
      </c>
      <c r="BB37" s="66">
        <f t="shared" si="18"/>
        <v>0</v>
      </c>
      <c r="BC37" s="66">
        <f t="shared" si="19"/>
        <v>0</v>
      </c>
      <c r="BD37" s="66">
        <f t="shared" si="20"/>
        <v>0</v>
      </c>
      <c r="BE37" s="66">
        <f t="shared" si="21"/>
        <v>0</v>
      </c>
      <c r="BF37" s="66">
        <f t="shared" si="22"/>
        <v>0</v>
      </c>
      <c r="BG37" s="66">
        <f t="shared" si="23"/>
        <v>0</v>
      </c>
      <c r="BH37" s="66">
        <f t="shared" si="24"/>
        <v>0</v>
      </c>
      <c r="BI37" s="66">
        <f t="shared" si="25"/>
        <v>0</v>
      </c>
      <c r="BJ37" s="66">
        <f t="shared" si="26"/>
        <v>0</v>
      </c>
    </row>
    <row r="38" spans="1:62" ht="25.5">
      <c r="A38" s="10" t="s">
        <v>151</v>
      </c>
      <c r="B38" s="71" t="s">
        <v>152</v>
      </c>
      <c r="C38" s="34">
        <v>0</v>
      </c>
      <c r="D38" s="33">
        <v>0</v>
      </c>
      <c r="E38" s="33">
        <f t="shared" si="2"/>
        <v>0</v>
      </c>
      <c r="F38" s="37">
        <v>0</v>
      </c>
      <c r="G38" s="37">
        <v>0</v>
      </c>
      <c r="H38" s="37">
        <v>1</v>
      </c>
      <c r="I38" s="33">
        <f t="shared" si="3"/>
        <v>1</v>
      </c>
      <c r="J38" s="38">
        <v>0</v>
      </c>
      <c r="K38" s="38">
        <v>0</v>
      </c>
      <c r="L38" s="38">
        <v>0</v>
      </c>
      <c r="M38" s="34">
        <f t="shared" si="4"/>
        <v>0</v>
      </c>
      <c r="N38" s="65">
        <v>0</v>
      </c>
      <c r="O38" s="153">
        <v>0</v>
      </c>
      <c r="P38" s="153">
        <v>0</v>
      </c>
      <c r="Q38" s="153">
        <v>0</v>
      </c>
      <c r="R38" s="152">
        <f t="shared" si="5"/>
        <v>0</v>
      </c>
      <c r="S38" s="153">
        <v>0</v>
      </c>
      <c r="T38" s="153">
        <v>0</v>
      </c>
      <c r="U38" s="153">
        <v>0</v>
      </c>
      <c r="V38" s="35">
        <f t="shared" si="6"/>
        <v>0</v>
      </c>
      <c r="W38" s="35">
        <v>0</v>
      </c>
      <c r="X38" s="38">
        <v>0</v>
      </c>
      <c r="Y38" s="35">
        <f t="shared" si="7"/>
        <v>1</v>
      </c>
      <c r="Z38" s="38">
        <v>0</v>
      </c>
      <c r="AA38" s="38">
        <v>0</v>
      </c>
      <c r="AB38" s="38">
        <v>0</v>
      </c>
      <c r="AC38" s="35">
        <f t="shared" si="8"/>
        <v>0</v>
      </c>
      <c r="AD38" s="35">
        <v>0</v>
      </c>
      <c r="AE38" s="35">
        <v>0</v>
      </c>
      <c r="AF38" s="38"/>
      <c r="AG38" s="38">
        <v>0</v>
      </c>
      <c r="AH38" s="35">
        <v>0</v>
      </c>
      <c r="AI38" s="35">
        <v>0</v>
      </c>
      <c r="AJ38" s="35">
        <f t="shared" si="9"/>
        <v>0</v>
      </c>
      <c r="AK38" s="35">
        <v>0</v>
      </c>
      <c r="AL38" s="35">
        <v>0</v>
      </c>
      <c r="AM38" s="38"/>
      <c r="AN38" s="38"/>
      <c r="AO38" s="38"/>
      <c r="AP38" s="38"/>
      <c r="AQ38" s="66">
        <f t="shared" si="10"/>
        <v>0</v>
      </c>
      <c r="AR38" s="66">
        <f t="shared" si="32"/>
        <v>0</v>
      </c>
      <c r="AS38" s="66">
        <f t="shared" si="11"/>
        <v>1</v>
      </c>
      <c r="AT38" s="66">
        <f t="shared" si="12"/>
        <v>1</v>
      </c>
      <c r="AU38" s="66">
        <f>D38+E38+I38</f>
        <v>1</v>
      </c>
      <c r="AV38" s="66">
        <f t="shared" si="43"/>
        <v>1</v>
      </c>
      <c r="AW38" s="66">
        <f t="shared" si="14"/>
        <v>0</v>
      </c>
      <c r="AX38" s="66">
        <f t="shared" si="41"/>
        <v>0</v>
      </c>
      <c r="AY38" s="66">
        <f t="shared" si="15"/>
        <v>0</v>
      </c>
      <c r="AZ38" s="66">
        <f t="shared" si="16"/>
        <v>0</v>
      </c>
      <c r="BA38" s="66">
        <f t="shared" si="17"/>
        <v>0</v>
      </c>
      <c r="BB38" s="66">
        <f t="shared" si="18"/>
        <v>0</v>
      </c>
      <c r="BC38" s="66">
        <f t="shared" si="19"/>
        <v>0</v>
      </c>
      <c r="BD38" s="66">
        <f t="shared" si="20"/>
        <v>0</v>
      </c>
      <c r="BE38" s="66">
        <f t="shared" si="21"/>
        <v>0</v>
      </c>
      <c r="BF38" s="66">
        <f t="shared" si="22"/>
        <v>0</v>
      </c>
      <c r="BG38" s="66">
        <f t="shared" si="23"/>
        <v>0</v>
      </c>
      <c r="BH38" s="66">
        <f t="shared" si="24"/>
        <v>0</v>
      </c>
      <c r="BI38" s="66">
        <f t="shared" si="25"/>
        <v>0</v>
      </c>
      <c r="BJ38" s="66">
        <f t="shared" si="26"/>
        <v>0</v>
      </c>
    </row>
    <row r="39" spans="1:62" ht="26.25">
      <c r="A39" s="10" t="s">
        <v>98</v>
      </c>
      <c r="B39" s="69" t="s">
        <v>136</v>
      </c>
      <c r="C39" s="34">
        <v>4</v>
      </c>
      <c r="D39" s="33">
        <v>0</v>
      </c>
      <c r="E39" s="33">
        <f t="shared" si="2"/>
        <v>4</v>
      </c>
      <c r="F39" s="37">
        <v>0</v>
      </c>
      <c r="G39" s="37">
        <v>0</v>
      </c>
      <c r="H39" s="37">
        <v>1</v>
      </c>
      <c r="I39" s="33">
        <f t="shared" si="3"/>
        <v>1</v>
      </c>
      <c r="J39" s="38">
        <v>0</v>
      </c>
      <c r="K39" s="38">
        <v>0</v>
      </c>
      <c r="L39" s="38">
        <v>0</v>
      </c>
      <c r="M39" s="34">
        <f t="shared" si="4"/>
        <v>2</v>
      </c>
      <c r="N39" s="166">
        <v>1</v>
      </c>
      <c r="O39" s="153">
        <v>0</v>
      </c>
      <c r="P39" s="173">
        <v>1</v>
      </c>
      <c r="Q39" s="153">
        <v>0</v>
      </c>
      <c r="R39" s="152">
        <f t="shared" si="5"/>
        <v>0</v>
      </c>
      <c r="S39" s="153">
        <v>0</v>
      </c>
      <c r="T39" s="153">
        <v>0</v>
      </c>
      <c r="U39" s="153">
        <v>0</v>
      </c>
      <c r="V39" s="35">
        <f t="shared" si="6"/>
        <v>2</v>
      </c>
      <c r="W39" s="35">
        <v>0</v>
      </c>
      <c r="X39" s="38">
        <v>2</v>
      </c>
      <c r="Y39" s="35">
        <f t="shared" si="7"/>
        <v>3</v>
      </c>
      <c r="Z39" s="38">
        <v>2</v>
      </c>
      <c r="AA39" s="38">
        <v>0</v>
      </c>
      <c r="AB39" s="38">
        <v>0</v>
      </c>
      <c r="AC39" s="35">
        <f t="shared" si="8"/>
        <v>0</v>
      </c>
      <c r="AD39" s="35">
        <v>0</v>
      </c>
      <c r="AE39" s="35">
        <v>0</v>
      </c>
      <c r="AF39" s="38"/>
      <c r="AG39" s="38">
        <v>0</v>
      </c>
      <c r="AH39" s="35">
        <v>0</v>
      </c>
      <c r="AI39" s="35">
        <v>0</v>
      </c>
      <c r="AJ39" s="35">
        <f t="shared" si="9"/>
        <v>0</v>
      </c>
      <c r="AK39" s="35">
        <v>0</v>
      </c>
      <c r="AL39" s="35">
        <v>0</v>
      </c>
      <c r="AM39" s="38"/>
      <c r="AN39" s="38"/>
      <c r="AO39" s="38"/>
      <c r="AP39" s="38"/>
      <c r="AQ39" s="66">
        <f t="shared" si="10"/>
        <v>4</v>
      </c>
      <c r="AR39" s="66">
        <f t="shared" si="32"/>
        <v>4</v>
      </c>
      <c r="AS39" s="66">
        <f t="shared" si="11"/>
        <v>1</v>
      </c>
      <c r="AT39" s="66">
        <f t="shared" si="12"/>
        <v>1</v>
      </c>
      <c r="AU39" s="66">
        <f t="shared" si="13"/>
        <v>5</v>
      </c>
      <c r="AV39" s="66">
        <f t="shared" si="43"/>
        <v>7</v>
      </c>
      <c r="AW39" s="66">
        <f t="shared" si="14"/>
        <v>2</v>
      </c>
      <c r="AX39" s="66">
        <f t="shared" si="41"/>
        <v>2</v>
      </c>
      <c r="AY39" s="66">
        <f t="shared" si="15"/>
        <v>0</v>
      </c>
      <c r="AZ39" s="66">
        <f t="shared" si="16"/>
        <v>0</v>
      </c>
      <c r="BA39" s="66">
        <f t="shared" si="17"/>
        <v>2</v>
      </c>
      <c r="BB39" s="66">
        <f t="shared" si="18"/>
        <v>2</v>
      </c>
      <c r="BC39" s="66">
        <f t="shared" si="19"/>
        <v>0</v>
      </c>
      <c r="BD39" s="66">
        <f t="shared" si="20"/>
        <v>0</v>
      </c>
      <c r="BE39" s="66">
        <f t="shared" si="21"/>
        <v>0</v>
      </c>
      <c r="BF39" s="66">
        <f t="shared" si="22"/>
        <v>0</v>
      </c>
      <c r="BG39" s="66">
        <f t="shared" si="23"/>
        <v>0</v>
      </c>
      <c r="BH39" s="66">
        <f t="shared" si="24"/>
        <v>0</v>
      </c>
      <c r="BI39" s="66">
        <f t="shared" si="25"/>
        <v>0</v>
      </c>
      <c r="BJ39" s="66">
        <f t="shared" si="26"/>
        <v>0</v>
      </c>
    </row>
    <row r="40" spans="1:62" ht="51.75">
      <c r="A40" s="10" t="s">
        <v>99</v>
      </c>
      <c r="B40" s="69" t="s">
        <v>135</v>
      </c>
      <c r="C40" s="34">
        <v>1</v>
      </c>
      <c r="D40" s="33">
        <v>0</v>
      </c>
      <c r="E40" s="33">
        <f t="shared" si="2"/>
        <v>1</v>
      </c>
      <c r="F40" s="37">
        <v>0</v>
      </c>
      <c r="G40" s="37">
        <v>0</v>
      </c>
      <c r="H40" s="37">
        <v>0</v>
      </c>
      <c r="I40" s="33">
        <f t="shared" si="3"/>
        <v>0</v>
      </c>
      <c r="J40" s="38">
        <v>0</v>
      </c>
      <c r="K40" s="38">
        <v>0</v>
      </c>
      <c r="L40" s="38">
        <v>0</v>
      </c>
      <c r="M40" s="34">
        <f t="shared" si="4"/>
        <v>1</v>
      </c>
      <c r="N40" s="153">
        <v>0</v>
      </c>
      <c r="O40" s="153">
        <v>0</v>
      </c>
      <c r="P40" s="153">
        <v>1</v>
      </c>
      <c r="Q40" s="153">
        <v>0</v>
      </c>
      <c r="R40" s="152">
        <f t="shared" si="5"/>
        <v>0</v>
      </c>
      <c r="S40" s="153">
        <v>0</v>
      </c>
      <c r="T40" s="153">
        <v>0</v>
      </c>
      <c r="U40" s="153">
        <v>0</v>
      </c>
      <c r="V40" s="35">
        <f t="shared" si="6"/>
        <v>1</v>
      </c>
      <c r="W40" s="35">
        <v>0</v>
      </c>
      <c r="X40" s="38">
        <v>0</v>
      </c>
      <c r="Y40" s="35">
        <f t="shared" si="7"/>
        <v>0</v>
      </c>
      <c r="Z40" s="38">
        <v>0</v>
      </c>
      <c r="AA40" s="38">
        <v>1</v>
      </c>
      <c r="AB40" s="38">
        <v>0</v>
      </c>
      <c r="AC40" s="35">
        <f t="shared" si="8"/>
        <v>1</v>
      </c>
      <c r="AD40" s="38">
        <v>0</v>
      </c>
      <c r="AE40" s="35">
        <v>1</v>
      </c>
      <c r="AF40" s="38"/>
      <c r="AG40" s="38">
        <v>1</v>
      </c>
      <c r="AH40" s="35">
        <v>0</v>
      </c>
      <c r="AI40" s="35">
        <v>0</v>
      </c>
      <c r="AJ40" s="35">
        <f t="shared" si="9"/>
        <v>0</v>
      </c>
      <c r="AK40" s="35">
        <v>0</v>
      </c>
      <c r="AL40" s="35">
        <v>0</v>
      </c>
      <c r="AM40" s="38"/>
      <c r="AN40" s="38"/>
      <c r="AO40" s="38"/>
      <c r="AP40" s="38"/>
      <c r="AQ40" s="66">
        <f t="shared" si="10"/>
        <v>1</v>
      </c>
      <c r="AR40" s="66">
        <f t="shared" si="32"/>
        <v>1</v>
      </c>
      <c r="AS40" s="66">
        <f t="shared" si="11"/>
        <v>0</v>
      </c>
      <c r="AT40" s="66">
        <f t="shared" si="12"/>
        <v>0</v>
      </c>
      <c r="AU40" s="66">
        <f t="shared" si="13"/>
        <v>1</v>
      </c>
      <c r="AV40" s="66">
        <f t="shared" si="43"/>
        <v>1</v>
      </c>
      <c r="AW40" s="66">
        <f t="shared" si="14"/>
        <v>1</v>
      </c>
      <c r="AX40" s="66">
        <f t="shared" si="41"/>
        <v>1</v>
      </c>
      <c r="AY40" s="66">
        <f t="shared" si="15"/>
        <v>0</v>
      </c>
      <c r="AZ40" s="66">
        <f t="shared" si="16"/>
        <v>0</v>
      </c>
      <c r="BA40" s="66">
        <f t="shared" si="17"/>
        <v>1</v>
      </c>
      <c r="BB40" s="66">
        <f t="shared" si="18"/>
        <v>1</v>
      </c>
      <c r="BC40" s="66">
        <f t="shared" si="19"/>
        <v>1</v>
      </c>
      <c r="BD40" s="66">
        <f t="shared" si="20"/>
        <v>1</v>
      </c>
      <c r="BE40" s="66">
        <f t="shared" si="21"/>
        <v>1</v>
      </c>
      <c r="BF40" s="66">
        <f t="shared" si="22"/>
        <v>1</v>
      </c>
      <c r="BG40" s="66">
        <f t="shared" si="23"/>
        <v>0</v>
      </c>
      <c r="BH40" s="66">
        <f t="shared" si="24"/>
        <v>0</v>
      </c>
      <c r="BI40" s="66">
        <f t="shared" si="25"/>
        <v>0</v>
      </c>
      <c r="BJ40" s="66">
        <f t="shared" si="26"/>
        <v>0</v>
      </c>
    </row>
    <row r="41" spans="1:62" ht="39" customHeight="1">
      <c r="A41" s="10" t="s">
        <v>185</v>
      </c>
      <c r="B41" s="71" t="s">
        <v>186</v>
      </c>
      <c r="C41" s="22">
        <v>0</v>
      </c>
      <c r="D41" s="2">
        <v>0</v>
      </c>
      <c r="E41" s="33">
        <f t="shared" si="2"/>
        <v>0</v>
      </c>
      <c r="F41" s="37">
        <v>0</v>
      </c>
      <c r="G41" s="37">
        <v>0</v>
      </c>
      <c r="H41" s="8">
        <v>0</v>
      </c>
      <c r="I41" s="33">
        <f t="shared" si="3"/>
        <v>0</v>
      </c>
      <c r="J41" s="38">
        <v>0</v>
      </c>
      <c r="K41" s="38">
        <v>0</v>
      </c>
      <c r="L41" s="38">
        <v>0</v>
      </c>
      <c r="M41" s="34">
        <f t="shared" si="4"/>
        <v>0</v>
      </c>
      <c r="N41" s="153">
        <v>0</v>
      </c>
      <c r="O41" s="153">
        <v>0</v>
      </c>
      <c r="P41" s="9">
        <v>0</v>
      </c>
      <c r="Q41" s="153">
        <v>0</v>
      </c>
      <c r="R41" s="152">
        <f t="shared" si="5"/>
        <v>0</v>
      </c>
      <c r="S41" s="153">
        <v>0</v>
      </c>
      <c r="T41" s="153">
        <v>0</v>
      </c>
      <c r="U41" s="153">
        <v>0</v>
      </c>
      <c r="V41" s="35">
        <f t="shared" si="6"/>
        <v>0</v>
      </c>
      <c r="W41" s="35">
        <v>0</v>
      </c>
      <c r="X41" s="9">
        <v>0</v>
      </c>
      <c r="Y41" s="35">
        <f t="shared" si="7"/>
        <v>0</v>
      </c>
      <c r="Z41" s="9">
        <v>0</v>
      </c>
      <c r="AA41" s="38">
        <v>0</v>
      </c>
      <c r="AB41" s="38">
        <v>0</v>
      </c>
      <c r="AC41" s="35">
        <f t="shared" si="8"/>
        <v>0</v>
      </c>
      <c r="AD41" s="9">
        <v>0</v>
      </c>
      <c r="AE41" s="3">
        <v>0</v>
      </c>
      <c r="AF41" s="9"/>
      <c r="AG41" s="9">
        <v>0</v>
      </c>
      <c r="AH41" s="35">
        <v>0</v>
      </c>
      <c r="AI41" s="35">
        <v>0</v>
      </c>
      <c r="AJ41" s="35">
        <f t="shared" si="9"/>
        <v>0</v>
      </c>
      <c r="AK41" s="35">
        <v>0</v>
      </c>
      <c r="AL41" s="35">
        <v>0</v>
      </c>
      <c r="AM41" s="9"/>
      <c r="AN41" s="9"/>
      <c r="AO41" s="9"/>
      <c r="AP41" s="9"/>
      <c r="AQ41" s="66">
        <f t="shared" si="10"/>
        <v>0</v>
      </c>
      <c r="AR41" s="66">
        <f t="shared" si="32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43"/>
        <v>0</v>
      </c>
      <c r="AW41" s="66">
        <f t="shared" si="14"/>
        <v>0</v>
      </c>
      <c r="AX41" s="66">
        <f t="shared" si="41"/>
        <v>0</v>
      </c>
      <c r="AY41" s="66">
        <f t="shared" si="15"/>
        <v>0</v>
      </c>
      <c r="AZ41" s="66">
        <f t="shared" si="16"/>
        <v>0</v>
      </c>
      <c r="BA41" s="66">
        <f t="shared" si="17"/>
        <v>0</v>
      </c>
      <c r="BB41" s="66">
        <f t="shared" si="18"/>
        <v>0</v>
      </c>
      <c r="BC41" s="66">
        <f t="shared" si="19"/>
        <v>0</v>
      </c>
      <c r="BD41" s="66">
        <f t="shared" si="20"/>
        <v>0</v>
      </c>
      <c r="BE41" s="66">
        <f t="shared" si="21"/>
        <v>0</v>
      </c>
      <c r="BF41" s="66">
        <f t="shared" si="22"/>
        <v>0</v>
      </c>
      <c r="BG41" s="66">
        <f t="shared" si="23"/>
        <v>0</v>
      </c>
      <c r="BH41" s="66">
        <f t="shared" si="24"/>
        <v>0</v>
      </c>
      <c r="BI41" s="66">
        <f t="shared" si="25"/>
        <v>0</v>
      </c>
      <c r="BJ41" s="66">
        <f t="shared" si="26"/>
        <v>0</v>
      </c>
    </row>
    <row r="42" spans="1:62" ht="25.5">
      <c r="A42" s="10" t="s">
        <v>163</v>
      </c>
      <c r="B42" s="70" t="s">
        <v>164</v>
      </c>
      <c r="C42" s="34">
        <v>0</v>
      </c>
      <c r="D42" s="33">
        <v>0</v>
      </c>
      <c r="E42" s="33">
        <f t="shared" si="2"/>
        <v>0</v>
      </c>
      <c r="F42" s="37">
        <v>0</v>
      </c>
      <c r="G42" s="37">
        <v>0</v>
      </c>
      <c r="H42" s="37">
        <v>0</v>
      </c>
      <c r="I42" s="33">
        <f t="shared" si="3"/>
        <v>0</v>
      </c>
      <c r="J42" s="38">
        <v>0</v>
      </c>
      <c r="K42" s="38">
        <v>0</v>
      </c>
      <c r="L42" s="38">
        <v>0</v>
      </c>
      <c r="M42" s="34">
        <f t="shared" si="4"/>
        <v>0</v>
      </c>
      <c r="N42" s="153">
        <v>0</v>
      </c>
      <c r="O42" s="153">
        <v>0</v>
      </c>
      <c r="P42" s="153">
        <v>0</v>
      </c>
      <c r="Q42" s="153">
        <v>0</v>
      </c>
      <c r="R42" s="152">
        <f t="shared" si="5"/>
        <v>0</v>
      </c>
      <c r="S42" s="153">
        <v>0</v>
      </c>
      <c r="T42" s="153">
        <v>0</v>
      </c>
      <c r="U42" s="153">
        <v>0</v>
      </c>
      <c r="V42" s="35">
        <f t="shared" si="6"/>
        <v>0</v>
      </c>
      <c r="W42" s="35">
        <v>0</v>
      </c>
      <c r="X42" s="38">
        <v>0</v>
      </c>
      <c r="Y42" s="35">
        <f t="shared" si="7"/>
        <v>0</v>
      </c>
      <c r="Z42" s="38">
        <v>0</v>
      </c>
      <c r="AA42" s="38">
        <v>0</v>
      </c>
      <c r="AB42" s="38">
        <v>0</v>
      </c>
      <c r="AC42" s="35">
        <f t="shared" si="8"/>
        <v>0</v>
      </c>
      <c r="AD42" s="38">
        <v>0</v>
      </c>
      <c r="AE42" s="35">
        <v>0</v>
      </c>
      <c r="AF42" s="38"/>
      <c r="AG42" s="38">
        <v>0</v>
      </c>
      <c r="AH42" s="35">
        <v>0</v>
      </c>
      <c r="AI42" s="35">
        <v>0</v>
      </c>
      <c r="AJ42" s="35">
        <f t="shared" si="9"/>
        <v>0</v>
      </c>
      <c r="AK42" s="35">
        <v>0</v>
      </c>
      <c r="AL42" s="35">
        <v>0</v>
      </c>
      <c r="AM42" s="38"/>
      <c r="AN42" s="38"/>
      <c r="AO42" s="38"/>
      <c r="AP42" s="38"/>
      <c r="AQ42" s="66">
        <f>C42</f>
        <v>0</v>
      </c>
      <c r="AR42" s="66">
        <f t="shared" si="32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43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71" t="s">
        <v>137</v>
      </c>
      <c r="C43" s="34">
        <v>2</v>
      </c>
      <c r="D43" s="33">
        <v>0</v>
      </c>
      <c r="E43" s="33">
        <f t="shared" si="2"/>
        <v>2</v>
      </c>
      <c r="F43" s="37">
        <v>0</v>
      </c>
      <c r="G43" s="37">
        <v>0</v>
      </c>
      <c r="H43" s="37">
        <v>1</v>
      </c>
      <c r="I43" s="33">
        <f t="shared" si="3"/>
        <v>1</v>
      </c>
      <c r="J43" s="38">
        <v>0</v>
      </c>
      <c r="K43" s="38">
        <v>0</v>
      </c>
      <c r="L43" s="38">
        <v>0</v>
      </c>
      <c r="M43" s="34">
        <f t="shared" si="4"/>
        <v>3</v>
      </c>
      <c r="N43" s="153">
        <v>0</v>
      </c>
      <c r="O43" s="153">
        <v>0</v>
      </c>
      <c r="P43" s="153">
        <v>3</v>
      </c>
      <c r="Q43" s="153">
        <v>0</v>
      </c>
      <c r="R43" s="152">
        <f t="shared" si="5"/>
        <v>0</v>
      </c>
      <c r="S43" s="153">
        <v>0</v>
      </c>
      <c r="T43" s="153">
        <v>0</v>
      </c>
      <c r="U43" s="153">
        <v>0</v>
      </c>
      <c r="V43" s="35">
        <f t="shared" si="6"/>
        <v>3</v>
      </c>
      <c r="W43" s="35">
        <v>0</v>
      </c>
      <c r="X43" s="38">
        <v>0</v>
      </c>
      <c r="Y43" s="35">
        <f t="shared" si="7"/>
        <v>0</v>
      </c>
      <c r="Z43" s="38">
        <v>0</v>
      </c>
      <c r="AA43" s="38">
        <v>0</v>
      </c>
      <c r="AB43" s="38">
        <v>0</v>
      </c>
      <c r="AC43" s="35">
        <f t="shared" si="8"/>
        <v>0</v>
      </c>
      <c r="AD43" s="38">
        <v>0</v>
      </c>
      <c r="AE43" s="35">
        <v>0</v>
      </c>
      <c r="AF43" s="38"/>
      <c r="AG43" s="38">
        <v>0</v>
      </c>
      <c r="AH43" s="35">
        <v>0</v>
      </c>
      <c r="AI43" s="35">
        <v>0</v>
      </c>
      <c r="AJ43" s="35">
        <f t="shared" si="9"/>
        <v>0</v>
      </c>
      <c r="AK43" s="35">
        <v>0</v>
      </c>
      <c r="AL43" s="35">
        <v>0</v>
      </c>
      <c r="AM43" s="38"/>
      <c r="AN43" s="38"/>
      <c r="AO43" s="38"/>
      <c r="AP43" s="38"/>
      <c r="AQ43" s="66">
        <f>C43</f>
        <v>2</v>
      </c>
      <c r="AR43" s="66">
        <f t="shared" si="32"/>
        <v>2</v>
      </c>
      <c r="AS43" s="66">
        <f>H43</f>
        <v>1</v>
      </c>
      <c r="AT43" s="66">
        <f>I43+J43+K43</f>
        <v>1</v>
      </c>
      <c r="AU43" s="66">
        <f>D43+E43+I43</f>
        <v>3</v>
      </c>
      <c r="AV43" s="66">
        <f t="shared" si="43"/>
        <v>3</v>
      </c>
      <c r="AW43" s="66">
        <f>M43</f>
        <v>3</v>
      </c>
      <c r="AX43" s="66">
        <f>N43+O43+P43+Q43</f>
        <v>3</v>
      </c>
      <c r="AY43" s="66">
        <f>R43</f>
        <v>0</v>
      </c>
      <c r="AZ43" s="66">
        <f>S43+T43+U43</f>
        <v>0</v>
      </c>
      <c r="BA43" s="66">
        <f>V43</f>
        <v>3</v>
      </c>
      <c r="BB43" s="66">
        <f>M43+R43</f>
        <v>3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15">
      <c r="A44" s="10" t="s">
        <v>101</v>
      </c>
      <c r="B44" s="85" t="s">
        <v>138</v>
      </c>
      <c r="C44" s="34">
        <v>0</v>
      </c>
      <c r="D44" s="33">
        <v>0</v>
      </c>
      <c r="E44" s="33">
        <f t="shared" si="2"/>
        <v>0</v>
      </c>
      <c r="F44" s="37">
        <v>0</v>
      </c>
      <c r="G44" s="37">
        <v>0</v>
      </c>
      <c r="H44" s="37">
        <v>0</v>
      </c>
      <c r="I44" s="33">
        <f t="shared" si="3"/>
        <v>0</v>
      </c>
      <c r="J44" s="38">
        <v>0</v>
      </c>
      <c r="K44" s="38">
        <v>0</v>
      </c>
      <c r="L44" s="38">
        <v>0</v>
      </c>
      <c r="M44" s="34">
        <f t="shared" si="4"/>
        <v>0</v>
      </c>
      <c r="N44" s="153">
        <v>0</v>
      </c>
      <c r="O44" s="153">
        <v>0</v>
      </c>
      <c r="P44" s="153">
        <v>0</v>
      </c>
      <c r="Q44" s="153">
        <v>0</v>
      </c>
      <c r="R44" s="152">
        <f t="shared" si="5"/>
        <v>0</v>
      </c>
      <c r="S44" s="153">
        <v>0</v>
      </c>
      <c r="T44" s="153">
        <v>0</v>
      </c>
      <c r="U44" s="153">
        <v>0</v>
      </c>
      <c r="V44" s="35">
        <f t="shared" si="6"/>
        <v>0</v>
      </c>
      <c r="W44" s="35">
        <v>0</v>
      </c>
      <c r="X44" s="38">
        <v>0</v>
      </c>
      <c r="Y44" s="35">
        <f t="shared" si="7"/>
        <v>0</v>
      </c>
      <c r="Z44" s="38">
        <v>0</v>
      </c>
      <c r="AA44" s="38">
        <v>0</v>
      </c>
      <c r="AB44" s="38">
        <v>0</v>
      </c>
      <c r="AC44" s="35">
        <f t="shared" si="8"/>
        <v>0</v>
      </c>
      <c r="AD44" s="38">
        <v>0</v>
      </c>
      <c r="AE44" s="35">
        <v>0</v>
      </c>
      <c r="AF44" s="38"/>
      <c r="AG44" s="38">
        <v>0</v>
      </c>
      <c r="AH44" s="35">
        <v>0</v>
      </c>
      <c r="AI44" s="35">
        <v>0</v>
      </c>
      <c r="AJ44" s="35">
        <f t="shared" si="9"/>
        <v>0</v>
      </c>
      <c r="AK44" s="35">
        <v>0</v>
      </c>
      <c r="AL44" s="35">
        <v>0</v>
      </c>
      <c r="AM44" s="38"/>
      <c r="AN44" s="38"/>
      <c r="AO44" s="38"/>
      <c r="AP44" s="38"/>
      <c r="AQ44" s="66">
        <f t="shared" ref="AQ44:AQ45" si="44">C44</f>
        <v>0</v>
      </c>
      <c r="AR44" s="66">
        <f t="shared" si="32"/>
        <v>0</v>
      </c>
      <c r="AS44" s="66">
        <f t="shared" ref="AS44:AS45" si="45">H44</f>
        <v>0</v>
      </c>
      <c r="AT44" s="66">
        <f t="shared" ref="AT44:AT45" si="46">I44+J44+K44</f>
        <v>0</v>
      </c>
      <c r="AU44" s="66">
        <f t="shared" ref="AU44:AU45" si="47">D44+E44+I44</f>
        <v>0</v>
      </c>
      <c r="AV44" s="66">
        <f t="shared" si="43"/>
        <v>0</v>
      </c>
      <c r="AW44" s="66">
        <f t="shared" ref="AW44:AW45" si="48">M44</f>
        <v>0</v>
      </c>
      <c r="AX44" s="66">
        <f t="shared" ref="AX44:AX45" si="49">N44+O44+P44+Q44</f>
        <v>0</v>
      </c>
      <c r="AY44" s="66">
        <f t="shared" ref="AY44:AY45" si="50">R44</f>
        <v>0</v>
      </c>
      <c r="AZ44" s="66">
        <f t="shared" ref="AZ44:AZ45" si="51">S44+T44+U44</f>
        <v>0</v>
      </c>
      <c r="BA44" s="66">
        <f t="shared" ref="BA44:BA45" si="52">V44</f>
        <v>0</v>
      </c>
      <c r="BB44" s="66">
        <f t="shared" ref="BB44:BB45" si="53">M44+R44</f>
        <v>0</v>
      </c>
      <c r="BC44" s="66">
        <f t="shared" ref="BC44:BC45" si="54">AC44</f>
        <v>0</v>
      </c>
      <c r="BD44" s="66">
        <f t="shared" ref="BD44:BD45" si="55">AA44+AB44</f>
        <v>0</v>
      </c>
      <c r="BE44" s="66">
        <f t="shared" ref="BE44:BE45" si="56">AC44</f>
        <v>0</v>
      </c>
      <c r="BF44" s="66">
        <f t="shared" ref="BF44:BF45" si="57">AD44+AE44</f>
        <v>0</v>
      </c>
      <c r="BG44" s="66">
        <f t="shared" ref="BG44:BG45" si="58">AJ44</f>
        <v>0</v>
      </c>
      <c r="BH44" s="66">
        <f t="shared" ref="BH44:BH45" si="59">AH44+AI44</f>
        <v>0</v>
      </c>
      <c r="BI44" s="66">
        <f t="shared" ref="BI44:BI45" si="60">AJ44</f>
        <v>0</v>
      </c>
      <c r="BJ44" s="66">
        <f t="shared" ref="BJ44:BJ45" si="61">AK44+AL44</f>
        <v>0</v>
      </c>
    </row>
    <row r="45" spans="1:62" ht="15">
      <c r="A45" s="10" t="s">
        <v>167</v>
      </c>
      <c r="B45" s="72" t="s">
        <v>168</v>
      </c>
      <c r="C45" s="22">
        <v>0</v>
      </c>
      <c r="D45" s="2">
        <v>0</v>
      </c>
      <c r="E45" s="33">
        <f t="shared" si="2"/>
        <v>0</v>
      </c>
      <c r="F45" s="37">
        <v>0</v>
      </c>
      <c r="G45" s="37">
        <v>0</v>
      </c>
      <c r="H45" s="8">
        <v>0</v>
      </c>
      <c r="I45" s="33">
        <f t="shared" si="3"/>
        <v>0</v>
      </c>
      <c r="J45" s="38">
        <v>0</v>
      </c>
      <c r="K45" s="38">
        <v>0</v>
      </c>
      <c r="L45" s="38">
        <v>0</v>
      </c>
      <c r="M45" s="34">
        <f t="shared" si="4"/>
        <v>0</v>
      </c>
      <c r="N45" s="153">
        <v>0</v>
      </c>
      <c r="O45" s="153">
        <v>0</v>
      </c>
      <c r="P45" s="9">
        <v>0</v>
      </c>
      <c r="Q45" s="153">
        <v>0</v>
      </c>
      <c r="R45" s="152">
        <f t="shared" si="5"/>
        <v>0</v>
      </c>
      <c r="S45" s="153">
        <v>0</v>
      </c>
      <c r="T45" s="153">
        <v>0</v>
      </c>
      <c r="U45" s="153">
        <v>0</v>
      </c>
      <c r="V45" s="35">
        <f t="shared" si="6"/>
        <v>0</v>
      </c>
      <c r="W45" s="35">
        <v>0</v>
      </c>
      <c r="X45" s="9">
        <v>0</v>
      </c>
      <c r="Y45" s="35">
        <f t="shared" si="7"/>
        <v>0</v>
      </c>
      <c r="Z45" s="9">
        <v>0</v>
      </c>
      <c r="AA45" s="38">
        <v>0</v>
      </c>
      <c r="AB45" s="38">
        <v>0</v>
      </c>
      <c r="AC45" s="35">
        <f t="shared" si="8"/>
        <v>0</v>
      </c>
      <c r="AD45" s="9">
        <v>0</v>
      </c>
      <c r="AE45" s="3">
        <v>0</v>
      </c>
      <c r="AF45" s="9"/>
      <c r="AG45" s="9">
        <v>0</v>
      </c>
      <c r="AH45" s="35">
        <v>0</v>
      </c>
      <c r="AI45" s="35">
        <v>0</v>
      </c>
      <c r="AJ45" s="35">
        <f t="shared" si="9"/>
        <v>0</v>
      </c>
      <c r="AK45" s="35">
        <v>0</v>
      </c>
      <c r="AL45" s="35">
        <v>0</v>
      </c>
      <c r="AM45" s="9"/>
      <c r="AN45" s="9"/>
      <c r="AO45" s="9"/>
      <c r="AP45" s="9"/>
      <c r="AQ45" s="66">
        <f t="shared" si="44"/>
        <v>0</v>
      </c>
      <c r="AR45" s="66">
        <f t="shared" si="32"/>
        <v>0</v>
      </c>
      <c r="AS45" s="66">
        <f t="shared" si="45"/>
        <v>0</v>
      </c>
      <c r="AT45" s="66">
        <f t="shared" si="46"/>
        <v>0</v>
      </c>
      <c r="AU45" s="66">
        <f t="shared" si="47"/>
        <v>0</v>
      </c>
      <c r="AV45" s="66">
        <f t="shared" si="43"/>
        <v>0</v>
      </c>
      <c r="AW45" s="66">
        <f t="shared" si="48"/>
        <v>0</v>
      </c>
      <c r="AX45" s="66">
        <f t="shared" si="49"/>
        <v>0</v>
      </c>
      <c r="AY45" s="66">
        <f t="shared" si="50"/>
        <v>0</v>
      </c>
      <c r="AZ45" s="66">
        <f t="shared" si="51"/>
        <v>0</v>
      </c>
      <c r="BA45" s="66">
        <f t="shared" si="52"/>
        <v>0</v>
      </c>
      <c r="BB45" s="66">
        <f t="shared" si="53"/>
        <v>0</v>
      </c>
      <c r="BC45" s="66">
        <f t="shared" si="54"/>
        <v>0</v>
      </c>
      <c r="BD45" s="66">
        <f t="shared" si="55"/>
        <v>0</v>
      </c>
      <c r="BE45" s="66">
        <f t="shared" si="56"/>
        <v>0</v>
      </c>
      <c r="BF45" s="66">
        <f t="shared" si="57"/>
        <v>0</v>
      </c>
      <c r="BG45" s="66">
        <f t="shared" si="58"/>
        <v>0</v>
      </c>
      <c r="BH45" s="66">
        <f t="shared" si="59"/>
        <v>0</v>
      </c>
      <c r="BI45" s="66">
        <f t="shared" si="60"/>
        <v>0</v>
      </c>
      <c r="BJ45" s="66">
        <f t="shared" si="61"/>
        <v>0</v>
      </c>
    </row>
    <row r="46" spans="1:62" ht="18" customHeight="1">
      <c r="A46" s="10" t="s">
        <v>52</v>
      </c>
      <c r="B46" s="7" t="s">
        <v>3</v>
      </c>
      <c r="C46" s="34">
        <v>2</v>
      </c>
      <c r="D46" s="33">
        <v>0</v>
      </c>
      <c r="E46" s="33">
        <f t="shared" si="2"/>
        <v>2</v>
      </c>
      <c r="F46" s="37">
        <v>0</v>
      </c>
      <c r="G46" s="37">
        <v>0</v>
      </c>
      <c r="H46" s="37">
        <v>0</v>
      </c>
      <c r="I46" s="33">
        <f t="shared" si="3"/>
        <v>0</v>
      </c>
      <c r="J46" s="38">
        <v>0</v>
      </c>
      <c r="K46" s="38">
        <v>0</v>
      </c>
      <c r="L46" s="38">
        <v>0</v>
      </c>
      <c r="M46" s="34">
        <f t="shared" si="4"/>
        <v>0</v>
      </c>
      <c r="N46" s="153">
        <v>0</v>
      </c>
      <c r="O46" s="153">
        <v>0</v>
      </c>
      <c r="P46" s="153">
        <v>0</v>
      </c>
      <c r="Q46" s="153">
        <v>0</v>
      </c>
      <c r="R46" s="152">
        <f t="shared" si="5"/>
        <v>0</v>
      </c>
      <c r="S46" s="153">
        <v>0</v>
      </c>
      <c r="T46" s="153">
        <v>0</v>
      </c>
      <c r="U46" s="153">
        <v>0</v>
      </c>
      <c r="V46" s="35">
        <f t="shared" si="6"/>
        <v>0</v>
      </c>
      <c r="W46" s="35">
        <v>0</v>
      </c>
      <c r="X46" s="38">
        <v>0</v>
      </c>
      <c r="Y46" s="35">
        <f t="shared" si="7"/>
        <v>2</v>
      </c>
      <c r="Z46" s="38">
        <v>0</v>
      </c>
      <c r="AA46" s="38">
        <v>1</v>
      </c>
      <c r="AB46" s="38">
        <v>0</v>
      </c>
      <c r="AC46" s="35">
        <f t="shared" si="8"/>
        <v>1</v>
      </c>
      <c r="AD46" s="38">
        <v>0</v>
      </c>
      <c r="AE46" s="35">
        <v>1</v>
      </c>
      <c r="AF46" s="38"/>
      <c r="AG46" s="38">
        <v>1</v>
      </c>
      <c r="AH46" s="35">
        <v>0</v>
      </c>
      <c r="AI46" s="35">
        <v>0</v>
      </c>
      <c r="AJ46" s="35">
        <f t="shared" si="9"/>
        <v>0</v>
      </c>
      <c r="AK46" s="35">
        <v>0</v>
      </c>
      <c r="AL46" s="35">
        <v>0</v>
      </c>
      <c r="AM46" s="38"/>
      <c r="AN46" s="38"/>
      <c r="AO46" s="38"/>
      <c r="AP46" s="38"/>
      <c r="AQ46" s="66">
        <f t="shared" si="10"/>
        <v>2</v>
      </c>
      <c r="AR46" s="66">
        <f t="shared" si="32"/>
        <v>2</v>
      </c>
      <c r="AS46" s="66">
        <f t="shared" si="11"/>
        <v>0</v>
      </c>
      <c r="AT46" s="66">
        <f t="shared" si="12"/>
        <v>0</v>
      </c>
      <c r="AU46" s="66">
        <f t="shared" si="13"/>
        <v>2</v>
      </c>
      <c r="AV46" s="66">
        <f t="shared" si="43"/>
        <v>2</v>
      </c>
      <c r="AW46" s="66">
        <f t="shared" si="14"/>
        <v>0</v>
      </c>
      <c r="AX46" s="66">
        <f t="shared" si="41"/>
        <v>0</v>
      </c>
      <c r="AY46" s="66">
        <f t="shared" si="15"/>
        <v>0</v>
      </c>
      <c r="AZ46" s="66">
        <f t="shared" si="16"/>
        <v>0</v>
      </c>
      <c r="BA46" s="66">
        <f t="shared" si="17"/>
        <v>0</v>
      </c>
      <c r="BB46" s="66">
        <f t="shared" si="18"/>
        <v>0</v>
      </c>
      <c r="BC46" s="66">
        <f t="shared" si="19"/>
        <v>1</v>
      </c>
      <c r="BD46" s="66">
        <f t="shared" si="20"/>
        <v>1</v>
      </c>
      <c r="BE46" s="66">
        <f t="shared" si="21"/>
        <v>1</v>
      </c>
      <c r="BF46" s="66">
        <f t="shared" si="22"/>
        <v>1</v>
      </c>
      <c r="BG46" s="66">
        <f t="shared" si="23"/>
        <v>0</v>
      </c>
      <c r="BH46" s="66">
        <f t="shared" si="24"/>
        <v>0</v>
      </c>
      <c r="BI46" s="66">
        <f t="shared" si="25"/>
        <v>0</v>
      </c>
      <c r="BJ46" s="66">
        <f t="shared" si="26"/>
        <v>0</v>
      </c>
    </row>
    <row r="47" spans="1:62" ht="19.5" customHeight="1">
      <c r="A47" s="10"/>
      <c r="B47" s="7" t="s">
        <v>16</v>
      </c>
      <c r="C47" s="1">
        <f>C9+C10+C12+C13+C15+C16+C17+C18+C20+C21+C22+C23+C24+C25+C26+C28+C29+C30+C31+C32+C34+C35+C37+C38+C39+C40+C42+C43+C44+C45+C46</f>
        <v>175</v>
      </c>
      <c r="D47" s="1">
        <f t="shared" ref="D47:AP47" si="62">D9+D10+D12+D13+D15+D16+D17+D18+D20+D21+D22+D23+D24+D25+D26+D28+D29+D30+D31+D32+D34+D35+D37+D38+D39+D40+D42+D43+D44+D45+D46</f>
        <v>8</v>
      </c>
      <c r="E47" s="1">
        <f t="shared" si="62"/>
        <v>162</v>
      </c>
      <c r="F47" s="1">
        <f t="shared" si="62"/>
        <v>3</v>
      </c>
      <c r="G47" s="1">
        <f t="shared" si="62"/>
        <v>2</v>
      </c>
      <c r="H47" s="1">
        <f t="shared" si="62"/>
        <v>230</v>
      </c>
      <c r="I47" s="1">
        <f t="shared" si="62"/>
        <v>197</v>
      </c>
      <c r="J47" s="1">
        <f t="shared" si="62"/>
        <v>17</v>
      </c>
      <c r="K47" s="1">
        <f t="shared" si="62"/>
        <v>16</v>
      </c>
      <c r="L47" s="1">
        <f t="shared" si="62"/>
        <v>8</v>
      </c>
      <c r="M47" s="1">
        <f t="shared" si="62"/>
        <v>136</v>
      </c>
      <c r="N47" s="1">
        <f t="shared" si="62"/>
        <v>86</v>
      </c>
      <c r="O47" s="1">
        <f t="shared" si="62"/>
        <v>1</v>
      </c>
      <c r="P47" s="1">
        <f t="shared" si="62"/>
        <v>49</v>
      </c>
      <c r="Q47" s="1">
        <f t="shared" si="62"/>
        <v>0</v>
      </c>
      <c r="R47" s="1">
        <f t="shared" si="62"/>
        <v>38</v>
      </c>
      <c r="S47" s="1">
        <f t="shared" si="62"/>
        <v>0</v>
      </c>
      <c r="T47" s="1">
        <f t="shared" si="62"/>
        <v>15</v>
      </c>
      <c r="U47" s="1">
        <f t="shared" si="62"/>
        <v>23</v>
      </c>
      <c r="V47" s="1">
        <f t="shared" si="62"/>
        <v>174</v>
      </c>
      <c r="W47" s="1">
        <f t="shared" si="62"/>
        <v>2</v>
      </c>
      <c r="X47" s="1">
        <f t="shared" si="62"/>
        <v>9</v>
      </c>
      <c r="Y47" s="1">
        <f t="shared" si="62"/>
        <v>183</v>
      </c>
      <c r="Z47" s="1">
        <f t="shared" si="62"/>
        <v>15</v>
      </c>
      <c r="AA47" s="1">
        <f t="shared" si="62"/>
        <v>32</v>
      </c>
      <c r="AB47" s="1">
        <f t="shared" si="62"/>
        <v>11</v>
      </c>
      <c r="AC47" s="1">
        <f t="shared" si="62"/>
        <v>43</v>
      </c>
      <c r="AD47" s="1">
        <f t="shared" si="62"/>
        <v>10</v>
      </c>
      <c r="AE47" s="1">
        <f t="shared" si="62"/>
        <v>33</v>
      </c>
      <c r="AF47" s="1">
        <f t="shared" si="62"/>
        <v>0</v>
      </c>
      <c r="AG47" s="1">
        <f t="shared" si="62"/>
        <v>38</v>
      </c>
      <c r="AH47" s="1">
        <f t="shared" si="62"/>
        <v>2</v>
      </c>
      <c r="AI47" s="1">
        <f t="shared" si="62"/>
        <v>0</v>
      </c>
      <c r="AJ47" s="1">
        <f t="shared" si="62"/>
        <v>2</v>
      </c>
      <c r="AK47" s="1">
        <f t="shared" si="62"/>
        <v>0</v>
      </c>
      <c r="AL47" s="1">
        <f t="shared" si="62"/>
        <v>2</v>
      </c>
      <c r="AM47" s="1">
        <f t="shared" si="62"/>
        <v>0</v>
      </c>
      <c r="AN47" s="1">
        <f t="shared" si="62"/>
        <v>0</v>
      </c>
      <c r="AO47" s="1">
        <f t="shared" si="62"/>
        <v>0</v>
      </c>
      <c r="AP47" s="1">
        <f t="shared" si="62"/>
        <v>0</v>
      </c>
      <c r="AQ47" s="65">
        <f t="shared" ref="AQ47:BJ47" si="63">AQ8+AQ11+AQ14+AQ17+AQ18+AQ19+AQ27+AQ33+AQ34+AQ35+AQ36+AQ37+AQ42+AQ43+AQ38+AQ39+AQ40+AQ41+AQ44+AQ45+AQ46</f>
        <v>175</v>
      </c>
      <c r="AR47" s="66">
        <f t="shared" si="32"/>
        <v>175</v>
      </c>
      <c r="AS47" s="65">
        <f t="shared" si="63"/>
        <v>230</v>
      </c>
      <c r="AT47" s="65">
        <f t="shared" si="63"/>
        <v>230</v>
      </c>
      <c r="AU47" s="65">
        <f t="shared" si="63"/>
        <v>367</v>
      </c>
      <c r="AV47" s="66">
        <f>L47+V47+W47+Y47</f>
        <v>367</v>
      </c>
      <c r="AW47" s="65">
        <f t="shared" si="63"/>
        <v>136</v>
      </c>
      <c r="AX47" s="65">
        <f t="shared" si="63"/>
        <v>136</v>
      </c>
      <c r="AY47" s="65">
        <f t="shared" si="63"/>
        <v>38</v>
      </c>
      <c r="AZ47" s="65">
        <f t="shared" si="63"/>
        <v>38</v>
      </c>
      <c r="BA47" s="65">
        <f t="shared" si="63"/>
        <v>174</v>
      </c>
      <c r="BB47" s="65">
        <f t="shared" si="63"/>
        <v>174</v>
      </c>
      <c r="BC47" s="65">
        <f t="shared" si="63"/>
        <v>43</v>
      </c>
      <c r="BD47" s="65">
        <f t="shared" si="63"/>
        <v>43</v>
      </c>
      <c r="BE47" s="65">
        <f t="shared" si="63"/>
        <v>43</v>
      </c>
      <c r="BF47" s="65">
        <f t="shared" si="63"/>
        <v>43</v>
      </c>
      <c r="BG47" s="65">
        <f t="shared" si="63"/>
        <v>2</v>
      </c>
      <c r="BH47" s="65">
        <f t="shared" si="63"/>
        <v>2</v>
      </c>
      <c r="BI47" s="65">
        <f t="shared" si="63"/>
        <v>2</v>
      </c>
      <c r="BJ47" s="65">
        <f t="shared" si="63"/>
        <v>2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ignoredErrors>
    <ignoredError sqref="AV47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55.2851562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9.285156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47.2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25.5" customHeight="1">
      <c r="A2" s="308" t="s">
        <v>165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24.75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7.25" customHeight="1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63.75">
      <c r="A8" s="1">
        <v>1</v>
      </c>
      <c r="B8" s="129" t="s">
        <v>53</v>
      </c>
      <c r="C8" s="184">
        <f>+C9+C10</f>
        <v>92</v>
      </c>
      <c r="D8" s="65">
        <f t="shared" ref="D8:AP8" si="0">D9+D10</f>
        <v>8</v>
      </c>
      <c r="E8" s="65">
        <f t="shared" si="0"/>
        <v>82</v>
      </c>
      <c r="F8" s="65">
        <f t="shared" si="0"/>
        <v>0</v>
      </c>
      <c r="G8" s="65">
        <f t="shared" si="0"/>
        <v>2</v>
      </c>
      <c r="H8" s="65">
        <f t="shared" si="0"/>
        <v>83</v>
      </c>
      <c r="I8" s="65">
        <f t="shared" si="0"/>
        <v>70</v>
      </c>
      <c r="J8" s="65">
        <f t="shared" si="0"/>
        <v>5</v>
      </c>
      <c r="K8" s="65">
        <f t="shared" si="0"/>
        <v>8</v>
      </c>
      <c r="L8" s="65">
        <f t="shared" si="0"/>
        <v>4</v>
      </c>
      <c r="M8" s="65">
        <f t="shared" si="0"/>
        <v>60</v>
      </c>
      <c r="N8" s="65">
        <f t="shared" si="0"/>
        <v>35</v>
      </c>
      <c r="O8" s="65">
        <f t="shared" si="0"/>
        <v>4</v>
      </c>
      <c r="P8" s="65">
        <f t="shared" si="0"/>
        <v>21</v>
      </c>
      <c r="Q8" s="65">
        <f t="shared" si="0"/>
        <v>0</v>
      </c>
      <c r="R8" s="65">
        <f t="shared" si="0"/>
        <v>19</v>
      </c>
      <c r="S8" s="65">
        <f t="shared" si="0"/>
        <v>0</v>
      </c>
      <c r="T8" s="65">
        <f t="shared" si="0"/>
        <v>7</v>
      </c>
      <c r="U8" s="65">
        <f t="shared" si="0"/>
        <v>12</v>
      </c>
      <c r="V8" s="65">
        <f t="shared" si="0"/>
        <v>79</v>
      </c>
      <c r="W8" s="65">
        <f t="shared" si="0"/>
        <v>0</v>
      </c>
      <c r="X8" s="65">
        <f t="shared" si="0"/>
        <v>2</v>
      </c>
      <c r="Y8" s="65">
        <f t="shared" si="0"/>
        <v>77</v>
      </c>
      <c r="Z8" s="65">
        <f t="shared" si="0"/>
        <v>9</v>
      </c>
      <c r="AA8" s="65">
        <f t="shared" si="0"/>
        <v>19</v>
      </c>
      <c r="AB8" s="65">
        <f t="shared" si="0"/>
        <v>6</v>
      </c>
      <c r="AC8" s="65">
        <f t="shared" si="0"/>
        <v>25</v>
      </c>
      <c r="AD8" s="65">
        <f t="shared" si="0"/>
        <v>1</v>
      </c>
      <c r="AE8" s="65">
        <f t="shared" si="0"/>
        <v>24</v>
      </c>
      <c r="AF8" s="65">
        <f t="shared" si="0"/>
        <v>0</v>
      </c>
      <c r="AG8" s="65">
        <f t="shared" si="0"/>
        <v>24</v>
      </c>
      <c r="AH8" s="65">
        <f t="shared" si="0"/>
        <v>1</v>
      </c>
      <c r="AI8" s="65">
        <f t="shared" si="0"/>
        <v>0</v>
      </c>
      <c r="AJ8" s="65">
        <f t="shared" si="0"/>
        <v>1</v>
      </c>
      <c r="AK8" s="65">
        <f t="shared" si="0"/>
        <v>0</v>
      </c>
      <c r="AL8" s="65">
        <f t="shared" si="0"/>
        <v>1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92</v>
      </c>
      <c r="AR8" s="65">
        <f t="shared" si="1"/>
        <v>92</v>
      </c>
      <c r="AS8" s="65">
        <f t="shared" si="1"/>
        <v>83</v>
      </c>
      <c r="AT8" s="65">
        <f t="shared" si="1"/>
        <v>83</v>
      </c>
      <c r="AU8" s="65">
        <f t="shared" si="1"/>
        <v>160</v>
      </c>
      <c r="AV8" s="65">
        <f>SUM(AV9:AV10)</f>
        <v>160</v>
      </c>
      <c r="AW8" s="65">
        <f t="shared" si="1"/>
        <v>60</v>
      </c>
      <c r="AX8" s="65">
        <f t="shared" si="1"/>
        <v>60</v>
      </c>
      <c r="AY8" s="65">
        <f t="shared" si="1"/>
        <v>19</v>
      </c>
      <c r="AZ8" s="65">
        <f t="shared" si="1"/>
        <v>19</v>
      </c>
      <c r="BA8" s="65">
        <f t="shared" si="1"/>
        <v>79</v>
      </c>
      <c r="BB8" s="65">
        <f t="shared" si="1"/>
        <v>79</v>
      </c>
      <c r="BC8" s="65">
        <f t="shared" si="1"/>
        <v>25</v>
      </c>
      <c r="BD8" s="65">
        <f t="shared" si="1"/>
        <v>25</v>
      </c>
      <c r="BE8" s="65">
        <f t="shared" si="1"/>
        <v>25</v>
      </c>
      <c r="BF8" s="65">
        <f t="shared" si="1"/>
        <v>25</v>
      </c>
      <c r="BG8" s="65">
        <f t="shared" si="1"/>
        <v>1</v>
      </c>
      <c r="BH8" s="65">
        <f t="shared" si="1"/>
        <v>1</v>
      </c>
      <c r="BI8" s="65">
        <f t="shared" si="1"/>
        <v>1</v>
      </c>
      <c r="BJ8" s="65">
        <f t="shared" si="1"/>
        <v>1</v>
      </c>
    </row>
    <row r="9" spans="1:62" ht="38.25">
      <c r="A9" s="5" t="s">
        <v>45</v>
      </c>
      <c r="B9" s="6" t="s">
        <v>54</v>
      </c>
      <c r="C9" s="185">
        <v>55</v>
      </c>
      <c r="D9" s="2">
        <v>6</v>
      </c>
      <c r="E9" s="22">
        <f>C9-D9-F9-G9</f>
        <v>48</v>
      </c>
      <c r="F9" s="2">
        <v>0</v>
      </c>
      <c r="G9" s="2">
        <v>1</v>
      </c>
      <c r="H9" s="2">
        <v>66</v>
      </c>
      <c r="I9" s="2">
        <v>54</v>
      </c>
      <c r="J9" s="3">
        <v>5</v>
      </c>
      <c r="K9" s="3">
        <v>7</v>
      </c>
      <c r="L9" s="3">
        <v>4</v>
      </c>
      <c r="M9" s="3">
        <f>+N9+O9+P9+Q9</f>
        <v>49</v>
      </c>
      <c r="N9" s="9">
        <v>31</v>
      </c>
      <c r="O9" s="9">
        <v>2</v>
      </c>
      <c r="P9" s="9">
        <v>16</v>
      </c>
      <c r="Q9" s="9">
        <v>0</v>
      </c>
      <c r="R9" s="3">
        <f>+S9+T9+U9</f>
        <v>9</v>
      </c>
      <c r="S9" s="3">
        <v>0</v>
      </c>
      <c r="T9" s="3">
        <v>5</v>
      </c>
      <c r="U9" s="3">
        <v>4</v>
      </c>
      <c r="V9" s="3">
        <f>+M9+R9</f>
        <v>58</v>
      </c>
      <c r="W9" s="3">
        <v>0</v>
      </c>
      <c r="X9" s="3">
        <v>1</v>
      </c>
      <c r="Y9" s="3">
        <f>+D9+E9+I9-L9-V9-W9</f>
        <v>46</v>
      </c>
      <c r="Z9" s="3">
        <v>6</v>
      </c>
      <c r="AA9" s="3">
        <v>15</v>
      </c>
      <c r="AB9" s="3">
        <v>5</v>
      </c>
      <c r="AC9" s="3">
        <f>AA9+AB9</f>
        <v>20</v>
      </c>
      <c r="AD9" s="3">
        <v>0</v>
      </c>
      <c r="AE9" s="3">
        <v>20</v>
      </c>
      <c r="AF9" s="3"/>
      <c r="AG9" s="3">
        <v>20</v>
      </c>
      <c r="AH9" s="3">
        <v>0</v>
      </c>
      <c r="AI9" s="3">
        <v>0</v>
      </c>
      <c r="AJ9" s="3">
        <f>AH9+AI9</f>
        <v>0</v>
      </c>
      <c r="AK9" s="3">
        <v>0</v>
      </c>
      <c r="AL9" s="3">
        <v>0</v>
      </c>
      <c r="AM9" s="22"/>
      <c r="AN9" s="22"/>
      <c r="AO9" s="22"/>
      <c r="AP9" s="22"/>
      <c r="AQ9" s="66">
        <f>C9</f>
        <v>55</v>
      </c>
      <c r="AR9" s="66">
        <f>E9+F9+G9+D9</f>
        <v>55</v>
      </c>
      <c r="AS9" s="66">
        <f>H9</f>
        <v>66</v>
      </c>
      <c r="AT9" s="66">
        <f>I9+J9+K9</f>
        <v>66</v>
      </c>
      <c r="AU9" s="66">
        <f>D9+E9+I9</f>
        <v>108</v>
      </c>
      <c r="AV9" s="66">
        <f>L9+V9+W9+Y9</f>
        <v>108</v>
      </c>
      <c r="AW9" s="66">
        <f>M9</f>
        <v>49</v>
      </c>
      <c r="AX9" s="66">
        <f>N9+O9+P9+Q9</f>
        <v>49</v>
      </c>
      <c r="AY9" s="66">
        <f>R9</f>
        <v>9</v>
      </c>
      <c r="AZ9" s="66">
        <f>S9+T9+U9</f>
        <v>9</v>
      </c>
      <c r="BA9" s="66">
        <f>V9</f>
        <v>58</v>
      </c>
      <c r="BB9" s="66">
        <f>M9+R9</f>
        <v>58</v>
      </c>
      <c r="BC9" s="66">
        <f>AC9</f>
        <v>20</v>
      </c>
      <c r="BD9" s="66">
        <f>AA9+AB9</f>
        <v>20</v>
      </c>
      <c r="BE9" s="66">
        <f>AC9</f>
        <v>20</v>
      </c>
      <c r="BF9" s="66">
        <f>AD9+AE9</f>
        <v>20</v>
      </c>
      <c r="BG9" s="66">
        <f>AJ9</f>
        <v>0</v>
      </c>
      <c r="BH9" s="66">
        <f>AH9+AI9</f>
        <v>0</v>
      </c>
      <c r="BI9" s="66">
        <f>AJ9</f>
        <v>0</v>
      </c>
      <c r="BJ9" s="66">
        <f>AK9+AL9</f>
        <v>0</v>
      </c>
    </row>
    <row r="10" spans="1:62" ht="51">
      <c r="A10" s="5" t="s">
        <v>46</v>
      </c>
      <c r="B10" s="6" t="s">
        <v>55</v>
      </c>
      <c r="C10" s="185">
        <v>37</v>
      </c>
      <c r="D10" s="2">
        <v>2</v>
      </c>
      <c r="E10" s="22">
        <f t="shared" ref="E10:E46" si="2">C10-D10-F10-G10</f>
        <v>34</v>
      </c>
      <c r="F10" s="2">
        <v>0</v>
      </c>
      <c r="G10" s="2">
        <v>1</v>
      </c>
      <c r="H10" s="2">
        <v>17</v>
      </c>
      <c r="I10" s="2">
        <v>16</v>
      </c>
      <c r="J10" s="3">
        <v>0</v>
      </c>
      <c r="K10" s="3">
        <v>1</v>
      </c>
      <c r="L10" s="3">
        <v>0</v>
      </c>
      <c r="M10" s="3">
        <f>+N10+O10+P10+Q10</f>
        <v>11</v>
      </c>
      <c r="N10" s="9">
        <v>4</v>
      </c>
      <c r="O10" s="9">
        <v>2</v>
      </c>
      <c r="P10" s="9">
        <v>5</v>
      </c>
      <c r="Q10" s="9">
        <v>0</v>
      </c>
      <c r="R10" s="3">
        <f>+S10+T10+U10</f>
        <v>10</v>
      </c>
      <c r="S10" s="3">
        <v>0</v>
      </c>
      <c r="T10" s="3">
        <v>2</v>
      </c>
      <c r="U10" s="3">
        <v>8</v>
      </c>
      <c r="V10" s="3">
        <f>+M10+R10</f>
        <v>21</v>
      </c>
      <c r="W10" s="3">
        <v>0</v>
      </c>
      <c r="X10" s="4">
        <v>1</v>
      </c>
      <c r="Y10" s="3">
        <f>+D10+E10+I10-L10-V10-W10</f>
        <v>31</v>
      </c>
      <c r="Z10" s="4">
        <v>3</v>
      </c>
      <c r="AA10" s="4">
        <v>4</v>
      </c>
      <c r="AB10" s="4">
        <v>1</v>
      </c>
      <c r="AC10" s="3">
        <f>AA10+AB10</f>
        <v>5</v>
      </c>
      <c r="AD10" s="4">
        <v>1</v>
      </c>
      <c r="AE10" s="3">
        <v>4</v>
      </c>
      <c r="AF10" s="3"/>
      <c r="AG10" s="3">
        <v>4</v>
      </c>
      <c r="AH10" s="3">
        <v>1</v>
      </c>
      <c r="AI10" s="3">
        <v>0</v>
      </c>
      <c r="AJ10" s="3">
        <f>AH10+AI10</f>
        <v>1</v>
      </c>
      <c r="AK10" s="3">
        <v>0</v>
      </c>
      <c r="AL10" s="3">
        <v>1</v>
      </c>
      <c r="AM10" s="22"/>
      <c r="AN10" s="22"/>
      <c r="AO10" s="22"/>
      <c r="AP10" s="22"/>
      <c r="AQ10" s="66">
        <f t="shared" ref="AQ10:AQ46" si="3">C10</f>
        <v>37</v>
      </c>
      <c r="AR10" s="66">
        <f>E10+F10+G10+D10</f>
        <v>37</v>
      </c>
      <c r="AS10" s="66">
        <f t="shared" ref="AS10:AS46" si="4">H10</f>
        <v>17</v>
      </c>
      <c r="AT10" s="66">
        <f t="shared" ref="AT10:AT46" si="5">I10+J10+K10</f>
        <v>17</v>
      </c>
      <c r="AU10" s="66">
        <f t="shared" ref="AU10:AU46" si="6">D10+E10+I10</f>
        <v>52</v>
      </c>
      <c r="AV10" s="66">
        <f>L10+V10+W10+Y10</f>
        <v>52</v>
      </c>
      <c r="AW10" s="66">
        <f t="shared" ref="AW10:AW46" si="7">M10</f>
        <v>11</v>
      </c>
      <c r="AX10" s="66">
        <f>N10+O10+P10+Q10</f>
        <v>11</v>
      </c>
      <c r="AY10" s="66">
        <f t="shared" ref="AY10:AY46" si="8">R10</f>
        <v>10</v>
      </c>
      <c r="AZ10" s="66">
        <f t="shared" ref="AZ10:AZ46" si="9">S10+T10+U10</f>
        <v>10</v>
      </c>
      <c r="BA10" s="66">
        <f t="shared" ref="BA10:BA46" si="10">V10</f>
        <v>21</v>
      </c>
      <c r="BB10" s="66">
        <f t="shared" ref="BB10:BB46" si="11">M10+R10</f>
        <v>21</v>
      </c>
      <c r="BC10" s="66">
        <f t="shared" ref="BC10:BC46" si="12">AC10</f>
        <v>5</v>
      </c>
      <c r="BD10" s="66">
        <f t="shared" ref="BD10:BD46" si="13">AA10+AB10</f>
        <v>5</v>
      </c>
      <c r="BE10" s="66">
        <f t="shared" ref="BE10:BE46" si="14">AC10</f>
        <v>5</v>
      </c>
      <c r="BF10" s="66">
        <f t="shared" ref="BF10:BF46" si="15">AD10+AE10</f>
        <v>5</v>
      </c>
      <c r="BG10" s="66">
        <f t="shared" ref="BG10:BG46" si="16">AJ10</f>
        <v>1</v>
      </c>
      <c r="BH10" s="66">
        <f t="shared" ref="BH10:BH46" si="17">AH10+AI10</f>
        <v>1</v>
      </c>
      <c r="BI10" s="66">
        <f t="shared" ref="BI10:BI46" si="18">AJ10</f>
        <v>1</v>
      </c>
      <c r="BJ10" s="66">
        <f t="shared" ref="BJ10:BJ46" si="19">AK10+AL10</f>
        <v>1</v>
      </c>
    </row>
    <row r="11" spans="1:62" ht="76.5">
      <c r="A11" s="1">
        <v>2</v>
      </c>
      <c r="B11" s="129" t="s">
        <v>56</v>
      </c>
      <c r="C11" s="65">
        <f>+C12+C13</f>
        <v>16</v>
      </c>
      <c r="D11" s="65">
        <f t="shared" ref="D11:AP11" si="20">D12+D13</f>
        <v>3</v>
      </c>
      <c r="E11" s="65">
        <f t="shared" si="20"/>
        <v>13</v>
      </c>
      <c r="F11" s="65">
        <f t="shared" si="20"/>
        <v>0</v>
      </c>
      <c r="G11" s="65">
        <f t="shared" si="20"/>
        <v>0</v>
      </c>
      <c r="H11" s="65">
        <f t="shared" si="20"/>
        <v>12</v>
      </c>
      <c r="I11" s="65">
        <f t="shared" si="20"/>
        <v>11</v>
      </c>
      <c r="J11" s="65">
        <f t="shared" si="20"/>
        <v>0</v>
      </c>
      <c r="K11" s="65">
        <f t="shared" si="20"/>
        <v>1</v>
      </c>
      <c r="L11" s="65">
        <f t="shared" si="20"/>
        <v>0</v>
      </c>
      <c r="M11" s="65">
        <f t="shared" si="20"/>
        <v>11</v>
      </c>
      <c r="N11" s="65">
        <f t="shared" si="20"/>
        <v>5</v>
      </c>
      <c r="O11" s="65">
        <f t="shared" si="20"/>
        <v>2</v>
      </c>
      <c r="P11" s="65">
        <f t="shared" si="20"/>
        <v>4</v>
      </c>
      <c r="Q11" s="65">
        <f t="shared" si="20"/>
        <v>0</v>
      </c>
      <c r="R11" s="65">
        <f t="shared" si="20"/>
        <v>6</v>
      </c>
      <c r="S11" s="65">
        <f t="shared" si="20"/>
        <v>0</v>
      </c>
      <c r="T11" s="65">
        <f t="shared" si="20"/>
        <v>4</v>
      </c>
      <c r="U11" s="65">
        <f t="shared" si="20"/>
        <v>2</v>
      </c>
      <c r="V11" s="65">
        <f t="shared" si="20"/>
        <v>17</v>
      </c>
      <c r="W11" s="65">
        <f t="shared" si="20"/>
        <v>0</v>
      </c>
      <c r="X11" s="65">
        <f t="shared" si="20"/>
        <v>6</v>
      </c>
      <c r="Y11" s="65">
        <f t="shared" si="20"/>
        <v>10</v>
      </c>
      <c r="Z11" s="65">
        <f t="shared" si="20"/>
        <v>7</v>
      </c>
      <c r="AA11" s="65">
        <f t="shared" si="20"/>
        <v>6</v>
      </c>
      <c r="AB11" s="65">
        <f t="shared" si="20"/>
        <v>1</v>
      </c>
      <c r="AC11" s="65">
        <f t="shared" si="20"/>
        <v>7</v>
      </c>
      <c r="AD11" s="65">
        <f t="shared" si="20"/>
        <v>0</v>
      </c>
      <c r="AE11" s="65">
        <f t="shared" si="20"/>
        <v>7</v>
      </c>
      <c r="AF11" s="65">
        <f t="shared" si="20"/>
        <v>0</v>
      </c>
      <c r="AG11" s="65">
        <f t="shared" si="20"/>
        <v>7</v>
      </c>
      <c r="AH11" s="65">
        <f t="shared" si="20"/>
        <v>1</v>
      </c>
      <c r="AI11" s="65">
        <f t="shared" si="20"/>
        <v>0</v>
      </c>
      <c r="AJ11" s="65">
        <f t="shared" si="20"/>
        <v>1</v>
      </c>
      <c r="AK11" s="65">
        <f t="shared" si="20"/>
        <v>0</v>
      </c>
      <c r="AL11" s="65">
        <f t="shared" si="20"/>
        <v>1</v>
      </c>
      <c r="AM11" s="65">
        <f t="shared" si="20"/>
        <v>0</v>
      </c>
      <c r="AN11" s="65">
        <f t="shared" si="20"/>
        <v>0</v>
      </c>
      <c r="AO11" s="65">
        <f t="shared" si="20"/>
        <v>0</v>
      </c>
      <c r="AP11" s="65">
        <f t="shared" si="20"/>
        <v>0</v>
      </c>
      <c r="AQ11" s="65">
        <f t="shared" ref="AQ11:BJ11" si="21">SUM(AQ12:AQ13)</f>
        <v>16</v>
      </c>
      <c r="AR11" s="65">
        <f t="shared" si="21"/>
        <v>16</v>
      </c>
      <c r="AS11" s="65">
        <f t="shared" si="21"/>
        <v>12</v>
      </c>
      <c r="AT11" s="65">
        <f t="shared" si="21"/>
        <v>12</v>
      </c>
      <c r="AU11" s="65">
        <f t="shared" si="21"/>
        <v>27</v>
      </c>
      <c r="AV11" s="65">
        <f t="shared" si="21"/>
        <v>27</v>
      </c>
      <c r="AW11" s="65">
        <f t="shared" si="21"/>
        <v>11</v>
      </c>
      <c r="AX11" s="65">
        <f t="shared" si="21"/>
        <v>11</v>
      </c>
      <c r="AY11" s="65">
        <f t="shared" si="21"/>
        <v>6</v>
      </c>
      <c r="AZ11" s="65">
        <f t="shared" si="21"/>
        <v>6</v>
      </c>
      <c r="BA11" s="65">
        <f t="shared" si="21"/>
        <v>17</v>
      </c>
      <c r="BB11" s="65">
        <f t="shared" si="21"/>
        <v>17</v>
      </c>
      <c r="BC11" s="65">
        <f t="shared" si="21"/>
        <v>7</v>
      </c>
      <c r="BD11" s="65">
        <f t="shared" si="21"/>
        <v>7</v>
      </c>
      <c r="BE11" s="65">
        <f t="shared" si="21"/>
        <v>7</v>
      </c>
      <c r="BF11" s="65">
        <f t="shared" si="21"/>
        <v>7</v>
      </c>
      <c r="BG11" s="65">
        <f t="shared" si="21"/>
        <v>1</v>
      </c>
      <c r="BH11" s="65">
        <f t="shared" si="21"/>
        <v>1</v>
      </c>
      <c r="BI11" s="65">
        <f t="shared" si="21"/>
        <v>1</v>
      </c>
      <c r="BJ11" s="65">
        <f t="shared" si="21"/>
        <v>1</v>
      </c>
    </row>
    <row r="12" spans="1:62" ht="38.25">
      <c r="A12" s="5" t="s">
        <v>4</v>
      </c>
      <c r="B12" s="6" t="s">
        <v>57</v>
      </c>
      <c r="C12" s="22">
        <v>11</v>
      </c>
      <c r="D12" s="2">
        <v>2</v>
      </c>
      <c r="E12" s="22">
        <f t="shared" si="2"/>
        <v>9</v>
      </c>
      <c r="F12" s="2">
        <v>0</v>
      </c>
      <c r="G12" s="2">
        <v>0</v>
      </c>
      <c r="H12" s="2">
        <v>9</v>
      </c>
      <c r="I12" s="2">
        <v>8</v>
      </c>
      <c r="J12" s="3">
        <v>0</v>
      </c>
      <c r="K12" s="3">
        <v>1</v>
      </c>
      <c r="L12" s="3">
        <v>0</v>
      </c>
      <c r="M12" s="3">
        <f>+N12+O12+P12+Q12</f>
        <v>9</v>
      </c>
      <c r="N12" s="9">
        <v>4</v>
      </c>
      <c r="O12" s="9">
        <v>1</v>
      </c>
      <c r="P12" s="9">
        <v>4</v>
      </c>
      <c r="Q12" s="9">
        <v>0</v>
      </c>
      <c r="R12" s="3">
        <f>+S12+T12+U12</f>
        <v>5</v>
      </c>
      <c r="S12" s="3">
        <v>0</v>
      </c>
      <c r="T12" s="3">
        <v>4</v>
      </c>
      <c r="U12" s="3">
        <v>1</v>
      </c>
      <c r="V12" s="3">
        <f>+M12+R12</f>
        <v>14</v>
      </c>
      <c r="W12" s="3">
        <v>0</v>
      </c>
      <c r="X12" s="3">
        <v>1</v>
      </c>
      <c r="Y12" s="3">
        <f>+D12+E12+I12-L12-V12-W12</f>
        <v>5</v>
      </c>
      <c r="Z12" s="3">
        <v>3</v>
      </c>
      <c r="AA12" s="3">
        <v>4</v>
      </c>
      <c r="AB12" s="3">
        <v>1</v>
      </c>
      <c r="AC12" s="3">
        <f>AA12+AB12</f>
        <v>5</v>
      </c>
      <c r="AD12" s="3">
        <v>0</v>
      </c>
      <c r="AE12" s="3">
        <v>5</v>
      </c>
      <c r="AF12" s="3"/>
      <c r="AG12" s="3">
        <v>5</v>
      </c>
      <c r="AH12" s="3">
        <v>0</v>
      </c>
      <c r="AI12" s="3">
        <v>0</v>
      </c>
      <c r="AJ12" s="3">
        <f>AH12+AI12</f>
        <v>0</v>
      </c>
      <c r="AK12" s="3">
        <v>0</v>
      </c>
      <c r="AL12" s="3">
        <v>0</v>
      </c>
      <c r="AM12" s="22"/>
      <c r="AN12" s="22"/>
      <c r="AO12" s="22"/>
      <c r="AP12" s="22"/>
      <c r="AQ12" s="66">
        <f t="shared" si="3"/>
        <v>11</v>
      </c>
      <c r="AR12" s="66">
        <f>E12+F12+G12+D12</f>
        <v>11</v>
      </c>
      <c r="AS12" s="66">
        <f t="shared" si="4"/>
        <v>9</v>
      </c>
      <c r="AT12" s="66">
        <f t="shared" si="5"/>
        <v>9</v>
      </c>
      <c r="AU12" s="66">
        <f t="shared" si="6"/>
        <v>19</v>
      </c>
      <c r="AV12" s="66">
        <f>L12+V12+W12+Y12</f>
        <v>19</v>
      </c>
      <c r="AW12" s="66">
        <f t="shared" si="7"/>
        <v>9</v>
      </c>
      <c r="AX12" s="66">
        <f>N12+O12+P12+Q12</f>
        <v>9</v>
      </c>
      <c r="AY12" s="66">
        <f t="shared" si="8"/>
        <v>5</v>
      </c>
      <c r="AZ12" s="66">
        <f t="shared" si="9"/>
        <v>5</v>
      </c>
      <c r="BA12" s="66">
        <f t="shared" si="10"/>
        <v>14</v>
      </c>
      <c r="BB12" s="66">
        <f t="shared" si="11"/>
        <v>14</v>
      </c>
      <c r="BC12" s="66">
        <f t="shared" si="12"/>
        <v>5</v>
      </c>
      <c r="BD12" s="66">
        <f t="shared" si="13"/>
        <v>5</v>
      </c>
      <c r="BE12" s="66">
        <f t="shared" si="14"/>
        <v>5</v>
      </c>
      <c r="BF12" s="66">
        <f t="shared" si="15"/>
        <v>5</v>
      </c>
      <c r="BG12" s="66">
        <f t="shared" si="16"/>
        <v>0</v>
      </c>
      <c r="BH12" s="66">
        <f t="shared" si="17"/>
        <v>0</v>
      </c>
      <c r="BI12" s="66">
        <f t="shared" si="18"/>
        <v>0</v>
      </c>
      <c r="BJ12" s="66">
        <f t="shared" si="19"/>
        <v>0</v>
      </c>
    </row>
    <row r="13" spans="1:62" ht="51">
      <c r="A13" s="5" t="s">
        <v>5</v>
      </c>
      <c r="B13" s="6" t="s">
        <v>58</v>
      </c>
      <c r="C13" s="22">
        <v>5</v>
      </c>
      <c r="D13" s="2">
        <v>1</v>
      </c>
      <c r="E13" s="22">
        <f t="shared" si="2"/>
        <v>4</v>
      </c>
      <c r="F13" s="2">
        <v>0</v>
      </c>
      <c r="G13" s="2">
        <v>0</v>
      </c>
      <c r="H13" s="2">
        <v>3</v>
      </c>
      <c r="I13" s="2">
        <v>3</v>
      </c>
      <c r="J13" s="3">
        <v>0</v>
      </c>
      <c r="K13" s="3">
        <v>0</v>
      </c>
      <c r="L13" s="3">
        <v>0</v>
      </c>
      <c r="M13" s="3">
        <f>+N13+O13+P13+Q13</f>
        <v>2</v>
      </c>
      <c r="N13" s="9">
        <v>1</v>
      </c>
      <c r="O13" s="9">
        <v>1</v>
      </c>
      <c r="P13" s="9">
        <v>0</v>
      </c>
      <c r="Q13" s="9">
        <v>0</v>
      </c>
      <c r="R13" s="3">
        <f>+S13+T13+U13</f>
        <v>1</v>
      </c>
      <c r="S13" s="3">
        <v>0</v>
      </c>
      <c r="T13" s="3">
        <v>0</v>
      </c>
      <c r="U13" s="3">
        <v>1</v>
      </c>
      <c r="V13" s="3">
        <f>+M13+R13</f>
        <v>3</v>
      </c>
      <c r="W13" s="3">
        <v>0</v>
      </c>
      <c r="X13" s="3">
        <v>5</v>
      </c>
      <c r="Y13" s="3">
        <f>+D13+E13+I13-L13-V13-W13</f>
        <v>5</v>
      </c>
      <c r="Z13" s="3">
        <v>4</v>
      </c>
      <c r="AA13" s="3">
        <v>2</v>
      </c>
      <c r="AB13" s="3">
        <v>0</v>
      </c>
      <c r="AC13" s="3">
        <f>AA13+AB13</f>
        <v>2</v>
      </c>
      <c r="AD13" s="3">
        <v>0</v>
      </c>
      <c r="AE13" s="3">
        <v>2</v>
      </c>
      <c r="AF13" s="3"/>
      <c r="AG13" s="3">
        <v>2</v>
      </c>
      <c r="AH13" s="3">
        <v>1</v>
      </c>
      <c r="AI13" s="3">
        <v>0</v>
      </c>
      <c r="AJ13" s="3">
        <f>AH13+AI13</f>
        <v>1</v>
      </c>
      <c r="AK13" s="3">
        <v>0</v>
      </c>
      <c r="AL13" s="3">
        <v>1</v>
      </c>
      <c r="AM13" s="22"/>
      <c r="AN13" s="22"/>
      <c r="AO13" s="22"/>
      <c r="AP13" s="22"/>
      <c r="AQ13" s="66">
        <f t="shared" si="3"/>
        <v>5</v>
      </c>
      <c r="AR13" s="66">
        <f>E13+F13+G13+D13</f>
        <v>5</v>
      </c>
      <c r="AS13" s="66">
        <f t="shared" si="4"/>
        <v>3</v>
      </c>
      <c r="AT13" s="66">
        <f t="shared" si="5"/>
        <v>3</v>
      </c>
      <c r="AU13" s="66">
        <f t="shared" si="6"/>
        <v>8</v>
      </c>
      <c r="AV13" s="66">
        <f>L13+V13+W13+Y13</f>
        <v>8</v>
      </c>
      <c r="AW13" s="66">
        <f t="shared" si="7"/>
        <v>2</v>
      </c>
      <c r="AX13" s="66">
        <f>N13+O13+P13+Q13</f>
        <v>2</v>
      </c>
      <c r="AY13" s="66">
        <f t="shared" si="8"/>
        <v>1</v>
      </c>
      <c r="AZ13" s="66">
        <f t="shared" si="9"/>
        <v>1</v>
      </c>
      <c r="BA13" s="66">
        <f t="shared" si="10"/>
        <v>3</v>
      </c>
      <c r="BB13" s="66">
        <f t="shared" si="11"/>
        <v>3</v>
      </c>
      <c r="BC13" s="66">
        <f t="shared" si="12"/>
        <v>2</v>
      </c>
      <c r="BD13" s="66">
        <f t="shared" si="13"/>
        <v>2</v>
      </c>
      <c r="BE13" s="66">
        <f t="shared" si="14"/>
        <v>2</v>
      </c>
      <c r="BF13" s="66">
        <f t="shared" si="15"/>
        <v>2</v>
      </c>
      <c r="BG13" s="66">
        <f t="shared" si="16"/>
        <v>1</v>
      </c>
      <c r="BH13" s="66">
        <f t="shared" si="17"/>
        <v>1</v>
      </c>
      <c r="BI13" s="66">
        <f t="shared" si="18"/>
        <v>1</v>
      </c>
      <c r="BJ13" s="66">
        <f t="shared" si="19"/>
        <v>1</v>
      </c>
    </row>
    <row r="14" spans="1:62" ht="51">
      <c r="A14" s="5" t="s">
        <v>47</v>
      </c>
      <c r="B14" s="129" t="s">
        <v>59</v>
      </c>
      <c r="C14" s="65">
        <f>+C15+C16</f>
        <v>167</v>
      </c>
      <c r="D14" s="65">
        <f t="shared" ref="D14:AP14" si="22">D15+D16</f>
        <v>5</v>
      </c>
      <c r="E14" s="65">
        <f t="shared" si="22"/>
        <v>162</v>
      </c>
      <c r="F14" s="65">
        <f t="shared" si="22"/>
        <v>0</v>
      </c>
      <c r="G14" s="65">
        <f t="shared" si="22"/>
        <v>0</v>
      </c>
      <c r="H14" s="65">
        <f t="shared" si="22"/>
        <v>53</v>
      </c>
      <c r="I14" s="65">
        <f t="shared" si="22"/>
        <v>52</v>
      </c>
      <c r="J14" s="65">
        <f t="shared" si="22"/>
        <v>1</v>
      </c>
      <c r="K14" s="65">
        <f t="shared" si="22"/>
        <v>0</v>
      </c>
      <c r="L14" s="65">
        <f t="shared" si="22"/>
        <v>1</v>
      </c>
      <c r="M14" s="65">
        <f t="shared" si="22"/>
        <v>28</v>
      </c>
      <c r="N14" s="65">
        <f t="shared" si="22"/>
        <v>18</v>
      </c>
      <c r="O14" s="65">
        <f t="shared" si="22"/>
        <v>5</v>
      </c>
      <c r="P14" s="65">
        <f t="shared" si="22"/>
        <v>5</v>
      </c>
      <c r="Q14" s="65">
        <f t="shared" si="22"/>
        <v>0</v>
      </c>
      <c r="R14" s="65">
        <f t="shared" si="22"/>
        <v>6</v>
      </c>
      <c r="S14" s="65">
        <f t="shared" si="22"/>
        <v>0</v>
      </c>
      <c r="T14" s="65">
        <f t="shared" si="22"/>
        <v>5</v>
      </c>
      <c r="U14" s="65">
        <f t="shared" si="22"/>
        <v>1</v>
      </c>
      <c r="V14" s="65">
        <f t="shared" si="22"/>
        <v>34</v>
      </c>
      <c r="W14" s="65">
        <f t="shared" si="22"/>
        <v>0</v>
      </c>
      <c r="X14" s="65">
        <f t="shared" si="22"/>
        <v>2</v>
      </c>
      <c r="Y14" s="65">
        <f t="shared" si="22"/>
        <v>184</v>
      </c>
      <c r="Z14" s="65">
        <f t="shared" si="22"/>
        <v>4</v>
      </c>
      <c r="AA14" s="65">
        <f t="shared" si="22"/>
        <v>3</v>
      </c>
      <c r="AB14" s="65">
        <f t="shared" si="22"/>
        <v>0</v>
      </c>
      <c r="AC14" s="65">
        <f t="shared" si="22"/>
        <v>3</v>
      </c>
      <c r="AD14" s="65">
        <f t="shared" si="22"/>
        <v>0</v>
      </c>
      <c r="AE14" s="65">
        <f t="shared" si="22"/>
        <v>3</v>
      </c>
      <c r="AF14" s="65">
        <f t="shared" si="22"/>
        <v>0</v>
      </c>
      <c r="AG14" s="65">
        <f t="shared" si="22"/>
        <v>3</v>
      </c>
      <c r="AH14" s="65">
        <f t="shared" si="22"/>
        <v>0</v>
      </c>
      <c r="AI14" s="65">
        <f t="shared" si="22"/>
        <v>0</v>
      </c>
      <c r="AJ14" s="65">
        <f t="shared" si="22"/>
        <v>0</v>
      </c>
      <c r="AK14" s="65">
        <f t="shared" si="22"/>
        <v>0</v>
      </c>
      <c r="AL14" s="65">
        <f t="shared" si="22"/>
        <v>0</v>
      </c>
      <c r="AM14" s="65">
        <f t="shared" si="22"/>
        <v>0</v>
      </c>
      <c r="AN14" s="65">
        <f t="shared" si="22"/>
        <v>0</v>
      </c>
      <c r="AO14" s="65">
        <f t="shared" si="22"/>
        <v>0</v>
      </c>
      <c r="AP14" s="65">
        <f t="shared" si="22"/>
        <v>0</v>
      </c>
      <c r="AQ14" s="65">
        <f t="shared" ref="AQ14:BJ14" si="23">SUM(AQ15:AQ16)</f>
        <v>167</v>
      </c>
      <c r="AR14" s="65">
        <f t="shared" si="23"/>
        <v>167</v>
      </c>
      <c r="AS14" s="65">
        <f t="shared" si="23"/>
        <v>53</v>
      </c>
      <c r="AT14" s="65">
        <f t="shared" si="23"/>
        <v>53</v>
      </c>
      <c r="AU14" s="65">
        <f t="shared" si="23"/>
        <v>219</v>
      </c>
      <c r="AV14" s="65">
        <f t="shared" si="23"/>
        <v>219</v>
      </c>
      <c r="AW14" s="65">
        <f t="shared" si="23"/>
        <v>28</v>
      </c>
      <c r="AX14" s="65">
        <f t="shared" si="23"/>
        <v>28</v>
      </c>
      <c r="AY14" s="65">
        <f t="shared" si="23"/>
        <v>6</v>
      </c>
      <c r="AZ14" s="65">
        <f t="shared" si="23"/>
        <v>6</v>
      </c>
      <c r="BA14" s="65">
        <f t="shared" si="23"/>
        <v>34</v>
      </c>
      <c r="BB14" s="65">
        <f t="shared" si="23"/>
        <v>34</v>
      </c>
      <c r="BC14" s="65">
        <f t="shared" si="23"/>
        <v>3</v>
      </c>
      <c r="BD14" s="65">
        <f t="shared" si="23"/>
        <v>3</v>
      </c>
      <c r="BE14" s="65">
        <f t="shared" si="23"/>
        <v>3</v>
      </c>
      <c r="BF14" s="65">
        <f t="shared" si="23"/>
        <v>3</v>
      </c>
      <c r="BG14" s="65">
        <f t="shared" si="23"/>
        <v>0</v>
      </c>
      <c r="BH14" s="65">
        <f t="shared" si="23"/>
        <v>0</v>
      </c>
      <c r="BI14" s="65">
        <f t="shared" si="23"/>
        <v>0</v>
      </c>
      <c r="BJ14" s="65">
        <f t="shared" si="23"/>
        <v>0</v>
      </c>
    </row>
    <row r="15" spans="1:62" ht="51">
      <c r="A15" s="5" t="s">
        <v>6</v>
      </c>
      <c r="B15" s="6" t="s">
        <v>60</v>
      </c>
      <c r="C15" s="22">
        <v>114</v>
      </c>
      <c r="D15" s="2">
        <v>0</v>
      </c>
      <c r="E15" s="22">
        <f t="shared" si="2"/>
        <v>114</v>
      </c>
      <c r="F15" s="2">
        <v>0</v>
      </c>
      <c r="G15" s="2">
        <v>0</v>
      </c>
      <c r="H15" s="2">
        <v>7</v>
      </c>
      <c r="I15" s="2">
        <v>7</v>
      </c>
      <c r="J15" s="3">
        <v>0</v>
      </c>
      <c r="K15" s="3">
        <v>0</v>
      </c>
      <c r="L15" s="3">
        <v>0</v>
      </c>
      <c r="M15" s="3">
        <f>+N15+O15+P15+Q15</f>
        <v>5</v>
      </c>
      <c r="N15" s="9">
        <v>2</v>
      </c>
      <c r="O15" s="9">
        <v>1</v>
      </c>
      <c r="P15" s="9">
        <v>2</v>
      </c>
      <c r="Q15" s="9">
        <v>0</v>
      </c>
      <c r="R15" s="3">
        <f>+S15+T15+U15</f>
        <v>0</v>
      </c>
      <c r="S15" s="3">
        <v>0</v>
      </c>
      <c r="T15" s="3">
        <v>0</v>
      </c>
      <c r="U15" s="3">
        <v>0</v>
      </c>
      <c r="V15" s="3">
        <f>+M15+R15</f>
        <v>5</v>
      </c>
      <c r="W15" s="3">
        <v>0</v>
      </c>
      <c r="X15" s="3">
        <v>0</v>
      </c>
      <c r="Y15" s="3">
        <f>+D15+E15+I15-L15-V15-W15</f>
        <v>116</v>
      </c>
      <c r="Z15" s="3">
        <v>0</v>
      </c>
      <c r="AA15" s="3">
        <v>0</v>
      </c>
      <c r="AB15" s="3">
        <v>0</v>
      </c>
      <c r="AC15" s="3">
        <f>AA15+AB15</f>
        <v>0</v>
      </c>
      <c r="AD15" s="3">
        <v>0</v>
      </c>
      <c r="AE15" s="3">
        <v>0</v>
      </c>
      <c r="AF15" s="3"/>
      <c r="AG15" s="3">
        <v>0</v>
      </c>
      <c r="AH15" s="3">
        <v>0</v>
      </c>
      <c r="AI15" s="3">
        <v>0</v>
      </c>
      <c r="AJ15" s="3">
        <f>AH15+AI15</f>
        <v>0</v>
      </c>
      <c r="AK15" s="3">
        <v>0</v>
      </c>
      <c r="AL15" s="3">
        <v>0</v>
      </c>
      <c r="AM15" s="22"/>
      <c r="AN15" s="22"/>
      <c r="AO15" s="22"/>
      <c r="AP15" s="22"/>
      <c r="AQ15" s="66">
        <f t="shared" si="3"/>
        <v>114</v>
      </c>
      <c r="AR15" s="66">
        <f>E15+F15+G15+D15</f>
        <v>114</v>
      </c>
      <c r="AS15" s="66">
        <f t="shared" si="4"/>
        <v>7</v>
      </c>
      <c r="AT15" s="66">
        <f t="shared" si="5"/>
        <v>7</v>
      </c>
      <c r="AU15" s="66">
        <f t="shared" si="6"/>
        <v>121</v>
      </c>
      <c r="AV15" s="66">
        <f>L15+V15+W15+Y15</f>
        <v>121</v>
      </c>
      <c r="AW15" s="66">
        <f t="shared" si="7"/>
        <v>5</v>
      </c>
      <c r="AX15" s="66">
        <f t="shared" ref="AX15:AX18" si="24">N15+O15+P15+Q15</f>
        <v>5</v>
      </c>
      <c r="AY15" s="66">
        <f t="shared" si="8"/>
        <v>0</v>
      </c>
      <c r="AZ15" s="66">
        <f t="shared" si="9"/>
        <v>0</v>
      </c>
      <c r="BA15" s="66">
        <f t="shared" si="10"/>
        <v>5</v>
      </c>
      <c r="BB15" s="66">
        <f t="shared" si="11"/>
        <v>5</v>
      </c>
      <c r="BC15" s="66">
        <f t="shared" si="12"/>
        <v>0</v>
      </c>
      <c r="BD15" s="66">
        <f t="shared" si="13"/>
        <v>0</v>
      </c>
      <c r="BE15" s="66">
        <f t="shared" si="14"/>
        <v>0</v>
      </c>
      <c r="BF15" s="66">
        <f t="shared" si="15"/>
        <v>0</v>
      </c>
      <c r="BG15" s="66">
        <f t="shared" si="16"/>
        <v>0</v>
      </c>
      <c r="BH15" s="66">
        <f t="shared" si="17"/>
        <v>0</v>
      </c>
      <c r="BI15" s="66">
        <f t="shared" si="18"/>
        <v>0</v>
      </c>
      <c r="BJ15" s="66">
        <f t="shared" si="19"/>
        <v>0</v>
      </c>
    </row>
    <row r="16" spans="1:62" ht="38.25">
      <c r="A16" s="5" t="s">
        <v>7</v>
      </c>
      <c r="B16" s="6" t="s">
        <v>61</v>
      </c>
      <c r="C16" s="22">
        <v>53</v>
      </c>
      <c r="D16" s="2">
        <v>5</v>
      </c>
      <c r="E16" s="22">
        <f t="shared" si="2"/>
        <v>48</v>
      </c>
      <c r="F16" s="2">
        <v>0</v>
      </c>
      <c r="G16" s="2">
        <v>0</v>
      </c>
      <c r="H16" s="2">
        <v>46</v>
      </c>
      <c r="I16" s="2">
        <v>45</v>
      </c>
      <c r="J16" s="9">
        <v>1</v>
      </c>
      <c r="K16" s="3">
        <v>0</v>
      </c>
      <c r="L16" s="3">
        <v>1</v>
      </c>
      <c r="M16" s="3">
        <f>+N16+O16+P16+Q16</f>
        <v>23</v>
      </c>
      <c r="N16" s="9">
        <v>16</v>
      </c>
      <c r="O16" s="9">
        <v>4</v>
      </c>
      <c r="P16" s="9">
        <v>3</v>
      </c>
      <c r="Q16" s="9">
        <v>0</v>
      </c>
      <c r="R16" s="3">
        <f>+S16+T16+U16</f>
        <v>6</v>
      </c>
      <c r="S16" s="3">
        <v>0</v>
      </c>
      <c r="T16" s="3">
        <v>5</v>
      </c>
      <c r="U16" s="3">
        <v>1</v>
      </c>
      <c r="V16" s="3">
        <f>+M16+R16</f>
        <v>29</v>
      </c>
      <c r="W16" s="9">
        <v>0</v>
      </c>
      <c r="X16" s="9">
        <v>2</v>
      </c>
      <c r="Y16" s="3">
        <f t="shared" ref="Y16:Y46" si="25">+D16+E16+I16-L16-V16-W16</f>
        <v>68</v>
      </c>
      <c r="Z16" s="9">
        <v>4</v>
      </c>
      <c r="AA16" s="9">
        <v>3</v>
      </c>
      <c r="AB16" s="9">
        <v>0</v>
      </c>
      <c r="AC16" s="3">
        <f t="shared" ref="AC16:AC46" si="26">AA16+AB16</f>
        <v>3</v>
      </c>
      <c r="AD16" s="9">
        <v>0</v>
      </c>
      <c r="AE16" s="3">
        <v>3</v>
      </c>
      <c r="AF16" s="9"/>
      <c r="AG16" s="9">
        <v>3</v>
      </c>
      <c r="AH16" s="3">
        <v>0</v>
      </c>
      <c r="AI16" s="3">
        <v>0</v>
      </c>
      <c r="AJ16" s="3">
        <f>AH16+AI16</f>
        <v>0</v>
      </c>
      <c r="AK16" s="9">
        <v>0</v>
      </c>
      <c r="AL16" s="3">
        <v>0</v>
      </c>
      <c r="AM16" s="9"/>
      <c r="AN16" s="9"/>
      <c r="AO16" s="9"/>
      <c r="AP16" s="9"/>
      <c r="AQ16" s="66">
        <f t="shared" si="3"/>
        <v>53</v>
      </c>
      <c r="AR16" s="66">
        <f t="shared" ref="AR16:AR47" si="27">E16+F16+G16+D16</f>
        <v>53</v>
      </c>
      <c r="AS16" s="66">
        <f t="shared" si="4"/>
        <v>46</v>
      </c>
      <c r="AT16" s="66">
        <f t="shared" si="5"/>
        <v>46</v>
      </c>
      <c r="AU16" s="66">
        <f t="shared" si="6"/>
        <v>98</v>
      </c>
      <c r="AV16" s="66">
        <f>L16+V16+W16+Y16</f>
        <v>98</v>
      </c>
      <c r="AW16" s="66">
        <f t="shared" si="7"/>
        <v>23</v>
      </c>
      <c r="AX16" s="66">
        <f t="shared" si="24"/>
        <v>23</v>
      </c>
      <c r="AY16" s="66">
        <f t="shared" si="8"/>
        <v>6</v>
      </c>
      <c r="AZ16" s="66">
        <f t="shared" si="9"/>
        <v>6</v>
      </c>
      <c r="BA16" s="66">
        <f t="shared" si="10"/>
        <v>29</v>
      </c>
      <c r="BB16" s="66">
        <f t="shared" si="11"/>
        <v>29</v>
      </c>
      <c r="BC16" s="66">
        <f t="shared" si="12"/>
        <v>3</v>
      </c>
      <c r="BD16" s="66">
        <f t="shared" si="13"/>
        <v>3</v>
      </c>
      <c r="BE16" s="66">
        <f t="shared" si="14"/>
        <v>3</v>
      </c>
      <c r="BF16" s="66">
        <f t="shared" si="15"/>
        <v>3</v>
      </c>
      <c r="BG16" s="66">
        <f t="shared" si="16"/>
        <v>0</v>
      </c>
      <c r="BH16" s="66">
        <f t="shared" si="17"/>
        <v>0</v>
      </c>
      <c r="BI16" s="66">
        <f t="shared" si="18"/>
        <v>0</v>
      </c>
      <c r="BJ16" s="66">
        <f t="shared" si="19"/>
        <v>0</v>
      </c>
    </row>
    <row r="17" spans="1:62" ht="25.5">
      <c r="A17" s="5">
        <v>4</v>
      </c>
      <c r="B17" s="129" t="s">
        <v>85</v>
      </c>
      <c r="C17" s="22">
        <v>8</v>
      </c>
      <c r="D17" s="2">
        <v>3</v>
      </c>
      <c r="E17" s="22">
        <f t="shared" si="2"/>
        <v>5</v>
      </c>
      <c r="F17" s="2">
        <v>0</v>
      </c>
      <c r="G17" s="2">
        <v>0</v>
      </c>
      <c r="H17" s="2">
        <v>3</v>
      </c>
      <c r="I17" s="2">
        <v>3</v>
      </c>
      <c r="J17" s="9">
        <v>0</v>
      </c>
      <c r="K17" s="3">
        <v>0</v>
      </c>
      <c r="L17" s="3">
        <v>0</v>
      </c>
      <c r="M17" s="3">
        <f>+N17+O17+P17+Q17</f>
        <v>1</v>
      </c>
      <c r="N17" s="9">
        <v>1</v>
      </c>
      <c r="O17" s="9">
        <v>0</v>
      </c>
      <c r="P17" s="9">
        <v>0</v>
      </c>
      <c r="Q17" s="9">
        <v>0</v>
      </c>
      <c r="R17" s="3">
        <f>+S17+T17+U17</f>
        <v>0</v>
      </c>
      <c r="S17" s="3">
        <v>0</v>
      </c>
      <c r="T17" s="3">
        <v>0</v>
      </c>
      <c r="U17" s="3">
        <v>0</v>
      </c>
      <c r="V17" s="3">
        <f>+M17+R17</f>
        <v>1</v>
      </c>
      <c r="W17" s="9">
        <v>0</v>
      </c>
      <c r="X17" s="9">
        <v>0</v>
      </c>
      <c r="Y17" s="3">
        <f t="shared" si="25"/>
        <v>10</v>
      </c>
      <c r="Z17" s="9">
        <v>1</v>
      </c>
      <c r="AA17" s="9">
        <v>0</v>
      </c>
      <c r="AB17" s="9">
        <v>0</v>
      </c>
      <c r="AC17" s="3">
        <f t="shared" si="26"/>
        <v>0</v>
      </c>
      <c r="AD17" s="9">
        <v>0</v>
      </c>
      <c r="AE17" s="3">
        <v>0</v>
      </c>
      <c r="AF17" s="9"/>
      <c r="AG17" s="9">
        <v>0</v>
      </c>
      <c r="AH17" s="9">
        <v>0</v>
      </c>
      <c r="AI17" s="3">
        <v>0</v>
      </c>
      <c r="AJ17" s="3">
        <f>AH17+AI17</f>
        <v>0</v>
      </c>
      <c r="AK17" s="9">
        <v>0</v>
      </c>
      <c r="AL17" s="3">
        <v>0</v>
      </c>
      <c r="AM17" s="9"/>
      <c r="AN17" s="9"/>
      <c r="AO17" s="9"/>
      <c r="AP17" s="9"/>
      <c r="AQ17" s="66">
        <f t="shared" si="3"/>
        <v>8</v>
      </c>
      <c r="AR17" s="66">
        <f t="shared" si="27"/>
        <v>8</v>
      </c>
      <c r="AS17" s="66">
        <f t="shared" si="4"/>
        <v>3</v>
      </c>
      <c r="AT17" s="66">
        <f t="shared" si="5"/>
        <v>3</v>
      </c>
      <c r="AU17" s="66">
        <f t="shared" si="6"/>
        <v>11</v>
      </c>
      <c r="AV17" s="66">
        <f>L17+V17+W17+Y17</f>
        <v>11</v>
      </c>
      <c r="AW17" s="66">
        <f t="shared" si="7"/>
        <v>1</v>
      </c>
      <c r="AX17" s="66">
        <f t="shared" si="24"/>
        <v>1</v>
      </c>
      <c r="AY17" s="66">
        <f t="shared" si="8"/>
        <v>0</v>
      </c>
      <c r="AZ17" s="66">
        <f t="shared" si="9"/>
        <v>0</v>
      </c>
      <c r="BA17" s="66">
        <f t="shared" si="10"/>
        <v>1</v>
      </c>
      <c r="BB17" s="66">
        <f t="shared" si="11"/>
        <v>1</v>
      </c>
      <c r="BC17" s="66">
        <f t="shared" si="12"/>
        <v>0</v>
      </c>
      <c r="BD17" s="66">
        <f t="shared" si="13"/>
        <v>0</v>
      </c>
      <c r="BE17" s="66">
        <f t="shared" si="14"/>
        <v>0</v>
      </c>
      <c r="BF17" s="66">
        <f t="shared" si="15"/>
        <v>0</v>
      </c>
      <c r="BG17" s="66">
        <f t="shared" si="16"/>
        <v>0</v>
      </c>
      <c r="BH17" s="66">
        <f t="shared" si="17"/>
        <v>0</v>
      </c>
      <c r="BI17" s="66">
        <f t="shared" si="18"/>
        <v>0</v>
      </c>
      <c r="BJ17" s="66">
        <f t="shared" si="19"/>
        <v>0</v>
      </c>
    </row>
    <row r="18" spans="1:62" ht="51">
      <c r="A18" s="5">
        <v>5</v>
      </c>
      <c r="B18" s="129" t="s">
        <v>66</v>
      </c>
      <c r="C18" s="22">
        <v>0</v>
      </c>
      <c r="D18" s="2">
        <v>0</v>
      </c>
      <c r="E18" s="22">
        <f t="shared" si="2"/>
        <v>0</v>
      </c>
      <c r="F18" s="2">
        <v>0</v>
      </c>
      <c r="G18" s="2">
        <v>0</v>
      </c>
      <c r="H18" s="2">
        <v>3</v>
      </c>
      <c r="I18" s="2">
        <v>3</v>
      </c>
      <c r="J18" s="9">
        <v>0</v>
      </c>
      <c r="K18" s="3">
        <v>0</v>
      </c>
      <c r="L18" s="3">
        <v>0</v>
      </c>
      <c r="M18" s="3">
        <f>+N18+O18+P18+Q18</f>
        <v>0</v>
      </c>
      <c r="N18" s="9">
        <v>0</v>
      </c>
      <c r="O18" s="9">
        <v>0</v>
      </c>
      <c r="P18" s="9">
        <v>0</v>
      </c>
      <c r="Q18" s="9">
        <v>0</v>
      </c>
      <c r="R18" s="3">
        <f>+S18+T18+U18</f>
        <v>0</v>
      </c>
      <c r="S18" s="3">
        <v>0</v>
      </c>
      <c r="T18" s="3">
        <v>0</v>
      </c>
      <c r="U18" s="3">
        <v>0</v>
      </c>
      <c r="V18" s="3">
        <f>+M18+R18</f>
        <v>0</v>
      </c>
      <c r="W18" s="9">
        <v>2</v>
      </c>
      <c r="X18" s="9">
        <v>0</v>
      </c>
      <c r="Y18" s="3">
        <f t="shared" si="25"/>
        <v>1</v>
      </c>
      <c r="Z18" s="9">
        <v>0</v>
      </c>
      <c r="AA18" s="9">
        <v>0</v>
      </c>
      <c r="AB18" s="9">
        <v>0</v>
      </c>
      <c r="AC18" s="3">
        <f t="shared" si="26"/>
        <v>0</v>
      </c>
      <c r="AD18" s="9">
        <v>0</v>
      </c>
      <c r="AE18" s="3">
        <v>0</v>
      </c>
      <c r="AF18" s="9"/>
      <c r="AG18" s="9">
        <v>0</v>
      </c>
      <c r="AH18" s="9">
        <v>1</v>
      </c>
      <c r="AI18" s="3">
        <v>0</v>
      </c>
      <c r="AJ18" s="3">
        <f>AH18+AI18</f>
        <v>1</v>
      </c>
      <c r="AK18" s="9">
        <v>0</v>
      </c>
      <c r="AL18" s="3">
        <v>1</v>
      </c>
      <c r="AM18" s="9"/>
      <c r="AN18" s="9"/>
      <c r="AO18" s="9"/>
      <c r="AP18" s="9"/>
      <c r="AQ18" s="66">
        <f t="shared" si="3"/>
        <v>0</v>
      </c>
      <c r="AR18" s="66">
        <f t="shared" si="27"/>
        <v>0</v>
      </c>
      <c r="AS18" s="66">
        <f t="shared" si="4"/>
        <v>3</v>
      </c>
      <c r="AT18" s="66">
        <f t="shared" si="5"/>
        <v>3</v>
      </c>
      <c r="AU18" s="66">
        <f t="shared" si="6"/>
        <v>3</v>
      </c>
      <c r="AV18" s="66">
        <f>L18+V18+W18+Y18</f>
        <v>3</v>
      </c>
      <c r="AW18" s="66">
        <f t="shared" si="7"/>
        <v>0</v>
      </c>
      <c r="AX18" s="66">
        <f t="shared" si="24"/>
        <v>0</v>
      </c>
      <c r="AY18" s="66">
        <f t="shared" si="8"/>
        <v>0</v>
      </c>
      <c r="AZ18" s="66">
        <f t="shared" si="9"/>
        <v>0</v>
      </c>
      <c r="BA18" s="66">
        <f t="shared" si="10"/>
        <v>0</v>
      </c>
      <c r="BB18" s="66">
        <f t="shared" si="11"/>
        <v>0</v>
      </c>
      <c r="BC18" s="66">
        <f t="shared" si="12"/>
        <v>0</v>
      </c>
      <c r="BD18" s="66">
        <f t="shared" si="13"/>
        <v>0</v>
      </c>
      <c r="BE18" s="66">
        <f t="shared" si="14"/>
        <v>0</v>
      </c>
      <c r="BF18" s="66">
        <f t="shared" si="15"/>
        <v>0</v>
      </c>
      <c r="BG18" s="66">
        <f t="shared" si="16"/>
        <v>1</v>
      </c>
      <c r="BH18" s="66">
        <f t="shared" si="17"/>
        <v>1</v>
      </c>
      <c r="BI18" s="66">
        <f t="shared" si="18"/>
        <v>1</v>
      </c>
      <c r="BJ18" s="66">
        <f t="shared" si="19"/>
        <v>1</v>
      </c>
    </row>
    <row r="19" spans="1:62" ht="38.25">
      <c r="A19" s="5">
        <v>6</v>
      </c>
      <c r="B19" s="129" t="s">
        <v>67</v>
      </c>
      <c r="C19" s="65">
        <f>+C20+C21+C22+C23+C24+C25+C26</f>
        <v>0</v>
      </c>
      <c r="D19" s="65">
        <f t="shared" ref="D19:AP19" si="28">D20+D21+D22+D23+D24+D25+D26</f>
        <v>0</v>
      </c>
      <c r="E19" s="65">
        <f t="shared" si="28"/>
        <v>0</v>
      </c>
      <c r="F19" s="65">
        <f t="shared" si="28"/>
        <v>0</v>
      </c>
      <c r="G19" s="65">
        <f t="shared" si="28"/>
        <v>0</v>
      </c>
      <c r="H19" s="65">
        <f t="shared" si="28"/>
        <v>1</v>
      </c>
      <c r="I19" s="65">
        <f t="shared" si="28"/>
        <v>1</v>
      </c>
      <c r="J19" s="65">
        <f t="shared" si="28"/>
        <v>0</v>
      </c>
      <c r="K19" s="65">
        <f t="shared" si="28"/>
        <v>0</v>
      </c>
      <c r="L19" s="65">
        <f t="shared" si="28"/>
        <v>0</v>
      </c>
      <c r="M19" s="65">
        <f t="shared" si="28"/>
        <v>0</v>
      </c>
      <c r="N19" s="65">
        <f t="shared" si="28"/>
        <v>0</v>
      </c>
      <c r="O19" s="65">
        <f t="shared" si="28"/>
        <v>0</v>
      </c>
      <c r="P19" s="65">
        <f t="shared" si="28"/>
        <v>0</v>
      </c>
      <c r="Q19" s="65">
        <f t="shared" si="28"/>
        <v>0</v>
      </c>
      <c r="R19" s="65">
        <f t="shared" si="28"/>
        <v>0</v>
      </c>
      <c r="S19" s="65">
        <f t="shared" si="28"/>
        <v>0</v>
      </c>
      <c r="T19" s="65">
        <f t="shared" si="28"/>
        <v>0</v>
      </c>
      <c r="U19" s="65">
        <f t="shared" si="28"/>
        <v>0</v>
      </c>
      <c r="V19" s="65">
        <f t="shared" si="28"/>
        <v>0</v>
      </c>
      <c r="W19" s="65">
        <f t="shared" si="28"/>
        <v>0</v>
      </c>
      <c r="X19" s="65">
        <f t="shared" si="28"/>
        <v>0</v>
      </c>
      <c r="Y19" s="65">
        <f t="shared" si="28"/>
        <v>1</v>
      </c>
      <c r="Z19" s="65">
        <f t="shared" si="28"/>
        <v>0</v>
      </c>
      <c r="AA19" s="65">
        <f t="shared" si="28"/>
        <v>0</v>
      </c>
      <c r="AB19" s="65">
        <f t="shared" si="28"/>
        <v>1</v>
      </c>
      <c r="AC19" s="65">
        <f t="shared" si="28"/>
        <v>1</v>
      </c>
      <c r="AD19" s="65">
        <f t="shared" si="28"/>
        <v>0</v>
      </c>
      <c r="AE19" s="65">
        <f t="shared" si="28"/>
        <v>1</v>
      </c>
      <c r="AF19" s="65">
        <f t="shared" si="28"/>
        <v>0</v>
      </c>
      <c r="AG19" s="65">
        <f t="shared" si="28"/>
        <v>0</v>
      </c>
      <c r="AH19" s="65">
        <f t="shared" si="28"/>
        <v>0</v>
      </c>
      <c r="AI19" s="65">
        <f t="shared" si="28"/>
        <v>0</v>
      </c>
      <c r="AJ19" s="65">
        <f t="shared" si="28"/>
        <v>0</v>
      </c>
      <c r="AK19" s="65">
        <f t="shared" si="28"/>
        <v>0</v>
      </c>
      <c r="AL19" s="65">
        <f t="shared" si="28"/>
        <v>0</v>
      </c>
      <c r="AM19" s="65">
        <f t="shared" si="28"/>
        <v>0</v>
      </c>
      <c r="AN19" s="65">
        <f t="shared" si="28"/>
        <v>0</v>
      </c>
      <c r="AO19" s="65">
        <f t="shared" si="28"/>
        <v>0</v>
      </c>
      <c r="AP19" s="65">
        <f t="shared" si="28"/>
        <v>0</v>
      </c>
      <c r="AQ19" s="65">
        <f t="shared" ref="AQ19:BJ19" si="29">SUM(AQ20:AQ26)</f>
        <v>0</v>
      </c>
      <c r="AR19" s="65">
        <f t="shared" si="29"/>
        <v>0</v>
      </c>
      <c r="AS19" s="65">
        <f t="shared" si="29"/>
        <v>1</v>
      </c>
      <c r="AT19" s="65">
        <f t="shared" si="29"/>
        <v>1</v>
      </c>
      <c r="AU19" s="65">
        <f t="shared" si="29"/>
        <v>1</v>
      </c>
      <c r="AV19" s="65">
        <f t="shared" si="29"/>
        <v>1</v>
      </c>
      <c r="AW19" s="65">
        <f t="shared" si="29"/>
        <v>0</v>
      </c>
      <c r="AX19" s="65">
        <f t="shared" si="29"/>
        <v>0</v>
      </c>
      <c r="AY19" s="65">
        <f t="shared" si="29"/>
        <v>0</v>
      </c>
      <c r="AZ19" s="65">
        <f t="shared" si="29"/>
        <v>0</v>
      </c>
      <c r="BA19" s="65">
        <f t="shared" si="29"/>
        <v>0</v>
      </c>
      <c r="BB19" s="65">
        <f t="shared" si="29"/>
        <v>0</v>
      </c>
      <c r="BC19" s="65">
        <f t="shared" si="29"/>
        <v>1</v>
      </c>
      <c r="BD19" s="65">
        <f t="shared" si="29"/>
        <v>1</v>
      </c>
      <c r="BE19" s="65">
        <f t="shared" si="29"/>
        <v>1</v>
      </c>
      <c r="BF19" s="65">
        <f t="shared" si="29"/>
        <v>1</v>
      </c>
      <c r="BG19" s="65">
        <f t="shared" si="29"/>
        <v>0</v>
      </c>
      <c r="BH19" s="65">
        <f t="shared" si="29"/>
        <v>0</v>
      </c>
      <c r="BI19" s="65">
        <f t="shared" si="29"/>
        <v>0</v>
      </c>
      <c r="BJ19" s="65">
        <f t="shared" si="29"/>
        <v>0</v>
      </c>
    </row>
    <row r="20" spans="1:62" ht="38.25">
      <c r="A20" s="5" t="s">
        <v>8</v>
      </c>
      <c r="B20" s="6" t="s">
        <v>68</v>
      </c>
      <c r="C20" s="22">
        <v>0</v>
      </c>
      <c r="D20" s="2">
        <v>0</v>
      </c>
      <c r="E20" s="22">
        <f t="shared" si="2"/>
        <v>0</v>
      </c>
      <c r="F20" s="2">
        <v>0</v>
      </c>
      <c r="G20" s="2">
        <v>0</v>
      </c>
      <c r="H20" s="2">
        <v>0</v>
      </c>
      <c r="I20" s="2">
        <v>0</v>
      </c>
      <c r="J20" s="9">
        <v>0</v>
      </c>
      <c r="K20" s="3">
        <v>0</v>
      </c>
      <c r="L20" s="3">
        <v>0</v>
      </c>
      <c r="M20" s="3">
        <f>+N20+O20+P20+Q20</f>
        <v>0</v>
      </c>
      <c r="N20" s="65">
        <v>0</v>
      </c>
      <c r="O20" s="9">
        <v>0</v>
      </c>
      <c r="P20" s="9">
        <v>0</v>
      </c>
      <c r="Q20" s="9">
        <v>0</v>
      </c>
      <c r="R20" s="3">
        <f>+S20+T20+U20</f>
        <v>0</v>
      </c>
      <c r="S20" s="3">
        <v>0</v>
      </c>
      <c r="T20" s="3">
        <v>0</v>
      </c>
      <c r="U20" s="3">
        <v>0</v>
      </c>
      <c r="V20" s="3">
        <f>+M20+R20</f>
        <v>0</v>
      </c>
      <c r="W20" s="65">
        <v>0</v>
      </c>
      <c r="X20" s="9">
        <v>0</v>
      </c>
      <c r="Y20" s="3">
        <f t="shared" si="25"/>
        <v>0</v>
      </c>
      <c r="Z20" s="9">
        <v>0</v>
      </c>
      <c r="AA20" s="9">
        <v>0</v>
      </c>
      <c r="AB20" s="9">
        <v>0</v>
      </c>
      <c r="AC20" s="3">
        <f t="shared" si="26"/>
        <v>0</v>
      </c>
      <c r="AD20" s="9">
        <v>0</v>
      </c>
      <c r="AE20" s="3">
        <v>0</v>
      </c>
      <c r="AF20" s="9"/>
      <c r="AG20" s="9">
        <v>0</v>
      </c>
      <c r="AH20" s="65">
        <v>0</v>
      </c>
      <c r="AI20" s="3">
        <v>0</v>
      </c>
      <c r="AJ20" s="3">
        <f>AH20+AI20</f>
        <v>0</v>
      </c>
      <c r="AK20" s="9">
        <v>0</v>
      </c>
      <c r="AL20" s="65">
        <v>0</v>
      </c>
      <c r="AM20" s="9"/>
      <c r="AN20" s="9"/>
      <c r="AO20" s="9"/>
      <c r="AP20" s="9"/>
      <c r="AQ20" s="66">
        <f t="shared" si="3"/>
        <v>0</v>
      </c>
      <c r="AR20" s="66">
        <f t="shared" si="27"/>
        <v>0</v>
      </c>
      <c r="AS20" s="66">
        <f t="shared" si="4"/>
        <v>0</v>
      </c>
      <c r="AT20" s="66">
        <f t="shared" si="5"/>
        <v>0</v>
      </c>
      <c r="AU20" s="66">
        <f t="shared" si="6"/>
        <v>0</v>
      </c>
      <c r="AV20" s="66">
        <f>L20+V20+W20+Y20+Z20</f>
        <v>0</v>
      </c>
      <c r="AW20" s="66">
        <f t="shared" si="7"/>
        <v>0</v>
      </c>
      <c r="AX20" s="66">
        <f t="shared" ref="AX20:AX26" si="30">N20+O20+P20+Q20</f>
        <v>0</v>
      </c>
      <c r="AY20" s="66">
        <f t="shared" si="8"/>
        <v>0</v>
      </c>
      <c r="AZ20" s="66">
        <f t="shared" si="9"/>
        <v>0</v>
      </c>
      <c r="BA20" s="66">
        <f t="shared" si="10"/>
        <v>0</v>
      </c>
      <c r="BB20" s="66">
        <f t="shared" si="11"/>
        <v>0</v>
      </c>
      <c r="BC20" s="66">
        <f t="shared" si="12"/>
        <v>0</v>
      </c>
      <c r="BD20" s="66">
        <f t="shared" si="13"/>
        <v>0</v>
      </c>
      <c r="BE20" s="66">
        <f t="shared" si="14"/>
        <v>0</v>
      </c>
      <c r="BF20" s="66">
        <f t="shared" si="15"/>
        <v>0</v>
      </c>
      <c r="BG20" s="66">
        <f t="shared" si="16"/>
        <v>0</v>
      </c>
      <c r="BH20" s="66">
        <f t="shared" si="17"/>
        <v>0</v>
      </c>
      <c r="BI20" s="66">
        <f t="shared" si="18"/>
        <v>0</v>
      </c>
      <c r="BJ20" s="66">
        <f t="shared" si="19"/>
        <v>0</v>
      </c>
    </row>
    <row r="21" spans="1:62" ht="38.25">
      <c r="A21" s="5" t="s">
        <v>9</v>
      </c>
      <c r="B21" s="6" t="s">
        <v>69</v>
      </c>
      <c r="C21" s="22">
        <v>0</v>
      </c>
      <c r="D21" s="2">
        <v>0</v>
      </c>
      <c r="E21" s="22">
        <f t="shared" si="2"/>
        <v>0</v>
      </c>
      <c r="F21" s="2">
        <v>0</v>
      </c>
      <c r="G21" s="2">
        <v>0</v>
      </c>
      <c r="H21" s="2">
        <v>0</v>
      </c>
      <c r="I21" s="2">
        <v>0</v>
      </c>
      <c r="J21" s="9">
        <v>0</v>
      </c>
      <c r="K21" s="3">
        <v>0</v>
      </c>
      <c r="L21" s="3">
        <v>0</v>
      </c>
      <c r="M21" s="3">
        <f t="shared" ref="M21:M46" si="31">+N21+O21+P21+Q21</f>
        <v>0</v>
      </c>
      <c r="N21" s="65">
        <v>0</v>
      </c>
      <c r="O21" s="9">
        <v>0</v>
      </c>
      <c r="P21" s="9">
        <v>0</v>
      </c>
      <c r="Q21" s="9">
        <v>0</v>
      </c>
      <c r="R21" s="3">
        <f>+S21+T21+U21</f>
        <v>0</v>
      </c>
      <c r="S21" s="3">
        <v>0</v>
      </c>
      <c r="T21" s="3">
        <v>0</v>
      </c>
      <c r="U21" s="3">
        <v>0</v>
      </c>
      <c r="V21" s="3">
        <f>+M21+R21</f>
        <v>0</v>
      </c>
      <c r="W21" s="65">
        <v>0</v>
      </c>
      <c r="X21" s="9">
        <v>0</v>
      </c>
      <c r="Y21" s="3">
        <f t="shared" si="25"/>
        <v>0</v>
      </c>
      <c r="Z21" s="9">
        <v>0</v>
      </c>
      <c r="AA21" s="9">
        <v>0</v>
      </c>
      <c r="AB21" s="9">
        <v>0</v>
      </c>
      <c r="AC21" s="3">
        <f t="shared" si="26"/>
        <v>0</v>
      </c>
      <c r="AD21" s="9">
        <v>0</v>
      </c>
      <c r="AE21" s="3">
        <v>0</v>
      </c>
      <c r="AF21" s="9"/>
      <c r="AG21" s="9">
        <v>0</v>
      </c>
      <c r="AH21" s="65">
        <v>0</v>
      </c>
      <c r="AI21" s="3">
        <v>0</v>
      </c>
      <c r="AJ21" s="3">
        <f t="shared" ref="AJ21:AJ46" si="32">AH21+AI21</f>
        <v>0</v>
      </c>
      <c r="AK21" s="9">
        <v>0</v>
      </c>
      <c r="AL21" s="65">
        <v>0</v>
      </c>
      <c r="AM21" s="9"/>
      <c r="AN21" s="9"/>
      <c r="AO21" s="9"/>
      <c r="AP21" s="9"/>
      <c r="AQ21" s="66">
        <f t="shared" si="3"/>
        <v>0</v>
      </c>
      <c r="AR21" s="66">
        <f t="shared" si="27"/>
        <v>0</v>
      </c>
      <c r="AS21" s="66">
        <f t="shared" si="4"/>
        <v>0</v>
      </c>
      <c r="AT21" s="66">
        <f t="shared" si="5"/>
        <v>0</v>
      </c>
      <c r="AU21" s="66">
        <f t="shared" si="6"/>
        <v>0</v>
      </c>
      <c r="AV21" s="66">
        <f t="shared" ref="AV21:AV26" si="33">L21+V21+W21+Y21+Z21</f>
        <v>0</v>
      </c>
      <c r="AW21" s="66">
        <f t="shared" si="7"/>
        <v>0</v>
      </c>
      <c r="AX21" s="66">
        <f t="shared" si="30"/>
        <v>0</v>
      </c>
      <c r="AY21" s="66">
        <f t="shared" si="8"/>
        <v>0</v>
      </c>
      <c r="AZ21" s="66">
        <f t="shared" si="9"/>
        <v>0</v>
      </c>
      <c r="BA21" s="66">
        <f t="shared" si="10"/>
        <v>0</v>
      </c>
      <c r="BB21" s="66">
        <f t="shared" si="11"/>
        <v>0</v>
      </c>
      <c r="BC21" s="66">
        <f t="shared" si="12"/>
        <v>0</v>
      </c>
      <c r="BD21" s="66">
        <f t="shared" si="13"/>
        <v>0</v>
      </c>
      <c r="BE21" s="66">
        <f t="shared" si="14"/>
        <v>0</v>
      </c>
      <c r="BF21" s="66">
        <f t="shared" si="15"/>
        <v>0</v>
      </c>
      <c r="BG21" s="66">
        <f t="shared" si="16"/>
        <v>0</v>
      </c>
      <c r="BH21" s="66">
        <f t="shared" si="17"/>
        <v>0</v>
      </c>
      <c r="BI21" s="66">
        <f t="shared" si="18"/>
        <v>0</v>
      </c>
      <c r="BJ21" s="66">
        <f t="shared" si="19"/>
        <v>0</v>
      </c>
    </row>
    <row r="22" spans="1:62" ht="38.25">
      <c r="A22" s="5" t="s">
        <v>10</v>
      </c>
      <c r="B22" s="6" t="s">
        <v>70</v>
      </c>
      <c r="C22" s="22">
        <v>0</v>
      </c>
      <c r="D22" s="2">
        <v>0</v>
      </c>
      <c r="E22" s="22">
        <f t="shared" si="2"/>
        <v>0</v>
      </c>
      <c r="F22" s="2">
        <v>0</v>
      </c>
      <c r="G22" s="2">
        <v>0</v>
      </c>
      <c r="H22" s="2">
        <v>0</v>
      </c>
      <c r="I22" s="2">
        <v>0</v>
      </c>
      <c r="J22" s="9">
        <v>0</v>
      </c>
      <c r="K22" s="3">
        <v>0</v>
      </c>
      <c r="L22" s="3">
        <v>0</v>
      </c>
      <c r="M22" s="3">
        <f t="shared" si="31"/>
        <v>0</v>
      </c>
      <c r="N22" s="65">
        <v>0</v>
      </c>
      <c r="O22" s="9">
        <v>0</v>
      </c>
      <c r="P22" s="9">
        <v>0</v>
      </c>
      <c r="Q22" s="9">
        <v>0</v>
      </c>
      <c r="R22" s="3">
        <f t="shared" ref="R22:R46" si="34">+S22+T22+U22</f>
        <v>0</v>
      </c>
      <c r="S22" s="3">
        <v>0</v>
      </c>
      <c r="T22" s="3">
        <v>0</v>
      </c>
      <c r="U22" s="3">
        <v>0</v>
      </c>
      <c r="V22" s="3">
        <f t="shared" ref="V22:V46" si="35">+M22+R22</f>
        <v>0</v>
      </c>
      <c r="W22" s="65">
        <v>0</v>
      </c>
      <c r="X22" s="9">
        <v>0</v>
      </c>
      <c r="Y22" s="3">
        <f t="shared" si="25"/>
        <v>0</v>
      </c>
      <c r="Z22" s="9">
        <v>0</v>
      </c>
      <c r="AA22" s="9">
        <v>0</v>
      </c>
      <c r="AB22" s="9">
        <v>0</v>
      </c>
      <c r="AC22" s="3">
        <f t="shared" si="26"/>
        <v>0</v>
      </c>
      <c r="AD22" s="9">
        <v>0</v>
      </c>
      <c r="AE22" s="3">
        <v>0</v>
      </c>
      <c r="AF22" s="9"/>
      <c r="AG22" s="9">
        <v>0</v>
      </c>
      <c r="AH22" s="65">
        <v>0</v>
      </c>
      <c r="AI22" s="3">
        <v>0</v>
      </c>
      <c r="AJ22" s="3">
        <f t="shared" si="32"/>
        <v>0</v>
      </c>
      <c r="AK22" s="9">
        <v>0</v>
      </c>
      <c r="AL22" s="65">
        <v>0</v>
      </c>
      <c r="AM22" s="9"/>
      <c r="AN22" s="9"/>
      <c r="AO22" s="9"/>
      <c r="AP22" s="9"/>
      <c r="AQ22" s="66">
        <f t="shared" si="3"/>
        <v>0</v>
      </c>
      <c r="AR22" s="66">
        <f t="shared" si="27"/>
        <v>0</v>
      </c>
      <c r="AS22" s="66">
        <f t="shared" si="4"/>
        <v>0</v>
      </c>
      <c r="AT22" s="66">
        <f t="shared" si="5"/>
        <v>0</v>
      </c>
      <c r="AU22" s="66">
        <f t="shared" si="6"/>
        <v>0</v>
      </c>
      <c r="AV22" s="66">
        <f t="shared" si="33"/>
        <v>0</v>
      </c>
      <c r="AW22" s="66">
        <f t="shared" si="7"/>
        <v>0</v>
      </c>
      <c r="AX22" s="66">
        <f t="shared" si="30"/>
        <v>0</v>
      </c>
      <c r="AY22" s="66">
        <f t="shared" si="8"/>
        <v>0</v>
      </c>
      <c r="AZ22" s="66">
        <f t="shared" si="9"/>
        <v>0</v>
      </c>
      <c r="BA22" s="66">
        <f t="shared" si="10"/>
        <v>0</v>
      </c>
      <c r="BB22" s="66">
        <f t="shared" si="11"/>
        <v>0</v>
      </c>
      <c r="BC22" s="66">
        <f t="shared" si="12"/>
        <v>0</v>
      </c>
      <c r="BD22" s="66">
        <f t="shared" si="13"/>
        <v>0</v>
      </c>
      <c r="BE22" s="66">
        <f t="shared" si="14"/>
        <v>0</v>
      </c>
      <c r="BF22" s="66">
        <f t="shared" si="15"/>
        <v>0</v>
      </c>
      <c r="BG22" s="66">
        <f t="shared" si="16"/>
        <v>0</v>
      </c>
      <c r="BH22" s="66">
        <f t="shared" si="17"/>
        <v>0</v>
      </c>
      <c r="BI22" s="66">
        <f t="shared" si="18"/>
        <v>0</v>
      </c>
      <c r="BJ22" s="66">
        <f t="shared" si="19"/>
        <v>0</v>
      </c>
    </row>
    <row r="23" spans="1:62" ht="38.25">
      <c r="A23" s="5" t="s">
        <v>11</v>
      </c>
      <c r="B23" s="6" t="s">
        <v>71</v>
      </c>
      <c r="C23" s="22">
        <v>0</v>
      </c>
      <c r="D23" s="2">
        <v>0</v>
      </c>
      <c r="E23" s="22">
        <f t="shared" si="2"/>
        <v>0</v>
      </c>
      <c r="F23" s="2">
        <v>0</v>
      </c>
      <c r="G23" s="2">
        <v>0</v>
      </c>
      <c r="H23" s="2">
        <v>0</v>
      </c>
      <c r="I23" s="2">
        <v>0</v>
      </c>
      <c r="J23" s="9">
        <v>0</v>
      </c>
      <c r="K23" s="3">
        <v>0</v>
      </c>
      <c r="L23" s="3">
        <v>0</v>
      </c>
      <c r="M23" s="3">
        <f t="shared" si="31"/>
        <v>0</v>
      </c>
      <c r="N23" s="65">
        <v>0</v>
      </c>
      <c r="O23" s="9">
        <v>0</v>
      </c>
      <c r="P23" s="9">
        <v>0</v>
      </c>
      <c r="Q23" s="9">
        <v>0</v>
      </c>
      <c r="R23" s="3">
        <f t="shared" si="34"/>
        <v>0</v>
      </c>
      <c r="S23" s="3">
        <v>0</v>
      </c>
      <c r="T23" s="3">
        <v>0</v>
      </c>
      <c r="U23" s="3">
        <v>0</v>
      </c>
      <c r="V23" s="3">
        <f t="shared" si="35"/>
        <v>0</v>
      </c>
      <c r="W23" s="65">
        <v>0</v>
      </c>
      <c r="X23" s="9">
        <v>0</v>
      </c>
      <c r="Y23" s="3">
        <f t="shared" si="25"/>
        <v>0</v>
      </c>
      <c r="Z23" s="9">
        <v>0</v>
      </c>
      <c r="AA23" s="9">
        <v>0</v>
      </c>
      <c r="AB23" s="9">
        <v>0</v>
      </c>
      <c r="AC23" s="3">
        <f t="shared" si="26"/>
        <v>0</v>
      </c>
      <c r="AD23" s="9">
        <v>0</v>
      </c>
      <c r="AE23" s="3">
        <v>0</v>
      </c>
      <c r="AF23" s="9"/>
      <c r="AG23" s="9">
        <v>0</v>
      </c>
      <c r="AH23" s="65">
        <v>0</v>
      </c>
      <c r="AI23" s="3">
        <v>0</v>
      </c>
      <c r="AJ23" s="3">
        <f t="shared" si="32"/>
        <v>0</v>
      </c>
      <c r="AK23" s="9">
        <v>0</v>
      </c>
      <c r="AL23" s="65">
        <v>0</v>
      </c>
      <c r="AM23" s="9"/>
      <c r="AN23" s="9"/>
      <c r="AO23" s="9"/>
      <c r="AP23" s="9"/>
      <c r="AQ23" s="66">
        <f t="shared" si="3"/>
        <v>0</v>
      </c>
      <c r="AR23" s="66">
        <f t="shared" si="27"/>
        <v>0</v>
      </c>
      <c r="AS23" s="66">
        <f t="shared" si="4"/>
        <v>0</v>
      </c>
      <c r="AT23" s="66">
        <f t="shared" si="5"/>
        <v>0</v>
      </c>
      <c r="AU23" s="66">
        <f t="shared" si="6"/>
        <v>0</v>
      </c>
      <c r="AV23" s="66">
        <f t="shared" si="33"/>
        <v>0</v>
      </c>
      <c r="AW23" s="66">
        <f t="shared" si="7"/>
        <v>0</v>
      </c>
      <c r="AX23" s="66">
        <f t="shared" si="30"/>
        <v>0</v>
      </c>
      <c r="AY23" s="66">
        <f t="shared" si="8"/>
        <v>0</v>
      </c>
      <c r="AZ23" s="66">
        <f t="shared" si="9"/>
        <v>0</v>
      </c>
      <c r="BA23" s="66">
        <f t="shared" si="10"/>
        <v>0</v>
      </c>
      <c r="BB23" s="66">
        <f t="shared" si="11"/>
        <v>0</v>
      </c>
      <c r="BC23" s="66">
        <f t="shared" si="12"/>
        <v>0</v>
      </c>
      <c r="BD23" s="66">
        <f t="shared" si="13"/>
        <v>0</v>
      </c>
      <c r="BE23" s="66">
        <f t="shared" si="14"/>
        <v>0</v>
      </c>
      <c r="BF23" s="66">
        <f t="shared" si="15"/>
        <v>0</v>
      </c>
      <c r="BG23" s="66">
        <f t="shared" si="16"/>
        <v>0</v>
      </c>
      <c r="BH23" s="66">
        <f t="shared" si="17"/>
        <v>0</v>
      </c>
      <c r="BI23" s="66">
        <f t="shared" si="18"/>
        <v>0</v>
      </c>
      <c r="BJ23" s="66">
        <f t="shared" si="19"/>
        <v>0</v>
      </c>
    </row>
    <row r="24" spans="1:62" ht="38.25">
      <c r="A24" s="5" t="s">
        <v>12</v>
      </c>
      <c r="B24" s="6" t="s">
        <v>72</v>
      </c>
      <c r="C24" s="22">
        <v>0</v>
      </c>
      <c r="D24" s="2">
        <v>0</v>
      </c>
      <c r="E24" s="22">
        <f t="shared" si="2"/>
        <v>0</v>
      </c>
      <c r="F24" s="2">
        <v>0</v>
      </c>
      <c r="G24" s="2">
        <v>0</v>
      </c>
      <c r="H24" s="2">
        <v>0</v>
      </c>
      <c r="I24" s="2">
        <v>0</v>
      </c>
      <c r="J24" s="9">
        <v>0</v>
      </c>
      <c r="K24" s="3">
        <v>0</v>
      </c>
      <c r="L24" s="3">
        <v>0</v>
      </c>
      <c r="M24" s="3">
        <f t="shared" si="31"/>
        <v>0</v>
      </c>
      <c r="N24" s="65">
        <v>0</v>
      </c>
      <c r="O24" s="9">
        <v>0</v>
      </c>
      <c r="P24" s="9">
        <v>0</v>
      </c>
      <c r="Q24" s="9">
        <v>0</v>
      </c>
      <c r="R24" s="3">
        <f t="shared" si="34"/>
        <v>0</v>
      </c>
      <c r="S24" s="3">
        <v>0</v>
      </c>
      <c r="T24" s="3">
        <v>0</v>
      </c>
      <c r="U24" s="3">
        <v>0</v>
      </c>
      <c r="V24" s="3">
        <f t="shared" si="35"/>
        <v>0</v>
      </c>
      <c r="W24" s="65">
        <v>0</v>
      </c>
      <c r="X24" s="9">
        <v>0</v>
      </c>
      <c r="Y24" s="3">
        <f t="shared" si="25"/>
        <v>0</v>
      </c>
      <c r="Z24" s="9">
        <v>0</v>
      </c>
      <c r="AA24" s="9">
        <v>0</v>
      </c>
      <c r="AB24" s="9">
        <v>0</v>
      </c>
      <c r="AC24" s="3">
        <f t="shared" si="26"/>
        <v>0</v>
      </c>
      <c r="AD24" s="9">
        <v>0</v>
      </c>
      <c r="AE24" s="3">
        <v>0</v>
      </c>
      <c r="AF24" s="9"/>
      <c r="AG24" s="9">
        <v>0</v>
      </c>
      <c r="AH24" s="65">
        <v>0</v>
      </c>
      <c r="AI24" s="3">
        <v>0</v>
      </c>
      <c r="AJ24" s="3">
        <f t="shared" si="32"/>
        <v>0</v>
      </c>
      <c r="AK24" s="9">
        <v>0</v>
      </c>
      <c r="AL24" s="65">
        <v>0</v>
      </c>
      <c r="AM24" s="9"/>
      <c r="AN24" s="9"/>
      <c r="AO24" s="9"/>
      <c r="AP24" s="9"/>
      <c r="AQ24" s="66">
        <f t="shared" si="3"/>
        <v>0</v>
      </c>
      <c r="AR24" s="66">
        <f t="shared" si="27"/>
        <v>0</v>
      </c>
      <c r="AS24" s="66">
        <f t="shared" si="4"/>
        <v>0</v>
      </c>
      <c r="AT24" s="66">
        <f t="shared" si="5"/>
        <v>0</v>
      </c>
      <c r="AU24" s="66">
        <f t="shared" si="6"/>
        <v>0</v>
      </c>
      <c r="AV24" s="66">
        <f t="shared" si="33"/>
        <v>0</v>
      </c>
      <c r="AW24" s="66">
        <f t="shared" si="7"/>
        <v>0</v>
      </c>
      <c r="AX24" s="66">
        <f t="shared" si="30"/>
        <v>0</v>
      </c>
      <c r="AY24" s="66">
        <f t="shared" si="8"/>
        <v>0</v>
      </c>
      <c r="AZ24" s="66">
        <f t="shared" si="9"/>
        <v>0</v>
      </c>
      <c r="BA24" s="66">
        <f t="shared" si="10"/>
        <v>0</v>
      </c>
      <c r="BB24" s="66">
        <f t="shared" si="11"/>
        <v>0</v>
      </c>
      <c r="BC24" s="66">
        <f t="shared" si="12"/>
        <v>0</v>
      </c>
      <c r="BD24" s="66">
        <f t="shared" si="13"/>
        <v>0</v>
      </c>
      <c r="BE24" s="66">
        <f t="shared" si="14"/>
        <v>0</v>
      </c>
      <c r="BF24" s="66">
        <f t="shared" si="15"/>
        <v>0</v>
      </c>
      <c r="BG24" s="66">
        <f t="shared" si="16"/>
        <v>0</v>
      </c>
      <c r="BH24" s="66">
        <f t="shared" si="17"/>
        <v>0</v>
      </c>
      <c r="BI24" s="66">
        <f t="shared" si="18"/>
        <v>0</v>
      </c>
      <c r="BJ24" s="66">
        <f t="shared" si="19"/>
        <v>0</v>
      </c>
    </row>
    <row r="25" spans="1:62" ht="38.25">
      <c r="A25" s="5" t="s">
        <v>13</v>
      </c>
      <c r="B25" s="6" t="s">
        <v>73</v>
      </c>
      <c r="C25" s="22">
        <v>0</v>
      </c>
      <c r="D25" s="2">
        <v>0</v>
      </c>
      <c r="E25" s="22">
        <f t="shared" si="2"/>
        <v>0</v>
      </c>
      <c r="F25" s="2">
        <v>0</v>
      </c>
      <c r="G25" s="2">
        <v>0</v>
      </c>
      <c r="H25" s="2">
        <v>1</v>
      </c>
      <c r="I25" s="2">
        <v>1</v>
      </c>
      <c r="J25" s="9">
        <v>0</v>
      </c>
      <c r="K25" s="3">
        <v>0</v>
      </c>
      <c r="L25" s="3">
        <v>0</v>
      </c>
      <c r="M25" s="3">
        <f t="shared" si="31"/>
        <v>0</v>
      </c>
      <c r="N25" s="65">
        <v>0</v>
      </c>
      <c r="O25" s="9">
        <v>0</v>
      </c>
      <c r="P25" s="9">
        <v>0</v>
      </c>
      <c r="Q25" s="9">
        <v>0</v>
      </c>
      <c r="R25" s="3">
        <f t="shared" si="34"/>
        <v>0</v>
      </c>
      <c r="S25" s="3">
        <v>0</v>
      </c>
      <c r="T25" s="3">
        <v>0</v>
      </c>
      <c r="U25" s="3">
        <v>0</v>
      </c>
      <c r="V25" s="3">
        <f t="shared" si="35"/>
        <v>0</v>
      </c>
      <c r="W25" s="65">
        <v>0</v>
      </c>
      <c r="X25" s="9">
        <v>0</v>
      </c>
      <c r="Y25" s="3">
        <f t="shared" si="25"/>
        <v>1</v>
      </c>
      <c r="Z25" s="9">
        <v>0</v>
      </c>
      <c r="AA25" s="9">
        <v>0</v>
      </c>
      <c r="AB25" s="9">
        <v>1</v>
      </c>
      <c r="AC25" s="3">
        <f t="shared" si="26"/>
        <v>1</v>
      </c>
      <c r="AD25" s="9">
        <v>0</v>
      </c>
      <c r="AE25" s="3">
        <v>1</v>
      </c>
      <c r="AF25" s="9"/>
      <c r="AG25" s="9">
        <v>0</v>
      </c>
      <c r="AH25" s="65">
        <v>0</v>
      </c>
      <c r="AI25" s="3">
        <v>0</v>
      </c>
      <c r="AJ25" s="3">
        <f t="shared" si="32"/>
        <v>0</v>
      </c>
      <c r="AK25" s="9">
        <v>0</v>
      </c>
      <c r="AL25" s="65">
        <v>0</v>
      </c>
      <c r="AM25" s="9"/>
      <c r="AN25" s="9"/>
      <c r="AO25" s="9"/>
      <c r="AP25" s="9"/>
      <c r="AQ25" s="66">
        <f t="shared" si="3"/>
        <v>0</v>
      </c>
      <c r="AR25" s="66">
        <f t="shared" si="27"/>
        <v>0</v>
      </c>
      <c r="AS25" s="66">
        <f t="shared" si="4"/>
        <v>1</v>
      </c>
      <c r="AT25" s="66">
        <f t="shared" si="5"/>
        <v>1</v>
      </c>
      <c r="AU25" s="66">
        <f t="shared" si="6"/>
        <v>1</v>
      </c>
      <c r="AV25" s="66">
        <f>L25+V25+W25+Y25+Z25</f>
        <v>1</v>
      </c>
      <c r="AW25" s="66">
        <f t="shared" si="7"/>
        <v>0</v>
      </c>
      <c r="AX25" s="66">
        <f t="shared" si="30"/>
        <v>0</v>
      </c>
      <c r="AY25" s="66">
        <f t="shared" si="8"/>
        <v>0</v>
      </c>
      <c r="AZ25" s="66">
        <f t="shared" si="9"/>
        <v>0</v>
      </c>
      <c r="BA25" s="66">
        <f t="shared" si="10"/>
        <v>0</v>
      </c>
      <c r="BB25" s="66">
        <f t="shared" si="11"/>
        <v>0</v>
      </c>
      <c r="BC25" s="66">
        <f t="shared" si="12"/>
        <v>1</v>
      </c>
      <c r="BD25" s="66">
        <f t="shared" si="13"/>
        <v>1</v>
      </c>
      <c r="BE25" s="66">
        <f t="shared" si="14"/>
        <v>1</v>
      </c>
      <c r="BF25" s="66">
        <f t="shared" si="15"/>
        <v>1</v>
      </c>
      <c r="BG25" s="66">
        <f t="shared" si="16"/>
        <v>0</v>
      </c>
      <c r="BH25" s="66">
        <f t="shared" si="17"/>
        <v>0</v>
      </c>
      <c r="BI25" s="66">
        <f t="shared" si="18"/>
        <v>0</v>
      </c>
      <c r="BJ25" s="66">
        <f t="shared" si="19"/>
        <v>0</v>
      </c>
    </row>
    <row r="26" spans="1:62" ht="38.25">
      <c r="A26" s="5" t="s">
        <v>48</v>
      </c>
      <c r="B26" s="6" t="s">
        <v>74</v>
      </c>
      <c r="C26" s="22">
        <v>0</v>
      </c>
      <c r="D26" s="2">
        <v>0</v>
      </c>
      <c r="E26" s="22">
        <f t="shared" si="2"/>
        <v>0</v>
      </c>
      <c r="F26" s="2">
        <v>0</v>
      </c>
      <c r="G26" s="2">
        <v>0</v>
      </c>
      <c r="H26" s="2">
        <v>0</v>
      </c>
      <c r="I26" s="2">
        <v>0</v>
      </c>
      <c r="J26" s="9">
        <v>0</v>
      </c>
      <c r="K26" s="3">
        <v>0</v>
      </c>
      <c r="L26" s="3">
        <v>0</v>
      </c>
      <c r="M26" s="3">
        <f t="shared" si="31"/>
        <v>0</v>
      </c>
      <c r="N26" s="65">
        <v>0</v>
      </c>
      <c r="O26" s="9">
        <v>0</v>
      </c>
      <c r="P26" s="9">
        <v>0</v>
      </c>
      <c r="Q26" s="9">
        <v>0</v>
      </c>
      <c r="R26" s="3">
        <f t="shared" si="34"/>
        <v>0</v>
      </c>
      <c r="S26" s="3">
        <v>0</v>
      </c>
      <c r="T26" s="3">
        <v>0</v>
      </c>
      <c r="U26" s="3">
        <v>0</v>
      </c>
      <c r="V26" s="3">
        <f t="shared" si="35"/>
        <v>0</v>
      </c>
      <c r="W26" s="65">
        <v>0</v>
      </c>
      <c r="X26" s="9">
        <v>0</v>
      </c>
      <c r="Y26" s="3">
        <f t="shared" si="25"/>
        <v>0</v>
      </c>
      <c r="Z26" s="9">
        <v>0</v>
      </c>
      <c r="AA26" s="9">
        <v>0</v>
      </c>
      <c r="AB26" s="9">
        <v>0</v>
      </c>
      <c r="AC26" s="3">
        <f t="shared" si="26"/>
        <v>0</v>
      </c>
      <c r="AD26" s="9">
        <v>0</v>
      </c>
      <c r="AE26" s="3">
        <v>0</v>
      </c>
      <c r="AF26" s="9"/>
      <c r="AG26" s="9">
        <v>0</v>
      </c>
      <c r="AH26" s="65">
        <v>0</v>
      </c>
      <c r="AI26" s="3">
        <v>0</v>
      </c>
      <c r="AJ26" s="3">
        <f t="shared" si="32"/>
        <v>0</v>
      </c>
      <c r="AK26" s="9">
        <v>0</v>
      </c>
      <c r="AL26" s="65">
        <v>0</v>
      </c>
      <c r="AM26" s="9"/>
      <c r="AN26" s="9"/>
      <c r="AO26" s="9"/>
      <c r="AP26" s="9"/>
      <c r="AQ26" s="66">
        <f t="shared" si="3"/>
        <v>0</v>
      </c>
      <c r="AR26" s="66">
        <f t="shared" si="27"/>
        <v>0</v>
      </c>
      <c r="AS26" s="66">
        <f t="shared" si="4"/>
        <v>0</v>
      </c>
      <c r="AT26" s="66">
        <f t="shared" si="5"/>
        <v>0</v>
      </c>
      <c r="AU26" s="66">
        <f t="shared" si="6"/>
        <v>0</v>
      </c>
      <c r="AV26" s="66">
        <f t="shared" si="33"/>
        <v>0</v>
      </c>
      <c r="AW26" s="66">
        <f t="shared" si="7"/>
        <v>0</v>
      </c>
      <c r="AX26" s="66">
        <f t="shared" si="30"/>
        <v>0</v>
      </c>
      <c r="AY26" s="66">
        <f t="shared" si="8"/>
        <v>0</v>
      </c>
      <c r="AZ26" s="66">
        <f t="shared" si="9"/>
        <v>0</v>
      </c>
      <c r="BA26" s="66">
        <f t="shared" si="10"/>
        <v>0</v>
      </c>
      <c r="BB26" s="66">
        <f t="shared" si="11"/>
        <v>0</v>
      </c>
      <c r="BC26" s="66">
        <f t="shared" si="12"/>
        <v>0</v>
      </c>
      <c r="BD26" s="66">
        <f t="shared" si="13"/>
        <v>0</v>
      </c>
      <c r="BE26" s="66">
        <f t="shared" si="14"/>
        <v>0</v>
      </c>
      <c r="BF26" s="66">
        <f t="shared" si="15"/>
        <v>0</v>
      </c>
      <c r="BG26" s="66">
        <f t="shared" si="16"/>
        <v>0</v>
      </c>
      <c r="BH26" s="66">
        <f t="shared" si="17"/>
        <v>0</v>
      </c>
      <c r="BI26" s="66">
        <f t="shared" si="18"/>
        <v>0</v>
      </c>
      <c r="BJ26" s="66">
        <f t="shared" si="19"/>
        <v>0</v>
      </c>
    </row>
    <row r="27" spans="1:62" ht="38.25">
      <c r="A27" s="5">
        <v>7</v>
      </c>
      <c r="B27" s="129" t="s">
        <v>75</v>
      </c>
      <c r="C27" s="65">
        <f>+C28+C29+C30+C31+C32</f>
        <v>0</v>
      </c>
      <c r="D27" s="65">
        <f t="shared" ref="D27:AP27" si="36">D28+D29+D30+D31+D32</f>
        <v>0</v>
      </c>
      <c r="E27" s="65">
        <f t="shared" si="36"/>
        <v>0</v>
      </c>
      <c r="F27" s="65">
        <f t="shared" si="36"/>
        <v>0</v>
      </c>
      <c r="G27" s="65">
        <f t="shared" si="36"/>
        <v>0</v>
      </c>
      <c r="H27" s="65">
        <f t="shared" si="36"/>
        <v>0</v>
      </c>
      <c r="I27" s="65">
        <f t="shared" si="36"/>
        <v>0</v>
      </c>
      <c r="J27" s="65">
        <f t="shared" si="36"/>
        <v>0</v>
      </c>
      <c r="K27" s="65">
        <f t="shared" si="36"/>
        <v>0</v>
      </c>
      <c r="L27" s="65">
        <f t="shared" si="36"/>
        <v>0</v>
      </c>
      <c r="M27" s="65">
        <f t="shared" si="36"/>
        <v>0</v>
      </c>
      <c r="N27" s="65">
        <f t="shared" si="36"/>
        <v>0</v>
      </c>
      <c r="O27" s="65">
        <f t="shared" si="36"/>
        <v>0</v>
      </c>
      <c r="P27" s="65">
        <f t="shared" si="36"/>
        <v>0</v>
      </c>
      <c r="Q27" s="65">
        <f t="shared" si="36"/>
        <v>0</v>
      </c>
      <c r="R27" s="65">
        <f t="shared" si="36"/>
        <v>0</v>
      </c>
      <c r="S27" s="65">
        <f t="shared" si="36"/>
        <v>0</v>
      </c>
      <c r="T27" s="65">
        <f t="shared" si="36"/>
        <v>0</v>
      </c>
      <c r="U27" s="65">
        <f t="shared" si="36"/>
        <v>0</v>
      </c>
      <c r="V27" s="65">
        <f t="shared" si="36"/>
        <v>0</v>
      </c>
      <c r="W27" s="65">
        <f t="shared" si="36"/>
        <v>0</v>
      </c>
      <c r="X27" s="65">
        <f t="shared" si="36"/>
        <v>0</v>
      </c>
      <c r="Y27" s="65">
        <f t="shared" si="36"/>
        <v>0</v>
      </c>
      <c r="Z27" s="65">
        <f t="shared" si="36"/>
        <v>0</v>
      </c>
      <c r="AA27" s="65">
        <f t="shared" si="36"/>
        <v>0</v>
      </c>
      <c r="AB27" s="65">
        <f t="shared" si="36"/>
        <v>0</v>
      </c>
      <c r="AC27" s="65">
        <f t="shared" si="36"/>
        <v>0</v>
      </c>
      <c r="AD27" s="65">
        <f t="shared" si="36"/>
        <v>0</v>
      </c>
      <c r="AE27" s="65">
        <f t="shared" si="36"/>
        <v>0</v>
      </c>
      <c r="AF27" s="65">
        <f t="shared" si="36"/>
        <v>0</v>
      </c>
      <c r="AG27" s="65">
        <f t="shared" si="36"/>
        <v>0</v>
      </c>
      <c r="AH27" s="65">
        <f t="shared" si="36"/>
        <v>0</v>
      </c>
      <c r="AI27" s="65">
        <f t="shared" si="36"/>
        <v>0</v>
      </c>
      <c r="AJ27" s="65">
        <f t="shared" si="36"/>
        <v>0</v>
      </c>
      <c r="AK27" s="65">
        <f t="shared" si="36"/>
        <v>0</v>
      </c>
      <c r="AL27" s="65">
        <f t="shared" si="36"/>
        <v>0</v>
      </c>
      <c r="AM27" s="65">
        <f t="shared" si="36"/>
        <v>0</v>
      </c>
      <c r="AN27" s="65">
        <f t="shared" si="36"/>
        <v>0</v>
      </c>
      <c r="AO27" s="65">
        <f t="shared" si="36"/>
        <v>0</v>
      </c>
      <c r="AP27" s="65">
        <f t="shared" si="36"/>
        <v>0</v>
      </c>
      <c r="AQ27" s="65">
        <f t="shared" ref="AQ27:BJ27" si="37">SUM(AQ28:AQ32)</f>
        <v>0</v>
      </c>
      <c r="AR27" s="65">
        <f t="shared" si="37"/>
        <v>0</v>
      </c>
      <c r="AS27" s="65">
        <f t="shared" si="37"/>
        <v>0</v>
      </c>
      <c r="AT27" s="65">
        <f t="shared" si="37"/>
        <v>0</v>
      </c>
      <c r="AU27" s="65">
        <f t="shared" si="37"/>
        <v>0</v>
      </c>
      <c r="AV27" s="65">
        <f>SUM(AV28:AV32)</f>
        <v>0</v>
      </c>
      <c r="AW27" s="65">
        <f t="shared" si="37"/>
        <v>0</v>
      </c>
      <c r="AX27" s="65">
        <f t="shared" ref="AX27" si="38">SUM(AX28:AX32)</f>
        <v>0</v>
      </c>
      <c r="AY27" s="65">
        <f t="shared" si="37"/>
        <v>0</v>
      </c>
      <c r="AZ27" s="65">
        <f t="shared" si="37"/>
        <v>0</v>
      </c>
      <c r="BA27" s="65">
        <f t="shared" si="37"/>
        <v>0</v>
      </c>
      <c r="BB27" s="65">
        <f t="shared" si="37"/>
        <v>0</v>
      </c>
      <c r="BC27" s="65">
        <f t="shared" si="37"/>
        <v>0</v>
      </c>
      <c r="BD27" s="65">
        <f t="shared" si="37"/>
        <v>0</v>
      </c>
      <c r="BE27" s="65">
        <f t="shared" si="37"/>
        <v>0</v>
      </c>
      <c r="BF27" s="65">
        <f t="shared" si="37"/>
        <v>0</v>
      </c>
      <c r="BG27" s="65">
        <f t="shared" si="37"/>
        <v>0</v>
      </c>
      <c r="BH27" s="65">
        <f t="shared" si="37"/>
        <v>0</v>
      </c>
      <c r="BI27" s="65">
        <f t="shared" si="37"/>
        <v>0</v>
      </c>
      <c r="BJ27" s="65">
        <f t="shared" si="37"/>
        <v>0</v>
      </c>
    </row>
    <row r="28" spans="1:62">
      <c r="A28" s="10" t="s">
        <v>14</v>
      </c>
      <c r="B28" s="6" t="s">
        <v>76</v>
      </c>
      <c r="C28" s="22">
        <v>0</v>
      </c>
      <c r="D28" s="2">
        <v>0</v>
      </c>
      <c r="E28" s="22">
        <f t="shared" si="2"/>
        <v>0</v>
      </c>
      <c r="F28" s="2">
        <v>0</v>
      </c>
      <c r="G28" s="2">
        <v>0</v>
      </c>
      <c r="H28" s="2">
        <v>0</v>
      </c>
      <c r="I28" s="2">
        <v>0</v>
      </c>
      <c r="J28" s="9">
        <v>0</v>
      </c>
      <c r="K28" s="3">
        <v>0</v>
      </c>
      <c r="L28" s="3">
        <v>0</v>
      </c>
      <c r="M28" s="3">
        <f t="shared" si="31"/>
        <v>0</v>
      </c>
      <c r="N28" s="65">
        <v>0</v>
      </c>
      <c r="O28" s="9">
        <v>0</v>
      </c>
      <c r="P28" s="9">
        <v>0</v>
      </c>
      <c r="Q28" s="9">
        <v>0</v>
      </c>
      <c r="R28" s="3">
        <f t="shared" si="34"/>
        <v>0</v>
      </c>
      <c r="S28" s="3">
        <v>0</v>
      </c>
      <c r="T28" s="3">
        <v>0</v>
      </c>
      <c r="U28" s="3">
        <v>0</v>
      </c>
      <c r="V28" s="3">
        <f t="shared" si="35"/>
        <v>0</v>
      </c>
      <c r="W28" s="65">
        <v>0</v>
      </c>
      <c r="X28" s="9">
        <v>0</v>
      </c>
      <c r="Y28" s="3">
        <f t="shared" si="25"/>
        <v>0</v>
      </c>
      <c r="Z28" s="9">
        <v>0</v>
      </c>
      <c r="AA28" s="9">
        <v>0</v>
      </c>
      <c r="AB28" s="9">
        <v>0</v>
      </c>
      <c r="AC28" s="3">
        <f t="shared" si="26"/>
        <v>0</v>
      </c>
      <c r="AD28" s="9">
        <v>0</v>
      </c>
      <c r="AE28" s="3">
        <v>0</v>
      </c>
      <c r="AF28" s="9"/>
      <c r="AG28" s="9">
        <v>0</v>
      </c>
      <c r="AH28" s="65">
        <v>0</v>
      </c>
      <c r="AI28" s="3">
        <v>0</v>
      </c>
      <c r="AJ28" s="3">
        <f t="shared" si="32"/>
        <v>0</v>
      </c>
      <c r="AK28" s="9">
        <v>0</v>
      </c>
      <c r="AL28" s="65">
        <v>0</v>
      </c>
      <c r="AM28" s="9"/>
      <c r="AN28" s="9"/>
      <c r="AO28" s="9"/>
      <c r="AP28" s="9"/>
      <c r="AQ28" s="66">
        <f t="shared" si="3"/>
        <v>0</v>
      </c>
      <c r="AR28" s="66">
        <f t="shared" si="27"/>
        <v>0</v>
      </c>
      <c r="AS28" s="66">
        <f t="shared" si="4"/>
        <v>0</v>
      </c>
      <c r="AT28" s="66">
        <f t="shared" si="5"/>
        <v>0</v>
      </c>
      <c r="AU28" s="66">
        <f t="shared" si="6"/>
        <v>0</v>
      </c>
      <c r="AV28" s="66">
        <f>L28+V28+W28+Y28+Z28</f>
        <v>0</v>
      </c>
      <c r="AW28" s="66">
        <f t="shared" si="7"/>
        <v>0</v>
      </c>
      <c r="AX28" s="66">
        <f t="shared" ref="AX28:AX46" si="39">N28+O28+P28+Q28</f>
        <v>0</v>
      </c>
      <c r="AY28" s="66">
        <f t="shared" si="8"/>
        <v>0</v>
      </c>
      <c r="AZ28" s="66">
        <f t="shared" si="9"/>
        <v>0</v>
      </c>
      <c r="BA28" s="66">
        <f t="shared" si="10"/>
        <v>0</v>
      </c>
      <c r="BB28" s="66">
        <f t="shared" si="11"/>
        <v>0</v>
      </c>
      <c r="BC28" s="66">
        <f t="shared" si="12"/>
        <v>0</v>
      </c>
      <c r="BD28" s="66">
        <f t="shared" si="13"/>
        <v>0</v>
      </c>
      <c r="BE28" s="66">
        <f t="shared" si="14"/>
        <v>0</v>
      </c>
      <c r="BF28" s="66">
        <f t="shared" si="15"/>
        <v>0</v>
      </c>
      <c r="BG28" s="66">
        <f t="shared" si="16"/>
        <v>0</v>
      </c>
      <c r="BH28" s="66">
        <f t="shared" si="17"/>
        <v>0</v>
      </c>
      <c r="BI28" s="66">
        <f t="shared" si="18"/>
        <v>0</v>
      </c>
      <c r="BJ28" s="66">
        <f t="shared" si="19"/>
        <v>0</v>
      </c>
    </row>
    <row r="29" spans="1:62">
      <c r="A29" s="10" t="s">
        <v>15</v>
      </c>
      <c r="B29" s="6" t="s">
        <v>77</v>
      </c>
      <c r="C29" s="22">
        <v>0</v>
      </c>
      <c r="D29" s="2">
        <v>0</v>
      </c>
      <c r="E29" s="22">
        <f t="shared" si="2"/>
        <v>0</v>
      </c>
      <c r="F29" s="2">
        <v>0</v>
      </c>
      <c r="G29" s="2">
        <v>0</v>
      </c>
      <c r="H29" s="2">
        <v>0</v>
      </c>
      <c r="I29" s="2">
        <v>0</v>
      </c>
      <c r="J29" s="9">
        <v>0</v>
      </c>
      <c r="K29" s="3">
        <v>0</v>
      </c>
      <c r="L29" s="3">
        <v>0</v>
      </c>
      <c r="M29" s="3">
        <f t="shared" si="31"/>
        <v>0</v>
      </c>
      <c r="N29" s="65">
        <v>0</v>
      </c>
      <c r="O29" s="9">
        <v>0</v>
      </c>
      <c r="P29" s="9">
        <v>0</v>
      </c>
      <c r="Q29" s="9">
        <v>0</v>
      </c>
      <c r="R29" s="3">
        <f t="shared" si="34"/>
        <v>0</v>
      </c>
      <c r="S29" s="3">
        <v>0</v>
      </c>
      <c r="T29" s="3">
        <v>0</v>
      </c>
      <c r="U29" s="3">
        <v>0</v>
      </c>
      <c r="V29" s="3">
        <f t="shared" si="35"/>
        <v>0</v>
      </c>
      <c r="W29" s="65">
        <v>0</v>
      </c>
      <c r="X29" s="9">
        <v>0</v>
      </c>
      <c r="Y29" s="3">
        <f t="shared" si="25"/>
        <v>0</v>
      </c>
      <c r="Z29" s="9">
        <v>0</v>
      </c>
      <c r="AA29" s="9">
        <v>0</v>
      </c>
      <c r="AB29" s="9">
        <v>0</v>
      </c>
      <c r="AC29" s="3">
        <f t="shared" si="26"/>
        <v>0</v>
      </c>
      <c r="AD29" s="9">
        <v>0</v>
      </c>
      <c r="AE29" s="3">
        <v>0</v>
      </c>
      <c r="AF29" s="9"/>
      <c r="AG29" s="9">
        <v>0</v>
      </c>
      <c r="AH29" s="65">
        <v>0</v>
      </c>
      <c r="AI29" s="3">
        <v>0</v>
      </c>
      <c r="AJ29" s="3">
        <f t="shared" si="32"/>
        <v>0</v>
      </c>
      <c r="AK29" s="9">
        <v>0</v>
      </c>
      <c r="AL29" s="65">
        <v>0</v>
      </c>
      <c r="AM29" s="9"/>
      <c r="AN29" s="9"/>
      <c r="AO29" s="9"/>
      <c r="AP29" s="9"/>
      <c r="AQ29" s="66">
        <f t="shared" si="3"/>
        <v>0</v>
      </c>
      <c r="AR29" s="66">
        <f t="shared" si="27"/>
        <v>0</v>
      </c>
      <c r="AS29" s="66">
        <f t="shared" si="4"/>
        <v>0</v>
      </c>
      <c r="AT29" s="66">
        <f t="shared" si="5"/>
        <v>0</v>
      </c>
      <c r="AU29" s="66">
        <f t="shared" si="6"/>
        <v>0</v>
      </c>
      <c r="AV29" s="66">
        <f t="shared" ref="AV29:AV32" si="40">L29+V29+W29+Y29+Z29</f>
        <v>0</v>
      </c>
      <c r="AW29" s="66">
        <f t="shared" si="7"/>
        <v>0</v>
      </c>
      <c r="AX29" s="66">
        <f t="shared" si="39"/>
        <v>0</v>
      </c>
      <c r="AY29" s="66">
        <f t="shared" si="8"/>
        <v>0</v>
      </c>
      <c r="AZ29" s="66">
        <f t="shared" si="9"/>
        <v>0</v>
      </c>
      <c r="BA29" s="66">
        <f t="shared" si="10"/>
        <v>0</v>
      </c>
      <c r="BB29" s="66">
        <f t="shared" si="11"/>
        <v>0</v>
      </c>
      <c r="BC29" s="66">
        <f t="shared" si="12"/>
        <v>0</v>
      </c>
      <c r="BD29" s="66">
        <f t="shared" si="13"/>
        <v>0</v>
      </c>
      <c r="BE29" s="66">
        <f t="shared" si="14"/>
        <v>0</v>
      </c>
      <c r="BF29" s="66">
        <f t="shared" si="15"/>
        <v>0</v>
      </c>
      <c r="BG29" s="66">
        <f t="shared" si="16"/>
        <v>0</v>
      </c>
      <c r="BH29" s="66">
        <f t="shared" si="17"/>
        <v>0</v>
      </c>
      <c r="BI29" s="66">
        <f t="shared" si="18"/>
        <v>0</v>
      </c>
      <c r="BJ29" s="66">
        <f t="shared" si="19"/>
        <v>0</v>
      </c>
    </row>
    <row r="30" spans="1:62" ht="25.5">
      <c r="A30" s="10" t="s">
        <v>49</v>
      </c>
      <c r="B30" s="6" t="s">
        <v>78</v>
      </c>
      <c r="C30" s="22">
        <v>0</v>
      </c>
      <c r="D30" s="2">
        <v>0</v>
      </c>
      <c r="E30" s="22">
        <f t="shared" si="2"/>
        <v>0</v>
      </c>
      <c r="F30" s="2">
        <v>0</v>
      </c>
      <c r="G30" s="2">
        <v>0</v>
      </c>
      <c r="H30" s="2">
        <v>0</v>
      </c>
      <c r="I30" s="2">
        <v>0</v>
      </c>
      <c r="J30" s="9">
        <v>0</v>
      </c>
      <c r="K30" s="3">
        <v>0</v>
      </c>
      <c r="L30" s="3">
        <v>0</v>
      </c>
      <c r="M30" s="3">
        <f t="shared" si="31"/>
        <v>0</v>
      </c>
      <c r="N30" s="65">
        <v>0</v>
      </c>
      <c r="O30" s="9">
        <v>0</v>
      </c>
      <c r="P30" s="9">
        <v>0</v>
      </c>
      <c r="Q30" s="9">
        <v>0</v>
      </c>
      <c r="R30" s="3">
        <f t="shared" si="34"/>
        <v>0</v>
      </c>
      <c r="S30" s="3">
        <v>0</v>
      </c>
      <c r="T30" s="3">
        <v>0</v>
      </c>
      <c r="U30" s="3">
        <v>0</v>
      </c>
      <c r="V30" s="3">
        <f t="shared" si="35"/>
        <v>0</v>
      </c>
      <c r="W30" s="65">
        <v>0</v>
      </c>
      <c r="X30" s="9">
        <v>0</v>
      </c>
      <c r="Y30" s="3">
        <f t="shared" si="25"/>
        <v>0</v>
      </c>
      <c r="Z30" s="9">
        <v>0</v>
      </c>
      <c r="AA30" s="9">
        <v>0</v>
      </c>
      <c r="AB30" s="9">
        <v>0</v>
      </c>
      <c r="AC30" s="3">
        <f t="shared" si="26"/>
        <v>0</v>
      </c>
      <c r="AD30" s="9">
        <v>0</v>
      </c>
      <c r="AE30" s="3">
        <v>0</v>
      </c>
      <c r="AF30" s="9"/>
      <c r="AG30" s="9">
        <v>0</v>
      </c>
      <c r="AH30" s="65">
        <v>0</v>
      </c>
      <c r="AI30" s="3">
        <v>0</v>
      </c>
      <c r="AJ30" s="3">
        <f t="shared" si="32"/>
        <v>0</v>
      </c>
      <c r="AK30" s="9">
        <v>0</v>
      </c>
      <c r="AL30" s="65">
        <v>0</v>
      </c>
      <c r="AM30" s="9"/>
      <c r="AN30" s="9"/>
      <c r="AO30" s="9"/>
      <c r="AP30" s="9"/>
      <c r="AQ30" s="66">
        <f t="shared" si="3"/>
        <v>0</v>
      </c>
      <c r="AR30" s="66">
        <f t="shared" si="27"/>
        <v>0</v>
      </c>
      <c r="AS30" s="66">
        <f t="shared" si="4"/>
        <v>0</v>
      </c>
      <c r="AT30" s="66">
        <f t="shared" si="5"/>
        <v>0</v>
      </c>
      <c r="AU30" s="66">
        <f t="shared" si="6"/>
        <v>0</v>
      </c>
      <c r="AV30" s="66">
        <f t="shared" si="40"/>
        <v>0</v>
      </c>
      <c r="AW30" s="66">
        <f t="shared" si="7"/>
        <v>0</v>
      </c>
      <c r="AX30" s="66">
        <f t="shared" si="39"/>
        <v>0</v>
      </c>
      <c r="AY30" s="66">
        <f t="shared" si="8"/>
        <v>0</v>
      </c>
      <c r="AZ30" s="66">
        <f t="shared" si="9"/>
        <v>0</v>
      </c>
      <c r="BA30" s="66">
        <f t="shared" si="10"/>
        <v>0</v>
      </c>
      <c r="BB30" s="66">
        <f t="shared" si="11"/>
        <v>0</v>
      </c>
      <c r="BC30" s="66">
        <f t="shared" si="12"/>
        <v>0</v>
      </c>
      <c r="BD30" s="66">
        <f t="shared" si="13"/>
        <v>0</v>
      </c>
      <c r="BE30" s="66">
        <f t="shared" si="14"/>
        <v>0</v>
      </c>
      <c r="BF30" s="66">
        <f t="shared" si="15"/>
        <v>0</v>
      </c>
      <c r="BG30" s="66">
        <f t="shared" si="16"/>
        <v>0</v>
      </c>
      <c r="BH30" s="66">
        <f t="shared" si="17"/>
        <v>0</v>
      </c>
      <c r="BI30" s="66">
        <f t="shared" si="18"/>
        <v>0</v>
      </c>
      <c r="BJ30" s="66">
        <f t="shared" si="19"/>
        <v>0</v>
      </c>
    </row>
    <row r="31" spans="1:62">
      <c r="A31" s="10" t="s">
        <v>50</v>
      </c>
      <c r="B31" s="6" t="s">
        <v>79</v>
      </c>
      <c r="C31" s="22">
        <v>0</v>
      </c>
      <c r="D31" s="2">
        <v>0</v>
      </c>
      <c r="E31" s="22">
        <f t="shared" si="2"/>
        <v>0</v>
      </c>
      <c r="F31" s="2">
        <v>0</v>
      </c>
      <c r="G31" s="2">
        <v>0</v>
      </c>
      <c r="H31" s="2">
        <v>0</v>
      </c>
      <c r="I31" s="2">
        <v>0</v>
      </c>
      <c r="J31" s="9">
        <v>0</v>
      </c>
      <c r="K31" s="3">
        <v>0</v>
      </c>
      <c r="L31" s="3">
        <v>0</v>
      </c>
      <c r="M31" s="3">
        <f t="shared" si="31"/>
        <v>0</v>
      </c>
      <c r="N31" s="65">
        <v>0</v>
      </c>
      <c r="O31" s="9">
        <v>0</v>
      </c>
      <c r="P31" s="9">
        <v>0</v>
      </c>
      <c r="Q31" s="9">
        <v>0</v>
      </c>
      <c r="R31" s="3">
        <f t="shared" si="34"/>
        <v>0</v>
      </c>
      <c r="S31" s="3">
        <v>0</v>
      </c>
      <c r="T31" s="3">
        <v>0</v>
      </c>
      <c r="U31" s="3">
        <v>0</v>
      </c>
      <c r="V31" s="3">
        <f t="shared" si="35"/>
        <v>0</v>
      </c>
      <c r="W31" s="65">
        <v>0</v>
      </c>
      <c r="X31" s="9">
        <v>0</v>
      </c>
      <c r="Y31" s="3">
        <f t="shared" si="25"/>
        <v>0</v>
      </c>
      <c r="Z31" s="9">
        <v>0</v>
      </c>
      <c r="AA31" s="9">
        <v>0</v>
      </c>
      <c r="AB31" s="9">
        <v>0</v>
      </c>
      <c r="AC31" s="3">
        <f t="shared" si="26"/>
        <v>0</v>
      </c>
      <c r="AD31" s="9">
        <v>0</v>
      </c>
      <c r="AE31" s="3">
        <v>0</v>
      </c>
      <c r="AF31" s="9"/>
      <c r="AG31" s="9">
        <v>0</v>
      </c>
      <c r="AH31" s="65">
        <v>0</v>
      </c>
      <c r="AI31" s="3">
        <v>0</v>
      </c>
      <c r="AJ31" s="3">
        <f t="shared" si="32"/>
        <v>0</v>
      </c>
      <c r="AK31" s="9">
        <v>0</v>
      </c>
      <c r="AL31" s="65">
        <v>0</v>
      </c>
      <c r="AM31" s="9"/>
      <c r="AN31" s="9"/>
      <c r="AO31" s="9"/>
      <c r="AP31" s="9"/>
      <c r="AQ31" s="66">
        <f t="shared" si="3"/>
        <v>0</v>
      </c>
      <c r="AR31" s="66">
        <f t="shared" si="27"/>
        <v>0</v>
      </c>
      <c r="AS31" s="66">
        <f t="shared" si="4"/>
        <v>0</v>
      </c>
      <c r="AT31" s="66">
        <f t="shared" si="5"/>
        <v>0</v>
      </c>
      <c r="AU31" s="66">
        <f t="shared" si="6"/>
        <v>0</v>
      </c>
      <c r="AV31" s="66">
        <f t="shared" si="40"/>
        <v>0</v>
      </c>
      <c r="AW31" s="66">
        <f t="shared" si="7"/>
        <v>0</v>
      </c>
      <c r="AX31" s="66">
        <f t="shared" si="39"/>
        <v>0</v>
      </c>
      <c r="AY31" s="66">
        <f t="shared" si="8"/>
        <v>0</v>
      </c>
      <c r="AZ31" s="66">
        <f t="shared" si="9"/>
        <v>0</v>
      </c>
      <c r="BA31" s="66">
        <f t="shared" si="10"/>
        <v>0</v>
      </c>
      <c r="BB31" s="66">
        <f t="shared" si="11"/>
        <v>0</v>
      </c>
      <c r="BC31" s="66">
        <f t="shared" si="12"/>
        <v>0</v>
      </c>
      <c r="BD31" s="66">
        <f t="shared" si="13"/>
        <v>0</v>
      </c>
      <c r="BE31" s="66">
        <f t="shared" si="14"/>
        <v>0</v>
      </c>
      <c r="BF31" s="66">
        <f t="shared" si="15"/>
        <v>0</v>
      </c>
      <c r="BG31" s="66">
        <f t="shared" si="16"/>
        <v>0</v>
      </c>
      <c r="BH31" s="66">
        <f t="shared" si="17"/>
        <v>0</v>
      </c>
      <c r="BI31" s="66">
        <f t="shared" si="18"/>
        <v>0</v>
      </c>
      <c r="BJ31" s="66">
        <f t="shared" si="19"/>
        <v>0</v>
      </c>
    </row>
    <row r="32" spans="1:62">
      <c r="A32" s="10" t="s">
        <v>51</v>
      </c>
      <c r="B32" s="6" t="s">
        <v>3</v>
      </c>
      <c r="C32" s="22">
        <v>0</v>
      </c>
      <c r="D32" s="2">
        <v>0</v>
      </c>
      <c r="E32" s="22">
        <f t="shared" si="2"/>
        <v>0</v>
      </c>
      <c r="F32" s="2">
        <v>0</v>
      </c>
      <c r="G32" s="2">
        <v>0</v>
      </c>
      <c r="H32" s="2">
        <v>0</v>
      </c>
      <c r="I32" s="2">
        <v>0</v>
      </c>
      <c r="J32" s="9">
        <v>0</v>
      </c>
      <c r="K32" s="3">
        <v>0</v>
      </c>
      <c r="L32" s="3">
        <v>0</v>
      </c>
      <c r="M32" s="3">
        <f t="shared" si="31"/>
        <v>0</v>
      </c>
      <c r="N32" s="65">
        <v>0</v>
      </c>
      <c r="O32" s="9">
        <v>0</v>
      </c>
      <c r="P32" s="9">
        <v>0</v>
      </c>
      <c r="Q32" s="9">
        <v>0</v>
      </c>
      <c r="R32" s="3">
        <f t="shared" si="34"/>
        <v>0</v>
      </c>
      <c r="S32" s="3">
        <v>0</v>
      </c>
      <c r="T32" s="3">
        <v>0</v>
      </c>
      <c r="U32" s="3">
        <v>0</v>
      </c>
      <c r="V32" s="3">
        <f t="shared" si="35"/>
        <v>0</v>
      </c>
      <c r="W32" s="65">
        <v>0</v>
      </c>
      <c r="X32" s="9">
        <v>0</v>
      </c>
      <c r="Y32" s="3">
        <f t="shared" si="25"/>
        <v>0</v>
      </c>
      <c r="Z32" s="9">
        <v>0</v>
      </c>
      <c r="AA32" s="9">
        <v>0</v>
      </c>
      <c r="AB32" s="9">
        <v>0</v>
      </c>
      <c r="AC32" s="3">
        <f t="shared" si="26"/>
        <v>0</v>
      </c>
      <c r="AD32" s="9">
        <v>0</v>
      </c>
      <c r="AE32" s="3">
        <v>0</v>
      </c>
      <c r="AF32" s="9"/>
      <c r="AG32" s="9">
        <v>0</v>
      </c>
      <c r="AH32" s="65">
        <v>0</v>
      </c>
      <c r="AI32" s="3">
        <v>0</v>
      </c>
      <c r="AJ32" s="3">
        <f t="shared" si="32"/>
        <v>0</v>
      </c>
      <c r="AK32" s="9">
        <v>0</v>
      </c>
      <c r="AL32" s="65">
        <v>0</v>
      </c>
      <c r="AM32" s="9"/>
      <c r="AN32" s="9"/>
      <c r="AO32" s="9"/>
      <c r="AP32" s="9"/>
      <c r="AQ32" s="66">
        <f t="shared" si="3"/>
        <v>0</v>
      </c>
      <c r="AR32" s="66">
        <f t="shared" si="27"/>
        <v>0</v>
      </c>
      <c r="AS32" s="66">
        <f t="shared" si="4"/>
        <v>0</v>
      </c>
      <c r="AT32" s="66">
        <f t="shared" si="5"/>
        <v>0</v>
      </c>
      <c r="AU32" s="66">
        <f t="shared" si="6"/>
        <v>0</v>
      </c>
      <c r="AV32" s="66">
        <f t="shared" si="40"/>
        <v>0</v>
      </c>
      <c r="AW32" s="66">
        <f t="shared" si="7"/>
        <v>0</v>
      </c>
      <c r="AX32" s="66">
        <f t="shared" si="39"/>
        <v>0</v>
      </c>
      <c r="AY32" s="66">
        <f t="shared" si="8"/>
        <v>0</v>
      </c>
      <c r="AZ32" s="66">
        <f t="shared" si="9"/>
        <v>0</v>
      </c>
      <c r="BA32" s="66">
        <f t="shared" si="10"/>
        <v>0</v>
      </c>
      <c r="BB32" s="66">
        <f t="shared" si="11"/>
        <v>0</v>
      </c>
      <c r="BC32" s="66">
        <f t="shared" si="12"/>
        <v>0</v>
      </c>
      <c r="BD32" s="66">
        <f t="shared" si="13"/>
        <v>0</v>
      </c>
      <c r="BE32" s="66">
        <f t="shared" si="14"/>
        <v>0</v>
      </c>
      <c r="BF32" s="66">
        <f t="shared" si="15"/>
        <v>0</v>
      </c>
      <c r="BG32" s="66">
        <f t="shared" si="16"/>
        <v>0</v>
      </c>
      <c r="BH32" s="66">
        <f t="shared" si="17"/>
        <v>0</v>
      </c>
      <c r="BI32" s="66">
        <f t="shared" si="18"/>
        <v>0</v>
      </c>
      <c r="BJ32" s="66">
        <f t="shared" si="19"/>
        <v>0</v>
      </c>
    </row>
    <row r="33" spans="1:62" ht="51">
      <c r="A33" s="10" t="s">
        <v>81</v>
      </c>
      <c r="B33" s="129" t="s">
        <v>92</v>
      </c>
      <c r="C33" s="22">
        <v>0</v>
      </c>
      <c r="D33" s="2">
        <v>0</v>
      </c>
      <c r="E33" s="22">
        <f t="shared" si="2"/>
        <v>0</v>
      </c>
      <c r="F33" s="2">
        <v>0</v>
      </c>
      <c r="G33" s="2">
        <v>0</v>
      </c>
      <c r="H33" s="2">
        <v>0</v>
      </c>
      <c r="I33" s="2">
        <v>0</v>
      </c>
      <c r="J33" s="9">
        <v>0</v>
      </c>
      <c r="K33" s="3">
        <v>0</v>
      </c>
      <c r="L33" s="3">
        <v>0</v>
      </c>
      <c r="M33" s="3">
        <f t="shared" si="31"/>
        <v>0</v>
      </c>
      <c r="N33" s="65">
        <v>0</v>
      </c>
      <c r="O33" s="9">
        <v>0</v>
      </c>
      <c r="P33" s="9">
        <v>0</v>
      </c>
      <c r="Q33" s="9">
        <v>0</v>
      </c>
      <c r="R33" s="3">
        <f t="shared" si="34"/>
        <v>0</v>
      </c>
      <c r="S33" s="3">
        <v>0</v>
      </c>
      <c r="T33" s="3">
        <v>0</v>
      </c>
      <c r="U33" s="3">
        <v>0</v>
      </c>
      <c r="V33" s="3">
        <f t="shared" si="35"/>
        <v>0</v>
      </c>
      <c r="W33" s="65">
        <v>0</v>
      </c>
      <c r="X33" s="9">
        <v>0</v>
      </c>
      <c r="Y33" s="3">
        <f t="shared" si="25"/>
        <v>0</v>
      </c>
      <c r="Z33" s="9">
        <v>0</v>
      </c>
      <c r="AA33" s="9">
        <v>0</v>
      </c>
      <c r="AB33" s="9">
        <v>0</v>
      </c>
      <c r="AC33" s="3">
        <f t="shared" si="26"/>
        <v>0</v>
      </c>
      <c r="AD33" s="9">
        <v>0</v>
      </c>
      <c r="AE33" s="3">
        <v>0</v>
      </c>
      <c r="AF33" s="9"/>
      <c r="AG33" s="9">
        <v>0</v>
      </c>
      <c r="AH33" s="65">
        <v>0</v>
      </c>
      <c r="AI33" s="3">
        <v>0</v>
      </c>
      <c r="AJ33" s="3">
        <f t="shared" si="32"/>
        <v>0</v>
      </c>
      <c r="AK33" s="9">
        <v>0</v>
      </c>
      <c r="AL33" s="65">
        <v>0</v>
      </c>
      <c r="AM33" s="9"/>
      <c r="AN33" s="9"/>
      <c r="AO33" s="9"/>
      <c r="AP33" s="9"/>
      <c r="AQ33" s="66">
        <f t="shared" si="3"/>
        <v>0</v>
      </c>
      <c r="AR33" s="66">
        <f t="shared" si="27"/>
        <v>0</v>
      </c>
      <c r="AS33" s="66">
        <f t="shared" si="4"/>
        <v>0</v>
      </c>
      <c r="AT33" s="66">
        <f t="shared" si="5"/>
        <v>0</v>
      </c>
      <c r="AU33" s="66">
        <f t="shared" si="6"/>
        <v>0</v>
      </c>
      <c r="AV33" s="66">
        <f>L33+V33+W33+Y33+Z33</f>
        <v>0</v>
      </c>
      <c r="AW33" s="66">
        <f t="shared" si="7"/>
        <v>0</v>
      </c>
      <c r="AX33" s="66">
        <f t="shared" si="39"/>
        <v>0</v>
      </c>
      <c r="AY33" s="66">
        <f t="shared" si="8"/>
        <v>0</v>
      </c>
      <c r="AZ33" s="66">
        <f t="shared" si="9"/>
        <v>0</v>
      </c>
      <c r="BA33" s="66">
        <f t="shared" si="10"/>
        <v>0</v>
      </c>
      <c r="BB33" s="66">
        <f t="shared" si="11"/>
        <v>0</v>
      </c>
      <c r="BC33" s="66">
        <f t="shared" si="12"/>
        <v>0</v>
      </c>
      <c r="BD33" s="66">
        <f t="shared" si="13"/>
        <v>0</v>
      </c>
      <c r="BE33" s="66">
        <f t="shared" si="14"/>
        <v>0</v>
      </c>
      <c r="BF33" s="66">
        <f t="shared" si="15"/>
        <v>0</v>
      </c>
      <c r="BG33" s="66">
        <f t="shared" si="16"/>
        <v>0</v>
      </c>
      <c r="BH33" s="66">
        <f t="shared" si="17"/>
        <v>0</v>
      </c>
      <c r="BI33" s="66">
        <f t="shared" si="18"/>
        <v>0</v>
      </c>
      <c r="BJ33" s="66">
        <f t="shared" si="19"/>
        <v>0</v>
      </c>
    </row>
    <row r="34" spans="1:62" ht="51">
      <c r="A34" s="10" t="s">
        <v>82</v>
      </c>
      <c r="B34" s="129" t="s">
        <v>62</v>
      </c>
      <c r="C34" s="22">
        <v>0</v>
      </c>
      <c r="D34" s="2">
        <v>0</v>
      </c>
      <c r="E34" s="22">
        <f t="shared" si="2"/>
        <v>0</v>
      </c>
      <c r="F34" s="2">
        <v>0</v>
      </c>
      <c r="G34" s="2">
        <v>0</v>
      </c>
      <c r="H34" s="2">
        <v>0</v>
      </c>
      <c r="I34" s="2">
        <v>0</v>
      </c>
      <c r="J34" s="9">
        <v>0</v>
      </c>
      <c r="K34" s="3">
        <v>0</v>
      </c>
      <c r="L34" s="3">
        <v>0</v>
      </c>
      <c r="M34" s="3">
        <f t="shared" si="31"/>
        <v>0</v>
      </c>
      <c r="N34" s="65">
        <v>0</v>
      </c>
      <c r="O34" s="9">
        <v>0</v>
      </c>
      <c r="P34" s="9">
        <v>0</v>
      </c>
      <c r="Q34" s="9">
        <v>0</v>
      </c>
      <c r="R34" s="3">
        <f t="shared" si="34"/>
        <v>0</v>
      </c>
      <c r="S34" s="3">
        <v>0</v>
      </c>
      <c r="T34" s="3">
        <v>0</v>
      </c>
      <c r="U34" s="3">
        <v>0</v>
      </c>
      <c r="V34" s="3">
        <f t="shared" si="35"/>
        <v>0</v>
      </c>
      <c r="W34" s="65">
        <v>0</v>
      </c>
      <c r="X34" s="9">
        <v>0</v>
      </c>
      <c r="Y34" s="3">
        <f t="shared" si="25"/>
        <v>0</v>
      </c>
      <c r="Z34" s="9">
        <v>0</v>
      </c>
      <c r="AA34" s="9">
        <v>0</v>
      </c>
      <c r="AB34" s="9">
        <v>0</v>
      </c>
      <c r="AC34" s="3">
        <f t="shared" si="26"/>
        <v>0</v>
      </c>
      <c r="AD34" s="9">
        <v>0</v>
      </c>
      <c r="AE34" s="3">
        <v>0</v>
      </c>
      <c r="AF34" s="9"/>
      <c r="AG34" s="9">
        <v>0</v>
      </c>
      <c r="AH34" s="65">
        <v>0</v>
      </c>
      <c r="AI34" s="3">
        <v>0</v>
      </c>
      <c r="AJ34" s="3">
        <f t="shared" si="32"/>
        <v>0</v>
      </c>
      <c r="AK34" s="9">
        <v>0</v>
      </c>
      <c r="AL34" s="65">
        <v>0</v>
      </c>
      <c r="AM34" s="9"/>
      <c r="AN34" s="9"/>
      <c r="AO34" s="9"/>
      <c r="AP34" s="9"/>
      <c r="AQ34" s="66">
        <f t="shared" si="3"/>
        <v>0</v>
      </c>
      <c r="AR34" s="66">
        <f t="shared" si="27"/>
        <v>0</v>
      </c>
      <c r="AS34" s="66">
        <f t="shared" si="4"/>
        <v>0</v>
      </c>
      <c r="AT34" s="66">
        <f t="shared" si="5"/>
        <v>0</v>
      </c>
      <c r="AU34" s="66">
        <f t="shared" si="6"/>
        <v>0</v>
      </c>
      <c r="AV34" s="66">
        <f t="shared" ref="AV34:AV45" si="41">L34+V34+W34+Y34+Z34</f>
        <v>0</v>
      </c>
      <c r="AW34" s="66">
        <f t="shared" si="7"/>
        <v>0</v>
      </c>
      <c r="AX34" s="66">
        <f t="shared" si="39"/>
        <v>0</v>
      </c>
      <c r="AY34" s="66">
        <f t="shared" si="8"/>
        <v>0</v>
      </c>
      <c r="AZ34" s="66">
        <f t="shared" si="9"/>
        <v>0</v>
      </c>
      <c r="BA34" s="66">
        <f t="shared" si="10"/>
        <v>0</v>
      </c>
      <c r="BB34" s="66">
        <f t="shared" si="11"/>
        <v>0</v>
      </c>
      <c r="BC34" s="66">
        <f t="shared" si="12"/>
        <v>0</v>
      </c>
      <c r="BD34" s="66">
        <f t="shared" si="13"/>
        <v>0</v>
      </c>
      <c r="BE34" s="66">
        <f t="shared" si="14"/>
        <v>0</v>
      </c>
      <c r="BF34" s="66">
        <f t="shared" si="15"/>
        <v>0</v>
      </c>
      <c r="BG34" s="66">
        <f t="shared" si="16"/>
        <v>0</v>
      </c>
      <c r="BH34" s="66">
        <f t="shared" si="17"/>
        <v>0</v>
      </c>
      <c r="BI34" s="66">
        <f t="shared" si="18"/>
        <v>0</v>
      </c>
      <c r="BJ34" s="66">
        <f t="shared" si="19"/>
        <v>0</v>
      </c>
    </row>
    <row r="35" spans="1:62" ht="51">
      <c r="A35" s="10" t="s">
        <v>83</v>
      </c>
      <c r="B35" s="129" t="s">
        <v>63</v>
      </c>
      <c r="C35" s="22">
        <v>0</v>
      </c>
      <c r="D35" s="2">
        <v>0</v>
      </c>
      <c r="E35" s="22">
        <f t="shared" si="2"/>
        <v>0</v>
      </c>
      <c r="F35" s="2">
        <v>0</v>
      </c>
      <c r="G35" s="2">
        <v>0</v>
      </c>
      <c r="H35" s="2">
        <v>0</v>
      </c>
      <c r="I35" s="2">
        <v>0</v>
      </c>
      <c r="J35" s="9">
        <v>0</v>
      </c>
      <c r="K35" s="3">
        <v>0</v>
      </c>
      <c r="L35" s="3">
        <v>0</v>
      </c>
      <c r="M35" s="3">
        <f t="shared" si="31"/>
        <v>0</v>
      </c>
      <c r="N35" s="65">
        <v>0</v>
      </c>
      <c r="O35" s="9">
        <v>0</v>
      </c>
      <c r="P35" s="9">
        <v>0</v>
      </c>
      <c r="Q35" s="9">
        <v>0</v>
      </c>
      <c r="R35" s="3">
        <f t="shared" si="34"/>
        <v>0</v>
      </c>
      <c r="S35" s="3">
        <v>0</v>
      </c>
      <c r="T35" s="3">
        <v>0</v>
      </c>
      <c r="U35" s="3">
        <v>0</v>
      </c>
      <c r="V35" s="3">
        <f t="shared" si="35"/>
        <v>0</v>
      </c>
      <c r="W35" s="65">
        <v>0</v>
      </c>
      <c r="X35" s="9">
        <v>0</v>
      </c>
      <c r="Y35" s="3">
        <f t="shared" si="25"/>
        <v>0</v>
      </c>
      <c r="Z35" s="9">
        <v>0</v>
      </c>
      <c r="AA35" s="9">
        <v>0</v>
      </c>
      <c r="AB35" s="9">
        <v>0</v>
      </c>
      <c r="AC35" s="3">
        <f t="shared" si="26"/>
        <v>0</v>
      </c>
      <c r="AD35" s="9">
        <v>0</v>
      </c>
      <c r="AE35" s="3">
        <v>0</v>
      </c>
      <c r="AF35" s="9"/>
      <c r="AG35" s="9">
        <v>0</v>
      </c>
      <c r="AH35" s="65">
        <v>0</v>
      </c>
      <c r="AI35" s="3">
        <v>0</v>
      </c>
      <c r="AJ35" s="3">
        <f t="shared" si="32"/>
        <v>0</v>
      </c>
      <c r="AK35" s="9">
        <v>0</v>
      </c>
      <c r="AL35" s="65">
        <v>0</v>
      </c>
      <c r="AM35" s="9"/>
      <c r="AN35" s="9"/>
      <c r="AO35" s="9"/>
      <c r="AP35" s="9"/>
      <c r="AQ35" s="66">
        <f t="shared" si="3"/>
        <v>0</v>
      </c>
      <c r="AR35" s="66">
        <f t="shared" si="27"/>
        <v>0</v>
      </c>
      <c r="AS35" s="66">
        <f t="shared" si="4"/>
        <v>0</v>
      </c>
      <c r="AT35" s="66">
        <f t="shared" si="5"/>
        <v>0</v>
      </c>
      <c r="AU35" s="66">
        <f t="shared" si="6"/>
        <v>0</v>
      </c>
      <c r="AV35" s="66">
        <f t="shared" si="41"/>
        <v>0</v>
      </c>
      <c r="AW35" s="66">
        <f t="shared" si="7"/>
        <v>0</v>
      </c>
      <c r="AX35" s="66">
        <f t="shared" si="39"/>
        <v>0</v>
      </c>
      <c r="AY35" s="66">
        <f t="shared" si="8"/>
        <v>0</v>
      </c>
      <c r="AZ35" s="66">
        <f t="shared" si="9"/>
        <v>0</v>
      </c>
      <c r="BA35" s="66">
        <f t="shared" si="10"/>
        <v>0</v>
      </c>
      <c r="BB35" s="66">
        <f t="shared" si="11"/>
        <v>0</v>
      </c>
      <c r="BC35" s="66">
        <f t="shared" si="12"/>
        <v>0</v>
      </c>
      <c r="BD35" s="66">
        <f t="shared" si="13"/>
        <v>0</v>
      </c>
      <c r="BE35" s="66">
        <f t="shared" si="14"/>
        <v>0</v>
      </c>
      <c r="BF35" s="66">
        <f t="shared" si="15"/>
        <v>0</v>
      </c>
      <c r="BG35" s="66">
        <f t="shared" si="16"/>
        <v>0</v>
      </c>
      <c r="BH35" s="66">
        <f t="shared" si="17"/>
        <v>0</v>
      </c>
      <c r="BI35" s="66">
        <f t="shared" si="18"/>
        <v>0</v>
      </c>
      <c r="BJ35" s="66">
        <f t="shared" si="19"/>
        <v>0</v>
      </c>
    </row>
    <row r="36" spans="1:62" ht="63.75">
      <c r="A36" s="10" t="s">
        <v>84</v>
      </c>
      <c r="B36" s="129" t="s">
        <v>64</v>
      </c>
      <c r="C36" s="22">
        <v>0</v>
      </c>
      <c r="D36" s="2">
        <v>0</v>
      </c>
      <c r="E36" s="22">
        <f t="shared" si="2"/>
        <v>0</v>
      </c>
      <c r="F36" s="2">
        <v>0</v>
      </c>
      <c r="G36" s="2">
        <v>0</v>
      </c>
      <c r="H36" s="2">
        <v>0</v>
      </c>
      <c r="I36" s="2">
        <v>0</v>
      </c>
      <c r="J36" s="9">
        <v>0</v>
      </c>
      <c r="K36" s="3">
        <v>0</v>
      </c>
      <c r="L36" s="3">
        <v>0</v>
      </c>
      <c r="M36" s="3">
        <f t="shared" si="31"/>
        <v>0</v>
      </c>
      <c r="N36" s="65">
        <v>0</v>
      </c>
      <c r="O36" s="9">
        <v>0</v>
      </c>
      <c r="P36" s="9">
        <v>0</v>
      </c>
      <c r="Q36" s="9">
        <v>0</v>
      </c>
      <c r="R36" s="3">
        <f t="shared" si="34"/>
        <v>0</v>
      </c>
      <c r="S36" s="3">
        <v>0</v>
      </c>
      <c r="T36" s="3">
        <v>0</v>
      </c>
      <c r="U36" s="3">
        <v>0</v>
      </c>
      <c r="V36" s="3">
        <f t="shared" si="35"/>
        <v>0</v>
      </c>
      <c r="W36" s="65">
        <v>0</v>
      </c>
      <c r="X36" s="9">
        <v>0</v>
      </c>
      <c r="Y36" s="3">
        <f t="shared" si="25"/>
        <v>0</v>
      </c>
      <c r="Z36" s="9">
        <v>0</v>
      </c>
      <c r="AA36" s="9">
        <v>0</v>
      </c>
      <c r="AB36" s="9">
        <v>0</v>
      </c>
      <c r="AC36" s="3">
        <f t="shared" si="26"/>
        <v>0</v>
      </c>
      <c r="AD36" s="9">
        <v>0</v>
      </c>
      <c r="AE36" s="3">
        <v>0</v>
      </c>
      <c r="AF36" s="9"/>
      <c r="AG36" s="9">
        <v>0</v>
      </c>
      <c r="AH36" s="65">
        <v>0</v>
      </c>
      <c r="AI36" s="3">
        <v>0</v>
      </c>
      <c r="AJ36" s="3">
        <f t="shared" si="32"/>
        <v>0</v>
      </c>
      <c r="AK36" s="9">
        <v>0</v>
      </c>
      <c r="AL36" s="65">
        <v>0</v>
      </c>
      <c r="AM36" s="9"/>
      <c r="AN36" s="9"/>
      <c r="AO36" s="9"/>
      <c r="AP36" s="9"/>
      <c r="AQ36" s="66">
        <f t="shared" si="3"/>
        <v>0</v>
      </c>
      <c r="AR36" s="66">
        <f t="shared" si="27"/>
        <v>0</v>
      </c>
      <c r="AS36" s="66">
        <f t="shared" si="4"/>
        <v>0</v>
      </c>
      <c r="AT36" s="66">
        <f t="shared" si="5"/>
        <v>0</v>
      </c>
      <c r="AU36" s="66">
        <f t="shared" si="6"/>
        <v>0</v>
      </c>
      <c r="AV36" s="66">
        <f t="shared" si="41"/>
        <v>0</v>
      </c>
      <c r="AW36" s="66">
        <f t="shared" si="7"/>
        <v>0</v>
      </c>
      <c r="AX36" s="66">
        <f t="shared" si="39"/>
        <v>0</v>
      </c>
      <c r="AY36" s="66">
        <f t="shared" si="8"/>
        <v>0</v>
      </c>
      <c r="AZ36" s="66">
        <f t="shared" si="9"/>
        <v>0</v>
      </c>
      <c r="BA36" s="66">
        <f t="shared" si="10"/>
        <v>0</v>
      </c>
      <c r="BB36" s="66">
        <f t="shared" si="11"/>
        <v>0</v>
      </c>
      <c r="BC36" s="66">
        <f t="shared" si="12"/>
        <v>0</v>
      </c>
      <c r="BD36" s="66">
        <f t="shared" si="13"/>
        <v>0</v>
      </c>
      <c r="BE36" s="66">
        <f t="shared" si="14"/>
        <v>0</v>
      </c>
      <c r="BF36" s="66">
        <f t="shared" si="15"/>
        <v>0</v>
      </c>
      <c r="BG36" s="66">
        <f t="shared" si="16"/>
        <v>0</v>
      </c>
      <c r="BH36" s="66">
        <f t="shared" si="17"/>
        <v>0</v>
      </c>
      <c r="BI36" s="66">
        <f t="shared" si="18"/>
        <v>0</v>
      </c>
      <c r="BJ36" s="66">
        <f t="shared" si="19"/>
        <v>0</v>
      </c>
    </row>
    <row r="37" spans="1:62" ht="51">
      <c r="A37" s="10" t="s">
        <v>93</v>
      </c>
      <c r="B37" s="129" t="s">
        <v>65</v>
      </c>
      <c r="C37" s="22">
        <v>0</v>
      </c>
      <c r="D37" s="2">
        <v>0</v>
      </c>
      <c r="E37" s="22">
        <f t="shared" si="2"/>
        <v>0</v>
      </c>
      <c r="F37" s="2">
        <v>0</v>
      </c>
      <c r="G37" s="2">
        <v>0</v>
      </c>
      <c r="H37" s="2">
        <v>0</v>
      </c>
      <c r="I37" s="2">
        <v>0</v>
      </c>
      <c r="J37" s="9">
        <v>0</v>
      </c>
      <c r="K37" s="3">
        <v>0</v>
      </c>
      <c r="L37" s="3">
        <v>0</v>
      </c>
      <c r="M37" s="3">
        <f t="shared" si="31"/>
        <v>0</v>
      </c>
      <c r="N37" s="65">
        <v>0</v>
      </c>
      <c r="O37" s="9">
        <v>0</v>
      </c>
      <c r="P37" s="9">
        <v>0</v>
      </c>
      <c r="Q37" s="9">
        <v>0</v>
      </c>
      <c r="R37" s="3">
        <f t="shared" si="34"/>
        <v>0</v>
      </c>
      <c r="S37" s="3">
        <v>0</v>
      </c>
      <c r="T37" s="3">
        <v>0</v>
      </c>
      <c r="U37" s="3">
        <v>0</v>
      </c>
      <c r="V37" s="3">
        <f t="shared" si="35"/>
        <v>0</v>
      </c>
      <c r="W37" s="65">
        <v>0</v>
      </c>
      <c r="X37" s="9">
        <v>0</v>
      </c>
      <c r="Y37" s="3">
        <f t="shared" si="25"/>
        <v>0</v>
      </c>
      <c r="Z37" s="9">
        <v>0</v>
      </c>
      <c r="AA37" s="9">
        <v>0</v>
      </c>
      <c r="AB37" s="9">
        <v>0</v>
      </c>
      <c r="AC37" s="3">
        <f t="shared" si="26"/>
        <v>0</v>
      </c>
      <c r="AD37" s="9">
        <v>0</v>
      </c>
      <c r="AE37" s="3">
        <v>0</v>
      </c>
      <c r="AF37" s="9"/>
      <c r="AG37" s="9">
        <v>0</v>
      </c>
      <c r="AH37" s="65">
        <v>0</v>
      </c>
      <c r="AI37" s="3">
        <v>0</v>
      </c>
      <c r="AJ37" s="3">
        <f t="shared" si="32"/>
        <v>0</v>
      </c>
      <c r="AK37" s="9">
        <v>0</v>
      </c>
      <c r="AL37" s="65">
        <v>0</v>
      </c>
      <c r="AM37" s="9"/>
      <c r="AN37" s="9"/>
      <c r="AO37" s="9"/>
      <c r="AP37" s="9"/>
      <c r="AQ37" s="66">
        <f t="shared" si="3"/>
        <v>0</v>
      </c>
      <c r="AR37" s="66">
        <f t="shared" si="27"/>
        <v>0</v>
      </c>
      <c r="AS37" s="66">
        <f t="shared" si="4"/>
        <v>0</v>
      </c>
      <c r="AT37" s="66">
        <f t="shared" si="5"/>
        <v>0</v>
      </c>
      <c r="AU37" s="66">
        <f t="shared" si="6"/>
        <v>0</v>
      </c>
      <c r="AV37" s="66">
        <f t="shared" si="41"/>
        <v>0</v>
      </c>
      <c r="AW37" s="66">
        <f t="shared" si="7"/>
        <v>0</v>
      </c>
      <c r="AX37" s="66">
        <f t="shared" si="39"/>
        <v>0</v>
      </c>
      <c r="AY37" s="66">
        <f t="shared" si="8"/>
        <v>0</v>
      </c>
      <c r="AZ37" s="66">
        <f t="shared" si="9"/>
        <v>0</v>
      </c>
      <c r="BA37" s="66">
        <f t="shared" si="10"/>
        <v>0</v>
      </c>
      <c r="BB37" s="66">
        <f t="shared" si="11"/>
        <v>0</v>
      </c>
      <c r="BC37" s="66">
        <f t="shared" si="12"/>
        <v>0</v>
      </c>
      <c r="BD37" s="66">
        <f t="shared" si="13"/>
        <v>0</v>
      </c>
      <c r="BE37" s="66">
        <f t="shared" si="14"/>
        <v>0</v>
      </c>
      <c r="BF37" s="66">
        <f t="shared" si="15"/>
        <v>0</v>
      </c>
      <c r="BG37" s="66">
        <f t="shared" si="16"/>
        <v>0</v>
      </c>
      <c r="BH37" s="66">
        <f t="shared" si="17"/>
        <v>0</v>
      </c>
      <c r="BI37" s="66">
        <f t="shared" si="18"/>
        <v>0</v>
      </c>
      <c r="BJ37" s="66">
        <f t="shared" si="19"/>
        <v>0</v>
      </c>
    </row>
    <row r="38" spans="1:62" ht="25.5">
      <c r="A38" s="10" t="s">
        <v>151</v>
      </c>
      <c r="B38" s="71" t="s">
        <v>152</v>
      </c>
      <c r="C38" s="22">
        <v>0</v>
      </c>
      <c r="D38" s="2">
        <v>0</v>
      </c>
      <c r="E38" s="22">
        <f t="shared" si="2"/>
        <v>0</v>
      </c>
      <c r="F38" s="2">
        <v>0</v>
      </c>
      <c r="G38" s="2">
        <v>0</v>
      </c>
      <c r="H38" s="2">
        <v>2</v>
      </c>
      <c r="I38" s="2">
        <v>2</v>
      </c>
      <c r="J38" s="9">
        <v>0</v>
      </c>
      <c r="K38" s="3">
        <v>0</v>
      </c>
      <c r="L38" s="3">
        <v>0</v>
      </c>
      <c r="M38" s="3">
        <f t="shared" si="31"/>
        <v>0</v>
      </c>
      <c r="N38" s="65">
        <v>0</v>
      </c>
      <c r="O38" s="9">
        <v>0</v>
      </c>
      <c r="P38" s="9">
        <v>0</v>
      </c>
      <c r="Q38" s="9">
        <v>0</v>
      </c>
      <c r="R38" s="3">
        <f t="shared" si="34"/>
        <v>0</v>
      </c>
      <c r="S38" s="3">
        <v>0</v>
      </c>
      <c r="T38" s="3">
        <v>0</v>
      </c>
      <c r="U38" s="3">
        <v>0</v>
      </c>
      <c r="V38" s="3">
        <f t="shared" si="35"/>
        <v>0</v>
      </c>
      <c r="W38" s="65">
        <v>0</v>
      </c>
      <c r="X38" s="9">
        <v>0</v>
      </c>
      <c r="Y38" s="3">
        <f t="shared" si="25"/>
        <v>2</v>
      </c>
      <c r="Z38" s="9">
        <v>0</v>
      </c>
      <c r="AA38" s="9">
        <v>0</v>
      </c>
      <c r="AB38" s="9">
        <v>0</v>
      </c>
      <c r="AC38" s="3">
        <f t="shared" si="26"/>
        <v>0</v>
      </c>
      <c r="AD38" s="9">
        <v>0</v>
      </c>
      <c r="AE38" s="3">
        <v>0</v>
      </c>
      <c r="AF38" s="9"/>
      <c r="AG38" s="9">
        <v>0</v>
      </c>
      <c r="AH38" s="65">
        <v>0</v>
      </c>
      <c r="AI38" s="3">
        <v>0</v>
      </c>
      <c r="AJ38" s="3">
        <f t="shared" si="32"/>
        <v>0</v>
      </c>
      <c r="AK38" s="9">
        <v>0</v>
      </c>
      <c r="AL38" s="65">
        <v>0</v>
      </c>
      <c r="AM38" s="9"/>
      <c r="AN38" s="9"/>
      <c r="AO38" s="9"/>
      <c r="AP38" s="9"/>
      <c r="AQ38" s="66">
        <f t="shared" si="3"/>
        <v>0</v>
      </c>
      <c r="AR38" s="66">
        <f t="shared" si="27"/>
        <v>0</v>
      </c>
      <c r="AS38" s="66">
        <f t="shared" si="4"/>
        <v>2</v>
      </c>
      <c r="AT38" s="66">
        <f t="shared" si="5"/>
        <v>2</v>
      </c>
      <c r="AU38" s="66">
        <f>D38+E38+I38</f>
        <v>2</v>
      </c>
      <c r="AV38" s="66">
        <f t="shared" si="41"/>
        <v>2</v>
      </c>
      <c r="AW38" s="66">
        <f t="shared" si="7"/>
        <v>0</v>
      </c>
      <c r="AX38" s="66">
        <f t="shared" si="39"/>
        <v>0</v>
      </c>
      <c r="AY38" s="66">
        <f t="shared" si="8"/>
        <v>0</v>
      </c>
      <c r="AZ38" s="66">
        <f t="shared" si="9"/>
        <v>0</v>
      </c>
      <c r="BA38" s="66">
        <f t="shared" si="10"/>
        <v>0</v>
      </c>
      <c r="BB38" s="66">
        <f t="shared" si="11"/>
        <v>0</v>
      </c>
      <c r="BC38" s="66">
        <f t="shared" si="12"/>
        <v>0</v>
      </c>
      <c r="BD38" s="66">
        <f t="shared" si="13"/>
        <v>0</v>
      </c>
      <c r="BE38" s="66">
        <f t="shared" si="14"/>
        <v>0</v>
      </c>
      <c r="BF38" s="66">
        <f t="shared" si="15"/>
        <v>0</v>
      </c>
      <c r="BG38" s="66">
        <f t="shared" si="16"/>
        <v>0</v>
      </c>
      <c r="BH38" s="66">
        <f t="shared" si="17"/>
        <v>0</v>
      </c>
      <c r="BI38" s="66">
        <f t="shared" si="18"/>
        <v>0</v>
      </c>
      <c r="BJ38" s="66">
        <f t="shared" si="19"/>
        <v>0</v>
      </c>
    </row>
    <row r="39" spans="1:62" ht="25.5">
      <c r="A39" s="10" t="s">
        <v>98</v>
      </c>
      <c r="B39" s="69" t="s">
        <v>136</v>
      </c>
      <c r="C39" s="22">
        <v>4</v>
      </c>
      <c r="D39" s="2">
        <v>0</v>
      </c>
      <c r="E39" s="22">
        <f t="shared" si="2"/>
        <v>4</v>
      </c>
      <c r="F39" s="2">
        <v>0</v>
      </c>
      <c r="G39" s="2">
        <v>0</v>
      </c>
      <c r="H39" s="2">
        <v>3</v>
      </c>
      <c r="I39" s="2">
        <v>3</v>
      </c>
      <c r="J39" s="9">
        <v>0</v>
      </c>
      <c r="K39" s="3">
        <v>0</v>
      </c>
      <c r="L39" s="3">
        <v>0</v>
      </c>
      <c r="M39" s="3">
        <f t="shared" si="31"/>
        <v>0</v>
      </c>
      <c r="N39" s="65">
        <v>0</v>
      </c>
      <c r="O39" s="9">
        <v>0</v>
      </c>
      <c r="P39" s="9">
        <v>0</v>
      </c>
      <c r="Q39" s="9">
        <v>0</v>
      </c>
      <c r="R39" s="3">
        <f t="shared" si="34"/>
        <v>0</v>
      </c>
      <c r="S39" s="3">
        <v>0</v>
      </c>
      <c r="T39" s="3">
        <v>0</v>
      </c>
      <c r="U39" s="3">
        <v>0</v>
      </c>
      <c r="V39" s="3">
        <f t="shared" si="35"/>
        <v>0</v>
      </c>
      <c r="W39" s="65">
        <v>0</v>
      </c>
      <c r="X39" s="9">
        <v>1</v>
      </c>
      <c r="Y39" s="3">
        <f t="shared" si="25"/>
        <v>7</v>
      </c>
      <c r="Z39" s="9">
        <v>1</v>
      </c>
      <c r="AA39" s="9">
        <v>0</v>
      </c>
      <c r="AB39" s="9">
        <v>0</v>
      </c>
      <c r="AC39" s="3">
        <f t="shared" si="26"/>
        <v>0</v>
      </c>
      <c r="AD39" s="9">
        <v>0</v>
      </c>
      <c r="AE39" s="3">
        <v>0</v>
      </c>
      <c r="AF39" s="9"/>
      <c r="AG39" s="9">
        <v>0</v>
      </c>
      <c r="AH39" s="9">
        <v>1</v>
      </c>
      <c r="AI39" s="3">
        <v>0</v>
      </c>
      <c r="AJ39" s="3">
        <f t="shared" si="32"/>
        <v>1</v>
      </c>
      <c r="AK39" s="9">
        <v>0</v>
      </c>
      <c r="AL39" s="3">
        <v>1</v>
      </c>
      <c r="AM39" s="9"/>
      <c r="AN39" s="9"/>
      <c r="AO39" s="9"/>
      <c r="AP39" s="9"/>
      <c r="AQ39" s="66">
        <f t="shared" si="3"/>
        <v>4</v>
      </c>
      <c r="AR39" s="66">
        <f t="shared" si="27"/>
        <v>4</v>
      </c>
      <c r="AS39" s="66">
        <f t="shared" si="4"/>
        <v>3</v>
      </c>
      <c r="AT39" s="66">
        <f t="shared" si="5"/>
        <v>3</v>
      </c>
      <c r="AU39" s="66">
        <f t="shared" si="6"/>
        <v>7</v>
      </c>
      <c r="AV39" s="66">
        <f t="shared" si="41"/>
        <v>8</v>
      </c>
      <c r="AW39" s="66">
        <f t="shared" si="7"/>
        <v>0</v>
      </c>
      <c r="AX39" s="66">
        <f t="shared" si="39"/>
        <v>0</v>
      </c>
      <c r="AY39" s="66">
        <f t="shared" si="8"/>
        <v>0</v>
      </c>
      <c r="AZ39" s="66">
        <f t="shared" si="9"/>
        <v>0</v>
      </c>
      <c r="BA39" s="66">
        <f t="shared" si="10"/>
        <v>0</v>
      </c>
      <c r="BB39" s="66">
        <f t="shared" si="11"/>
        <v>0</v>
      </c>
      <c r="BC39" s="66">
        <f t="shared" si="12"/>
        <v>0</v>
      </c>
      <c r="BD39" s="66">
        <f t="shared" si="13"/>
        <v>0</v>
      </c>
      <c r="BE39" s="66">
        <f t="shared" si="14"/>
        <v>0</v>
      </c>
      <c r="BF39" s="66">
        <f t="shared" si="15"/>
        <v>0</v>
      </c>
      <c r="BG39" s="66">
        <f t="shared" si="16"/>
        <v>1</v>
      </c>
      <c r="BH39" s="66">
        <f t="shared" si="17"/>
        <v>1</v>
      </c>
      <c r="BI39" s="66">
        <f t="shared" si="18"/>
        <v>1</v>
      </c>
      <c r="BJ39" s="66">
        <f t="shared" si="19"/>
        <v>1</v>
      </c>
    </row>
    <row r="40" spans="1:62" ht="51">
      <c r="A40" s="10" t="s">
        <v>99</v>
      </c>
      <c r="B40" s="69" t="s">
        <v>135</v>
      </c>
      <c r="C40" s="22">
        <v>2</v>
      </c>
      <c r="D40" s="2">
        <v>0</v>
      </c>
      <c r="E40" s="22">
        <f t="shared" si="2"/>
        <v>2</v>
      </c>
      <c r="F40" s="2">
        <v>0</v>
      </c>
      <c r="G40" s="2">
        <v>0</v>
      </c>
      <c r="H40" s="2">
        <v>1</v>
      </c>
      <c r="I40" s="2">
        <v>1</v>
      </c>
      <c r="J40" s="9">
        <v>0</v>
      </c>
      <c r="K40" s="3">
        <v>0</v>
      </c>
      <c r="L40" s="3">
        <v>0</v>
      </c>
      <c r="M40" s="3">
        <f t="shared" si="31"/>
        <v>3</v>
      </c>
      <c r="N40" s="9">
        <v>3</v>
      </c>
      <c r="O40" s="9">
        <v>0</v>
      </c>
      <c r="P40" s="9">
        <v>0</v>
      </c>
      <c r="Q40" s="9">
        <v>0</v>
      </c>
      <c r="R40" s="3">
        <f t="shared" si="34"/>
        <v>0</v>
      </c>
      <c r="S40" s="3">
        <v>0</v>
      </c>
      <c r="T40" s="3">
        <v>0</v>
      </c>
      <c r="U40" s="3">
        <v>0</v>
      </c>
      <c r="V40" s="3">
        <f t="shared" si="35"/>
        <v>3</v>
      </c>
      <c r="W40" s="65">
        <v>0</v>
      </c>
      <c r="X40" s="9">
        <v>0</v>
      </c>
      <c r="Y40" s="3">
        <f t="shared" si="25"/>
        <v>0</v>
      </c>
      <c r="Z40" s="9">
        <v>0</v>
      </c>
      <c r="AA40" s="9">
        <v>0</v>
      </c>
      <c r="AB40" s="9">
        <v>0</v>
      </c>
      <c r="AC40" s="3">
        <f t="shared" si="26"/>
        <v>0</v>
      </c>
      <c r="AD40" s="9">
        <v>0</v>
      </c>
      <c r="AE40" s="3">
        <v>0</v>
      </c>
      <c r="AF40" s="9"/>
      <c r="AG40" s="9">
        <v>0</v>
      </c>
      <c r="AH40" s="9">
        <v>0</v>
      </c>
      <c r="AI40" s="3">
        <v>0</v>
      </c>
      <c r="AJ40" s="3">
        <f t="shared" si="32"/>
        <v>0</v>
      </c>
      <c r="AK40" s="9">
        <v>0</v>
      </c>
      <c r="AL40" s="3">
        <v>0</v>
      </c>
      <c r="AM40" s="9"/>
      <c r="AN40" s="9"/>
      <c r="AO40" s="9"/>
      <c r="AP40" s="9"/>
      <c r="AQ40" s="66">
        <f t="shared" si="3"/>
        <v>2</v>
      </c>
      <c r="AR40" s="66">
        <f t="shared" si="27"/>
        <v>2</v>
      </c>
      <c r="AS40" s="66">
        <f t="shared" si="4"/>
        <v>1</v>
      </c>
      <c r="AT40" s="66">
        <f t="shared" si="5"/>
        <v>1</v>
      </c>
      <c r="AU40" s="66">
        <f t="shared" si="6"/>
        <v>3</v>
      </c>
      <c r="AV40" s="66">
        <f t="shared" si="41"/>
        <v>3</v>
      </c>
      <c r="AW40" s="66">
        <f t="shared" si="7"/>
        <v>3</v>
      </c>
      <c r="AX40" s="66">
        <f t="shared" si="39"/>
        <v>3</v>
      </c>
      <c r="AY40" s="66">
        <f t="shared" si="8"/>
        <v>0</v>
      </c>
      <c r="AZ40" s="66">
        <f t="shared" si="9"/>
        <v>0</v>
      </c>
      <c r="BA40" s="66">
        <f t="shared" si="10"/>
        <v>3</v>
      </c>
      <c r="BB40" s="66">
        <f t="shared" si="11"/>
        <v>3</v>
      </c>
      <c r="BC40" s="66">
        <f t="shared" si="12"/>
        <v>0</v>
      </c>
      <c r="BD40" s="66">
        <f t="shared" si="13"/>
        <v>0</v>
      </c>
      <c r="BE40" s="66">
        <f t="shared" si="14"/>
        <v>0</v>
      </c>
      <c r="BF40" s="66">
        <f t="shared" si="15"/>
        <v>0</v>
      </c>
      <c r="BG40" s="66">
        <f t="shared" si="16"/>
        <v>0</v>
      </c>
      <c r="BH40" s="66">
        <f t="shared" si="17"/>
        <v>0</v>
      </c>
      <c r="BI40" s="66">
        <f t="shared" si="18"/>
        <v>0</v>
      </c>
      <c r="BJ40" s="66">
        <f t="shared" si="19"/>
        <v>0</v>
      </c>
    </row>
    <row r="41" spans="1:62">
      <c r="A41" s="10" t="s">
        <v>185</v>
      </c>
      <c r="B41" s="71" t="s">
        <v>186</v>
      </c>
      <c r="C41" s="22">
        <v>0</v>
      </c>
      <c r="D41" s="2">
        <v>0</v>
      </c>
      <c r="E41" s="22">
        <f t="shared" si="2"/>
        <v>0</v>
      </c>
      <c r="F41" s="2">
        <v>0</v>
      </c>
      <c r="G41" s="2">
        <v>0</v>
      </c>
      <c r="H41" s="2">
        <v>0</v>
      </c>
      <c r="I41" s="2">
        <v>0</v>
      </c>
      <c r="J41" s="9">
        <v>0</v>
      </c>
      <c r="K41" s="3">
        <v>0</v>
      </c>
      <c r="L41" s="3">
        <v>0</v>
      </c>
      <c r="M41" s="3">
        <f t="shared" si="31"/>
        <v>0</v>
      </c>
      <c r="N41" s="9">
        <v>0</v>
      </c>
      <c r="O41" s="9">
        <v>0</v>
      </c>
      <c r="P41" s="9">
        <v>0</v>
      </c>
      <c r="Q41" s="9">
        <v>0</v>
      </c>
      <c r="R41" s="3">
        <f t="shared" si="34"/>
        <v>0</v>
      </c>
      <c r="S41" s="3">
        <v>0</v>
      </c>
      <c r="T41" s="3">
        <v>0</v>
      </c>
      <c r="U41" s="3">
        <v>0</v>
      </c>
      <c r="V41" s="3">
        <f t="shared" si="35"/>
        <v>0</v>
      </c>
      <c r="W41" s="65">
        <v>0</v>
      </c>
      <c r="X41" s="9">
        <v>0</v>
      </c>
      <c r="Y41" s="3">
        <f t="shared" si="25"/>
        <v>0</v>
      </c>
      <c r="Z41" s="9">
        <v>0</v>
      </c>
      <c r="AA41" s="9">
        <v>0</v>
      </c>
      <c r="AB41" s="9">
        <v>0</v>
      </c>
      <c r="AC41" s="3">
        <f t="shared" si="26"/>
        <v>0</v>
      </c>
      <c r="AD41" s="9">
        <v>0</v>
      </c>
      <c r="AE41" s="3">
        <v>0</v>
      </c>
      <c r="AF41" s="9"/>
      <c r="AG41" s="9">
        <v>0</v>
      </c>
      <c r="AH41" s="9">
        <v>0</v>
      </c>
      <c r="AI41" s="3">
        <v>0</v>
      </c>
      <c r="AJ41" s="3">
        <f t="shared" si="32"/>
        <v>0</v>
      </c>
      <c r="AK41" s="9">
        <v>0</v>
      </c>
      <c r="AL41" s="3">
        <v>0</v>
      </c>
      <c r="AM41" s="9"/>
      <c r="AN41" s="9"/>
      <c r="AO41" s="9"/>
      <c r="AP41" s="9"/>
      <c r="AQ41" s="66">
        <f t="shared" si="3"/>
        <v>0</v>
      </c>
      <c r="AR41" s="66">
        <f t="shared" si="27"/>
        <v>0</v>
      </c>
      <c r="AS41" s="66">
        <f t="shared" si="4"/>
        <v>0</v>
      </c>
      <c r="AT41" s="66">
        <f t="shared" si="5"/>
        <v>0</v>
      </c>
      <c r="AU41" s="66">
        <f t="shared" si="6"/>
        <v>0</v>
      </c>
      <c r="AV41" s="66">
        <f t="shared" si="41"/>
        <v>0</v>
      </c>
      <c r="AW41" s="66">
        <f t="shared" si="7"/>
        <v>0</v>
      </c>
      <c r="AX41" s="66">
        <f t="shared" si="39"/>
        <v>0</v>
      </c>
      <c r="AY41" s="66">
        <f t="shared" si="8"/>
        <v>0</v>
      </c>
      <c r="AZ41" s="66">
        <f t="shared" si="9"/>
        <v>0</v>
      </c>
      <c r="BA41" s="66">
        <f t="shared" si="10"/>
        <v>0</v>
      </c>
      <c r="BB41" s="66">
        <f t="shared" si="11"/>
        <v>0</v>
      </c>
      <c r="BC41" s="66">
        <f t="shared" si="12"/>
        <v>0</v>
      </c>
      <c r="BD41" s="66">
        <f t="shared" si="13"/>
        <v>0</v>
      </c>
      <c r="BE41" s="66">
        <f t="shared" si="14"/>
        <v>0</v>
      </c>
      <c r="BF41" s="66">
        <f t="shared" si="15"/>
        <v>0</v>
      </c>
      <c r="BG41" s="66">
        <f t="shared" si="16"/>
        <v>0</v>
      </c>
      <c r="BH41" s="66">
        <f t="shared" si="17"/>
        <v>0</v>
      </c>
      <c r="BI41" s="66">
        <f t="shared" si="18"/>
        <v>0</v>
      </c>
      <c r="BJ41" s="66">
        <f t="shared" si="19"/>
        <v>0</v>
      </c>
    </row>
    <row r="42" spans="1:62" ht="25.5">
      <c r="A42" s="10" t="s">
        <v>163</v>
      </c>
      <c r="B42" s="70" t="s">
        <v>164</v>
      </c>
      <c r="C42" s="22">
        <v>0</v>
      </c>
      <c r="D42" s="2">
        <v>0</v>
      </c>
      <c r="E42" s="22">
        <f t="shared" si="2"/>
        <v>0</v>
      </c>
      <c r="F42" s="2">
        <v>0</v>
      </c>
      <c r="G42" s="2">
        <v>0</v>
      </c>
      <c r="H42" s="2">
        <v>0</v>
      </c>
      <c r="I42" s="2">
        <v>0</v>
      </c>
      <c r="J42" s="9">
        <v>0</v>
      </c>
      <c r="K42" s="3">
        <v>0</v>
      </c>
      <c r="L42" s="3">
        <v>0</v>
      </c>
      <c r="M42" s="3">
        <f t="shared" si="31"/>
        <v>0</v>
      </c>
      <c r="N42" s="9">
        <v>0</v>
      </c>
      <c r="O42" s="9">
        <v>0</v>
      </c>
      <c r="P42" s="9">
        <v>0</v>
      </c>
      <c r="Q42" s="9">
        <v>0</v>
      </c>
      <c r="R42" s="3">
        <f t="shared" si="34"/>
        <v>0</v>
      </c>
      <c r="S42" s="3">
        <v>0</v>
      </c>
      <c r="T42" s="3">
        <v>0</v>
      </c>
      <c r="U42" s="3">
        <v>0</v>
      </c>
      <c r="V42" s="3">
        <f t="shared" si="35"/>
        <v>0</v>
      </c>
      <c r="W42" s="65">
        <v>0</v>
      </c>
      <c r="X42" s="9">
        <v>0</v>
      </c>
      <c r="Y42" s="3">
        <f t="shared" si="25"/>
        <v>0</v>
      </c>
      <c r="Z42" s="9">
        <v>0</v>
      </c>
      <c r="AA42" s="9">
        <v>0</v>
      </c>
      <c r="AB42" s="9">
        <v>0</v>
      </c>
      <c r="AC42" s="3">
        <f t="shared" si="26"/>
        <v>0</v>
      </c>
      <c r="AD42" s="9">
        <v>0</v>
      </c>
      <c r="AE42" s="3">
        <v>0</v>
      </c>
      <c r="AF42" s="9"/>
      <c r="AG42" s="9">
        <v>0</v>
      </c>
      <c r="AH42" s="9">
        <v>0</v>
      </c>
      <c r="AI42" s="3">
        <v>0</v>
      </c>
      <c r="AJ42" s="3">
        <f t="shared" si="32"/>
        <v>0</v>
      </c>
      <c r="AK42" s="9">
        <v>0</v>
      </c>
      <c r="AL42" s="3">
        <v>0</v>
      </c>
      <c r="AM42" s="9"/>
      <c r="AN42" s="9"/>
      <c r="AO42" s="9"/>
      <c r="AP42" s="9"/>
      <c r="AQ42" s="66">
        <f>C42</f>
        <v>0</v>
      </c>
      <c r="AR42" s="66">
        <f t="shared" si="27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41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71" t="s">
        <v>137</v>
      </c>
      <c r="C43" s="22">
        <v>0</v>
      </c>
      <c r="D43" s="2">
        <v>0</v>
      </c>
      <c r="E43" s="22">
        <f t="shared" si="2"/>
        <v>0</v>
      </c>
      <c r="F43" s="2">
        <v>0</v>
      </c>
      <c r="G43" s="2">
        <v>0</v>
      </c>
      <c r="H43" s="2">
        <v>0</v>
      </c>
      <c r="I43" s="2">
        <v>0</v>
      </c>
      <c r="J43" s="9">
        <v>0</v>
      </c>
      <c r="K43" s="3">
        <v>0</v>
      </c>
      <c r="L43" s="3">
        <v>0</v>
      </c>
      <c r="M43" s="3">
        <f t="shared" si="31"/>
        <v>0</v>
      </c>
      <c r="N43" s="9">
        <v>0</v>
      </c>
      <c r="O43" s="9">
        <v>0</v>
      </c>
      <c r="P43" s="9">
        <v>0</v>
      </c>
      <c r="Q43" s="9">
        <v>0</v>
      </c>
      <c r="R43" s="3">
        <f t="shared" si="34"/>
        <v>0</v>
      </c>
      <c r="S43" s="3">
        <v>0</v>
      </c>
      <c r="T43" s="3">
        <v>0</v>
      </c>
      <c r="U43" s="3">
        <v>0</v>
      </c>
      <c r="V43" s="3">
        <f t="shared" si="35"/>
        <v>0</v>
      </c>
      <c r="W43" s="65">
        <v>0</v>
      </c>
      <c r="X43" s="9">
        <v>0</v>
      </c>
      <c r="Y43" s="3">
        <f t="shared" si="25"/>
        <v>0</v>
      </c>
      <c r="Z43" s="9">
        <v>0</v>
      </c>
      <c r="AA43" s="9">
        <v>0</v>
      </c>
      <c r="AB43" s="9">
        <v>0</v>
      </c>
      <c r="AC43" s="3">
        <f t="shared" si="26"/>
        <v>0</v>
      </c>
      <c r="AD43" s="9">
        <v>0</v>
      </c>
      <c r="AE43" s="3">
        <v>0</v>
      </c>
      <c r="AF43" s="9"/>
      <c r="AG43" s="9">
        <v>0</v>
      </c>
      <c r="AH43" s="9">
        <v>0</v>
      </c>
      <c r="AI43" s="3">
        <v>0</v>
      </c>
      <c r="AJ43" s="3">
        <f t="shared" si="32"/>
        <v>0</v>
      </c>
      <c r="AK43" s="9">
        <v>0</v>
      </c>
      <c r="AL43" s="3">
        <v>0</v>
      </c>
      <c r="AM43" s="9"/>
      <c r="AN43" s="9"/>
      <c r="AO43" s="9"/>
      <c r="AP43" s="9"/>
      <c r="AQ43" s="66">
        <f>C43</f>
        <v>0</v>
      </c>
      <c r="AR43" s="66">
        <f t="shared" si="27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41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>
      <c r="A44" s="10" t="s">
        <v>101</v>
      </c>
      <c r="B44" s="85" t="s">
        <v>138</v>
      </c>
      <c r="C44" s="22">
        <v>0</v>
      </c>
      <c r="D44" s="2">
        <v>0</v>
      </c>
      <c r="E44" s="22">
        <f t="shared" si="2"/>
        <v>0</v>
      </c>
      <c r="F44" s="2">
        <v>0</v>
      </c>
      <c r="G44" s="2">
        <v>0</v>
      </c>
      <c r="H44" s="2">
        <v>0</v>
      </c>
      <c r="I44" s="2">
        <v>0</v>
      </c>
      <c r="J44" s="9">
        <v>0</v>
      </c>
      <c r="K44" s="3">
        <v>0</v>
      </c>
      <c r="L44" s="3">
        <v>0</v>
      </c>
      <c r="M44" s="3">
        <f t="shared" si="31"/>
        <v>0</v>
      </c>
      <c r="N44" s="9">
        <v>0</v>
      </c>
      <c r="O44" s="9">
        <v>0</v>
      </c>
      <c r="P44" s="9">
        <v>0</v>
      </c>
      <c r="Q44" s="9">
        <v>0</v>
      </c>
      <c r="R44" s="3">
        <f t="shared" si="34"/>
        <v>0</v>
      </c>
      <c r="S44" s="3">
        <v>0</v>
      </c>
      <c r="T44" s="3">
        <v>0</v>
      </c>
      <c r="U44" s="3">
        <v>0</v>
      </c>
      <c r="V44" s="3">
        <f t="shared" si="35"/>
        <v>0</v>
      </c>
      <c r="W44" s="65">
        <v>0</v>
      </c>
      <c r="X44" s="9">
        <v>0</v>
      </c>
      <c r="Y44" s="3">
        <f t="shared" si="25"/>
        <v>0</v>
      </c>
      <c r="Z44" s="9">
        <v>0</v>
      </c>
      <c r="AA44" s="9">
        <v>0</v>
      </c>
      <c r="AB44" s="9">
        <v>0</v>
      </c>
      <c r="AC44" s="3">
        <f t="shared" si="26"/>
        <v>0</v>
      </c>
      <c r="AD44" s="9">
        <v>0</v>
      </c>
      <c r="AE44" s="3">
        <v>0</v>
      </c>
      <c r="AF44" s="9"/>
      <c r="AG44" s="9">
        <v>0</v>
      </c>
      <c r="AH44" s="9">
        <v>0</v>
      </c>
      <c r="AI44" s="3">
        <v>0</v>
      </c>
      <c r="AJ44" s="3">
        <f t="shared" si="32"/>
        <v>0</v>
      </c>
      <c r="AK44" s="9">
        <v>0</v>
      </c>
      <c r="AL44" s="3">
        <v>0</v>
      </c>
      <c r="AM44" s="9"/>
      <c r="AN44" s="9"/>
      <c r="AO44" s="9"/>
      <c r="AP44" s="9"/>
      <c r="AQ44" s="66">
        <f t="shared" ref="AQ44:AQ45" si="42">C44</f>
        <v>0</v>
      </c>
      <c r="AR44" s="66">
        <f t="shared" si="27"/>
        <v>0</v>
      </c>
      <c r="AS44" s="66">
        <f t="shared" ref="AS44:AS45" si="43">H44</f>
        <v>0</v>
      </c>
      <c r="AT44" s="66">
        <f t="shared" ref="AT44:AT45" si="44">I44+J44+K44</f>
        <v>0</v>
      </c>
      <c r="AU44" s="66">
        <f t="shared" ref="AU44:AU45" si="45">D44+E44+I44</f>
        <v>0</v>
      </c>
      <c r="AV44" s="66">
        <f t="shared" si="41"/>
        <v>0</v>
      </c>
      <c r="AW44" s="66">
        <f t="shared" ref="AW44:AW45" si="46">M44</f>
        <v>0</v>
      </c>
      <c r="AX44" s="66">
        <f t="shared" ref="AX44:AX45" si="47">N44+O44+P44+Q44</f>
        <v>0</v>
      </c>
      <c r="AY44" s="66">
        <f t="shared" ref="AY44:AY45" si="48">R44</f>
        <v>0</v>
      </c>
      <c r="AZ44" s="66">
        <f t="shared" ref="AZ44:AZ45" si="49">S44+T44+U44</f>
        <v>0</v>
      </c>
      <c r="BA44" s="66">
        <f t="shared" ref="BA44:BA45" si="50">V44</f>
        <v>0</v>
      </c>
      <c r="BB44" s="66">
        <f t="shared" ref="BB44:BB45" si="51">M44+R44</f>
        <v>0</v>
      </c>
      <c r="BC44" s="66">
        <f t="shared" ref="BC44:BC45" si="52">AC44</f>
        <v>0</v>
      </c>
      <c r="BD44" s="66">
        <f t="shared" ref="BD44:BD45" si="53">AA44+AB44</f>
        <v>0</v>
      </c>
      <c r="BE44" s="66">
        <f t="shared" ref="BE44:BE45" si="54">AC44</f>
        <v>0</v>
      </c>
      <c r="BF44" s="66">
        <f t="shared" ref="BF44:BF45" si="55">AD44+AE44</f>
        <v>0</v>
      </c>
      <c r="BG44" s="66">
        <f t="shared" ref="BG44:BG45" si="56">AJ44</f>
        <v>0</v>
      </c>
      <c r="BH44" s="66">
        <f t="shared" ref="BH44:BH45" si="57">AH44+AI44</f>
        <v>0</v>
      </c>
      <c r="BI44" s="66">
        <f t="shared" ref="BI44:BI45" si="58">AJ44</f>
        <v>0</v>
      </c>
      <c r="BJ44" s="66">
        <f t="shared" ref="BJ44:BJ45" si="59">AK44+AL44</f>
        <v>0</v>
      </c>
    </row>
    <row r="45" spans="1:62">
      <c r="A45" s="10" t="s">
        <v>167</v>
      </c>
      <c r="B45" s="72" t="s">
        <v>168</v>
      </c>
      <c r="C45" s="22">
        <v>0</v>
      </c>
      <c r="D45" s="2">
        <v>0</v>
      </c>
      <c r="E45" s="22">
        <f t="shared" si="2"/>
        <v>0</v>
      </c>
      <c r="F45" s="2">
        <v>0</v>
      </c>
      <c r="G45" s="2">
        <v>0</v>
      </c>
      <c r="H45" s="2">
        <v>0</v>
      </c>
      <c r="I45" s="2">
        <v>0</v>
      </c>
      <c r="J45" s="9">
        <v>0</v>
      </c>
      <c r="K45" s="3">
        <v>0</v>
      </c>
      <c r="L45" s="3">
        <v>0</v>
      </c>
      <c r="M45" s="3">
        <f t="shared" si="31"/>
        <v>0</v>
      </c>
      <c r="N45" s="9">
        <v>0</v>
      </c>
      <c r="O45" s="9">
        <v>0</v>
      </c>
      <c r="P45" s="9">
        <v>0</v>
      </c>
      <c r="Q45" s="9">
        <v>0</v>
      </c>
      <c r="R45" s="3">
        <f t="shared" si="34"/>
        <v>0</v>
      </c>
      <c r="S45" s="3">
        <v>0</v>
      </c>
      <c r="T45" s="3">
        <v>0</v>
      </c>
      <c r="U45" s="3">
        <v>0</v>
      </c>
      <c r="V45" s="3">
        <f t="shared" si="35"/>
        <v>0</v>
      </c>
      <c r="W45" s="65">
        <v>0</v>
      </c>
      <c r="X45" s="9">
        <v>0</v>
      </c>
      <c r="Y45" s="3">
        <f t="shared" si="25"/>
        <v>0</v>
      </c>
      <c r="Z45" s="9">
        <v>0</v>
      </c>
      <c r="AA45" s="9">
        <v>0</v>
      </c>
      <c r="AB45" s="9">
        <v>0</v>
      </c>
      <c r="AC45" s="3">
        <f t="shared" si="26"/>
        <v>0</v>
      </c>
      <c r="AD45" s="9">
        <v>0</v>
      </c>
      <c r="AE45" s="3">
        <v>0</v>
      </c>
      <c r="AF45" s="9"/>
      <c r="AG45" s="9">
        <v>0</v>
      </c>
      <c r="AH45" s="9">
        <v>0</v>
      </c>
      <c r="AI45" s="3">
        <v>0</v>
      </c>
      <c r="AJ45" s="3">
        <f t="shared" si="32"/>
        <v>0</v>
      </c>
      <c r="AK45" s="9">
        <v>0</v>
      </c>
      <c r="AL45" s="3">
        <v>0</v>
      </c>
      <c r="AM45" s="9"/>
      <c r="AN45" s="9"/>
      <c r="AO45" s="9"/>
      <c r="AP45" s="9"/>
      <c r="AQ45" s="66">
        <f t="shared" si="42"/>
        <v>0</v>
      </c>
      <c r="AR45" s="66">
        <f t="shared" si="27"/>
        <v>0</v>
      </c>
      <c r="AS45" s="66">
        <f t="shared" si="43"/>
        <v>0</v>
      </c>
      <c r="AT45" s="66">
        <f t="shared" si="44"/>
        <v>0</v>
      </c>
      <c r="AU45" s="66">
        <f t="shared" si="45"/>
        <v>0</v>
      </c>
      <c r="AV45" s="66">
        <f t="shared" si="41"/>
        <v>0</v>
      </c>
      <c r="AW45" s="66">
        <f t="shared" si="46"/>
        <v>0</v>
      </c>
      <c r="AX45" s="66">
        <f t="shared" si="47"/>
        <v>0</v>
      </c>
      <c r="AY45" s="66">
        <f t="shared" si="48"/>
        <v>0</v>
      </c>
      <c r="AZ45" s="66">
        <f t="shared" si="49"/>
        <v>0</v>
      </c>
      <c r="BA45" s="66">
        <f t="shared" si="50"/>
        <v>0</v>
      </c>
      <c r="BB45" s="66">
        <f t="shared" si="51"/>
        <v>0</v>
      </c>
      <c r="BC45" s="66">
        <f t="shared" si="52"/>
        <v>0</v>
      </c>
      <c r="BD45" s="66">
        <f t="shared" si="53"/>
        <v>0</v>
      </c>
      <c r="BE45" s="66">
        <f t="shared" si="54"/>
        <v>0</v>
      </c>
      <c r="BF45" s="66">
        <f t="shared" si="55"/>
        <v>0</v>
      </c>
      <c r="BG45" s="66">
        <f t="shared" si="56"/>
        <v>0</v>
      </c>
      <c r="BH45" s="66">
        <f t="shared" si="57"/>
        <v>0</v>
      </c>
      <c r="BI45" s="66">
        <f t="shared" si="58"/>
        <v>0</v>
      </c>
      <c r="BJ45" s="66">
        <f t="shared" si="59"/>
        <v>0</v>
      </c>
    </row>
    <row r="46" spans="1:62">
      <c r="A46" s="10" t="s">
        <v>52</v>
      </c>
      <c r="B46" s="129" t="s">
        <v>3</v>
      </c>
      <c r="C46" s="22">
        <v>2</v>
      </c>
      <c r="D46" s="2">
        <v>1</v>
      </c>
      <c r="E46" s="22">
        <f t="shared" si="2"/>
        <v>1</v>
      </c>
      <c r="F46" s="2">
        <v>0</v>
      </c>
      <c r="G46" s="2">
        <v>0</v>
      </c>
      <c r="H46" s="2">
        <v>1</v>
      </c>
      <c r="I46" s="2">
        <v>1</v>
      </c>
      <c r="J46" s="9">
        <v>0</v>
      </c>
      <c r="K46" s="3">
        <v>0</v>
      </c>
      <c r="L46" s="3">
        <v>0</v>
      </c>
      <c r="M46" s="3">
        <f t="shared" si="31"/>
        <v>0</v>
      </c>
      <c r="N46" s="9">
        <v>0</v>
      </c>
      <c r="O46" s="9">
        <v>0</v>
      </c>
      <c r="P46" s="9">
        <v>0</v>
      </c>
      <c r="Q46" s="9">
        <v>0</v>
      </c>
      <c r="R46" s="3">
        <f t="shared" si="34"/>
        <v>0</v>
      </c>
      <c r="S46" s="3">
        <v>0</v>
      </c>
      <c r="T46" s="3">
        <v>0</v>
      </c>
      <c r="U46" s="3">
        <v>0</v>
      </c>
      <c r="V46" s="3">
        <f t="shared" si="35"/>
        <v>0</v>
      </c>
      <c r="W46" s="65">
        <v>0</v>
      </c>
      <c r="X46" s="9">
        <v>0</v>
      </c>
      <c r="Y46" s="3">
        <f t="shared" si="25"/>
        <v>3</v>
      </c>
      <c r="Z46" s="9">
        <v>1</v>
      </c>
      <c r="AA46" s="9">
        <v>0</v>
      </c>
      <c r="AB46" s="9">
        <v>0</v>
      </c>
      <c r="AC46" s="3">
        <f t="shared" si="26"/>
        <v>0</v>
      </c>
      <c r="AD46" s="9">
        <v>0</v>
      </c>
      <c r="AE46" s="3">
        <v>0</v>
      </c>
      <c r="AF46" s="9"/>
      <c r="AG46" s="9">
        <v>0</v>
      </c>
      <c r="AH46" s="9">
        <v>0</v>
      </c>
      <c r="AI46" s="9">
        <v>0</v>
      </c>
      <c r="AJ46" s="3">
        <f t="shared" si="32"/>
        <v>0</v>
      </c>
      <c r="AK46" s="9">
        <v>0</v>
      </c>
      <c r="AL46" s="3">
        <v>0</v>
      </c>
      <c r="AM46" s="9"/>
      <c r="AN46" s="9"/>
      <c r="AO46" s="9"/>
      <c r="AP46" s="9"/>
      <c r="AQ46" s="66">
        <f t="shared" si="3"/>
        <v>2</v>
      </c>
      <c r="AR46" s="66">
        <f t="shared" si="27"/>
        <v>2</v>
      </c>
      <c r="AS46" s="66">
        <f t="shared" si="4"/>
        <v>1</v>
      </c>
      <c r="AT46" s="66">
        <f t="shared" si="5"/>
        <v>1</v>
      </c>
      <c r="AU46" s="66">
        <f t="shared" si="6"/>
        <v>3</v>
      </c>
      <c r="AV46" s="66">
        <f>L46+V46+W46+Y46</f>
        <v>3</v>
      </c>
      <c r="AW46" s="66">
        <f t="shared" si="7"/>
        <v>0</v>
      </c>
      <c r="AX46" s="66">
        <f t="shared" si="39"/>
        <v>0</v>
      </c>
      <c r="AY46" s="66">
        <f t="shared" si="8"/>
        <v>0</v>
      </c>
      <c r="AZ46" s="66">
        <f t="shared" si="9"/>
        <v>0</v>
      </c>
      <c r="BA46" s="66">
        <f t="shared" si="10"/>
        <v>0</v>
      </c>
      <c r="BB46" s="66">
        <f t="shared" si="11"/>
        <v>0</v>
      </c>
      <c r="BC46" s="66">
        <f t="shared" si="12"/>
        <v>0</v>
      </c>
      <c r="BD46" s="66">
        <f t="shared" si="13"/>
        <v>0</v>
      </c>
      <c r="BE46" s="66">
        <f t="shared" si="14"/>
        <v>0</v>
      </c>
      <c r="BF46" s="66">
        <f t="shared" si="15"/>
        <v>0</v>
      </c>
      <c r="BG46" s="66">
        <f t="shared" si="16"/>
        <v>0</v>
      </c>
      <c r="BH46" s="66">
        <f t="shared" si="17"/>
        <v>0</v>
      </c>
      <c r="BI46" s="66">
        <f t="shared" si="18"/>
        <v>0</v>
      </c>
      <c r="BJ46" s="66">
        <f t="shared" si="19"/>
        <v>0</v>
      </c>
    </row>
    <row r="47" spans="1:62" ht="51.75" customHeight="1">
      <c r="A47" s="10"/>
      <c r="B47" s="7" t="s">
        <v>16</v>
      </c>
      <c r="C47" s="184">
        <f>C8+C11+C14+C17+C18+C19+C27+C33+C34+C35+C36+C37+C44+C45+C46+C38+C39+C40+C41+C42+C43</f>
        <v>291</v>
      </c>
      <c r="D47" s="184">
        <f t="shared" ref="D47:AP47" si="60">D8+D11+D14+D17+D18+D19+D27+D33+D34+D35+D36+D37+D44+D45+D46+D38+D39+D40+D41+D42+D43</f>
        <v>20</v>
      </c>
      <c r="E47" s="184">
        <f t="shared" si="60"/>
        <v>269</v>
      </c>
      <c r="F47" s="184">
        <f t="shared" si="60"/>
        <v>0</v>
      </c>
      <c r="G47" s="184">
        <f t="shared" si="60"/>
        <v>2</v>
      </c>
      <c r="H47" s="184">
        <f t="shared" si="60"/>
        <v>162</v>
      </c>
      <c r="I47" s="184">
        <f t="shared" si="60"/>
        <v>147</v>
      </c>
      <c r="J47" s="184">
        <f t="shared" si="60"/>
        <v>6</v>
      </c>
      <c r="K47" s="184">
        <f t="shared" si="60"/>
        <v>9</v>
      </c>
      <c r="L47" s="184">
        <f t="shared" si="60"/>
        <v>5</v>
      </c>
      <c r="M47" s="184">
        <f t="shared" si="60"/>
        <v>103</v>
      </c>
      <c r="N47" s="184">
        <f t="shared" si="60"/>
        <v>62</v>
      </c>
      <c r="O47" s="184">
        <f t="shared" si="60"/>
        <v>11</v>
      </c>
      <c r="P47" s="184">
        <f t="shared" si="60"/>
        <v>30</v>
      </c>
      <c r="Q47" s="184">
        <f t="shared" si="60"/>
        <v>0</v>
      </c>
      <c r="R47" s="184">
        <f t="shared" si="60"/>
        <v>31</v>
      </c>
      <c r="S47" s="184">
        <f t="shared" si="60"/>
        <v>0</v>
      </c>
      <c r="T47" s="184">
        <f t="shared" si="60"/>
        <v>16</v>
      </c>
      <c r="U47" s="184">
        <f t="shared" si="60"/>
        <v>15</v>
      </c>
      <c r="V47" s="184">
        <f t="shared" si="60"/>
        <v>134</v>
      </c>
      <c r="W47" s="184">
        <f t="shared" si="60"/>
        <v>2</v>
      </c>
      <c r="X47" s="184">
        <f t="shared" si="60"/>
        <v>11</v>
      </c>
      <c r="Y47" s="184">
        <f t="shared" si="60"/>
        <v>295</v>
      </c>
      <c r="Z47" s="184">
        <f t="shared" si="60"/>
        <v>23</v>
      </c>
      <c r="AA47" s="184">
        <f t="shared" si="60"/>
        <v>28</v>
      </c>
      <c r="AB47" s="184">
        <f t="shared" si="60"/>
        <v>8</v>
      </c>
      <c r="AC47" s="184">
        <f t="shared" si="60"/>
        <v>36</v>
      </c>
      <c r="AD47" s="184">
        <f t="shared" si="60"/>
        <v>1</v>
      </c>
      <c r="AE47" s="184">
        <f t="shared" si="60"/>
        <v>35</v>
      </c>
      <c r="AF47" s="184">
        <f t="shared" si="60"/>
        <v>0</v>
      </c>
      <c r="AG47" s="184">
        <f t="shared" si="60"/>
        <v>34</v>
      </c>
      <c r="AH47" s="184">
        <f t="shared" si="60"/>
        <v>4</v>
      </c>
      <c r="AI47" s="184">
        <f t="shared" si="60"/>
        <v>0</v>
      </c>
      <c r="AJ47" s="184">
        <f t="shared" si="60"/>
        <v>4</v>
      </c>
      <c r="AK47" s="184">
        <f t="shared" si="60"/>
        <v>0</v>
      </c>
      <c r="AL47" s="184">
        <f t="shared" si="60"/>
        <v>4</v>
      </c>
      <c r="AM47" s="184">
        <f t="shared" si="60"/>
        <v>0</v>
      </c>
      <c r="AN47" s="184">
        <f t="shared" si="60"/>
        <v>0</v>
      </c>
      <c r="AO47" s="184">
        <f t="shared" si="60"/>
        <v>0</v>
      </c>
      <c r="AP47" s="184">
        <f t="shared" si="60"/>
        <v>0</v>
      </c>
      <c r="AQ47" s="65">
        <f t="shared" ref="AQ47:BJ47" si="61">AQ8+AQ11+AQ14+AQ17+AQ18+AQ19+AQ27+AQ33+AQ34+AQ35+AQ36+AQ37+AQ42+AQ43+AQ38+AQ39+AQ40+AQ41+AQ44+AQ45+AQ46</f>
        <v>291</v>
      </c>
      <c r="AR47" s="66">
        <f t="shared" si="27"/>
        <v>291</v>
      </c>
      <c r="AS47" s="65">
        <f t="shared" si="61"/>
        <v>162</v>
      </c>
      <c r="AT47" s="65">
        <f t="shared" si="61"/>
        <v>162</v>
      </c>
      <c r="AU47" s="65">
        <f t="shared" si="61"/>
        <v>436</v>
      </c>
      <c r="AV47" s="66">
        <f>L47+V47+W47+Y47</f>
        <v>436</v>
      </c>
      <c r="AW47" s="65">
        <f t="shared" si="61"/>
        <v>103</v>
      </c>
      <c r="AX47" s="65">
        <f t="shared" si="61"/>
        <v>103</v>
      </c>
      <c r="AY47" s="65">
        <f t="shared" si="61"/>
        <v>31</v>
      </c>
      <c r="AZ47" s="65">
        <f t="shared" si="61"/>
        <v>31</v>
      </c>
      <c r="BA47" s="65">
        <f t="shared" si="61"/>
        <v>134</v>
      </c>
      <c r="BB47" s="65">
        <f t="shared" si="61"/>
        <v>134</v>
      </c>
      <c r="BC47" s="65">
        <f t="shared" si="61"/>
        <v>36</v>
      </c>
      <c r="BD47" s="65">
        <f t="shared" si="61"/>
        <v>36</v>
      </c>
      <c r="BE47" s="65">
        <f t="shared" si="61"/>
        <v>36</v>
      </c>
      <c r="BF47" s="65">
        <f t="shared" si="61"/>
        <v>36</v>
      </c>
      <c r="BG47" s="65">
        <f t="shared" si="61"/>
        <v>4</v>
      </c>
      <c r="BH47" s="65">
        <f t="shared" si="61"/>
        <v>4</v>
      </c>
      <c r="BI47" s="65">
        <f t="shared" si="61"/>
        <v>4</v>
      </c>
      <c r="BJ47" s="65">
        <f t="shared" si="61"/>
        <v>4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89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87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ignoredErrors>
    <ignoredError sqref="E20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55.2851562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42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18.75" customHeight="1">
      <c r="A2" s="308" t="s">
        <v>166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17.25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 ht="50.25" customHeight="1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63.75">
      <c r="A8" s="1">
        <v>1</v>
      </c>
      <c r="B8" s="7" t="s">
        <v>53</v>
      </c>
      <c r="C8" s="65">
        <v>83</v>
      </c>
      <c r="D8" s="221">
        <v>4</v>
      </c>
      <c r="E8" s="65">
        <f t="shared" ref="E8:AP8" si="0">E9+E10</f>
        <v>79</v>
      </c>
      <c r="F8" s="65">
        <f t="shared" si="0"/>
        <v>0</v>
      </c>
      <c r="G8" s="65">
        <f t="shared" si="0"/>
        <v>0</v>
      </c>
      <c r="H8" s="65">
        <f t="shared" si="0"/>
        <v>34</v>
      </c>
      <c r="I8" s="65">
        <f t="shared" si="0"/>
        <v>25</v>
      </c>
      <c r="J8" s="65">
        <f t="shared" si="0"/>
        <v>5</v>
      </c>
      <c r="K8" s="65">
        <f t="shared" si="0"/>
        <v>4</v>
      </c>
      <c r="L8" s="65">
        <f t="shared" si="0"/>
        <v>0</v>
      </c>
      <c r="M8" s="65">
        <f t="shared" si="0"/>
        <v>5</v>
      </c>
      <c r="N8" s="65">
        <f t="shared" si="0"/>
        <v>3</v>
      </c>
      <c r="O8" s="65">
        <f t="shared" si="0"/>
        <v>1</v>
      </c>
      <c r="P8" s="65">
        <f t="shared" si="0"/>
        <v>1</v>
      </c>
      <c r="Q8" s="65">
        <f t="shared" si="0"/>
        <v>0</v>
      </c>
      <c r="R8" s="65">
        <f t="shared" si="0"/>
        <v>2</v>
      </c>
      <c r="S8" s="65">
        <f t="shared" si="0"/>
        <v>0</v>
      </c>
      <c r="T8" s="65">
        <f t="shared" si="0"/>
        <v>2</v>
      </c>
      <c r="U8" s="65">
        <f t="shared" si="0"/>
        <v>0</v>
      </c>
      <c r="V8" s="65">
        <f t="shared" si="0"/>
        <v>7</v>
      </c>
      <c r="W8" s="65">
        <f t="shared" si="0"/>
        <v>0</v>
      </c>
      <c r="X8" s="65">
        <f t="shared" si="0"/>
        <v>0</v>
      </c>
      <c r="Y8" s="65">
        <f t="shared" si="0"/>
        <v>101</v>
      </c>
      <c r="Z8" s="65">
        <f t="shared" si="0"/>
        <v>4</v>
      </c>
      <c r="AA8" s="65">
        <f t="shared" si="0"/>
        <v>2</v>
      </c>
      <c r="AB8" s="65">
        <f t="shared" si="0"/>
        <v>4</v>
      </c>
      <c r="AC8" s="65">
        <f t="shared" si="0"/>
        <v>6</v>
      </c>
      <c r="AD8" s="65">
        <f t="shared" si="0"/>
        <v>1</v>
      </c>
      <c r="AE8" s="65">
        <f t="shared" si="0"/>
        <v>5</v>
      </c>
      <c r="AF8" s="65">
        <f t="shared" si="0"/>
        <v>0</v>
      </c>
      <c r="AG8" s="65">
        <f t="shared" si="0"/>
        <v>4</v>
      </c>
      <c r="AH8" s="65">
        <f t="shared" si="0"/>
        <v>0</v>
      </c>
      <c r="AI8" s="65">
        <f t="shared" si="0"/>
        <v>0</v>
      </c>
      <c r="AJ8" s="65">
        <f t="shared" si="0"/>
        <v>0</v>
      </c>
      <c r="AK8" s="65">
        <f t="shared" si="0"/>
        <v>0</v>
      </c>
      <c r="AL8" s="65">
        <f t="shared" si="0"/>
        <v>0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83</v>
      </c>
      <c r="AR8" s="65">
        <f t="shared" si="1"/>
        <v>83</v>
      </c>
      <c r="AS8" s="65">
        <f t="shared" si="1"/>
        <v>34</v>
      </c>
      <c r="AT8" s="65">
        <f t="shared" si="1"/>
        <v>34</v>
      </c>
      <c r="AU8" s="65">
        <f t="shared" si="1"/>
        <v>108</v>
      </c>
      <c r="AV8" s="65">
        <f>SUM(AV9:AV10)</f>
        <v>108</v>
      </c>
      <c r="AW8" s="65">
        <f t="shared" si="1"/>
        <v>5</v>
      </c>
      <c r="AX8" s="65">
        <f t="shared" si="1"/>
        <v>5</v>
      </c>
      <c r="AY8" s="65">
        <f t="shared" si="1"/>
        <v>2</v>
      </c>
      <c r="AZ8" s="65">
        <f t="shared" si="1"/>
        <v>2</v>
      </c>
      <c r="BA8" s="65">
        <f t="shared" si="1"/>
        <v>7</v>
      </c>
      <c r="BB8" s="65">
        <f t="shared" si="1"/>
        <v>7</v>
      </c>
      <c r="BC8" s="65">
        <f t="shared" si="1"/>
        <v>6</v>
      </c>
      <c r="BD8" s="65">
        <f t="shared" si="1"/>
        <v>6</v>
      </c>
      <c r="BE8" s="65">
        <f t="shared" si="1"/>
        <v>6</v>
      </c>
      <c r="BF8" s="65">
        <f t="shared" si="1"/>
        <v>6</v>
      </c>
      <c r="BG8" s="65">
        <f t="shared" si="1"/>
        <v>0</v>
      </c>
      <c r="BH8" s="65">
        <f t="shared" si="1"/>
        <v>0</v>
      </c>
      <c r="BI8" s="65">
        <f t="shared" si="1"/>
        <v>0</v>
      </c>
      <c r="BJ8" s="65">
        <f t="shared" si="1"/>
        <v>0</v>
      </c>
    </row>
    <row r="9" spans="1:62" ht="38.25">
      <c r="A9" s="5" t="s">
        <v>45</v>
      </c>
      <c r="B9" s="6" t="s">
        <v>54</v>
      </c>
      <c r="C9" s="22">
        <v>48</v>
      </c>
      <c r="D9" s="219">
        <v>2</v>
      </c>
      <c r="E9" s="22">
        <f>C9-D9-F9-G9</f>
        <v>46</v>
      </c>
      <c r="F9" s="2">
        <v>0</v>
      </c>
      <c r="G9" s="2">
        <v>0</v>
      </c>
      <c r="H9" s="2">
        <v>25</v>
      </c>
      <c r="I9" s="2">
        <f>H9-J9-K9</f>
        <v>19</v>
      </c>
      <c r="J9" s="3">
        <v>3</v>
      </c>
      <c r="K9" s="3">
        <v>3</v>
      </c>
      <c r="L9" s="3">
        <v>0</v>
      </c>
      <c r="M9" s="3">
        <f>N9+O9+P9+Q9</f>
        <v>3</v>
      </c>
      <c r="N9" s="155">
        <v>1</v>
      </c>
      <c r="O9" s="155">
        <v>1</v>
      </c>
      <c r="P9" s="155">
        <v>1</v>
      </c>
      <c r="Q9" s="155">
        <v>0</v>
      </c>
      <c r="R9" s="155">
        <f>S9+T9+U9</f>
        <v>2</v>
      </c>
      <c r="S9" s="155">
        <v>0</v>
      </c>
      <c r="T9" s="155">
        <v>2</v>
      </c>
      <c r="U9" s="155">
        <v>0</v>
      </c>
      <c r="V9" s="3">
        <f>M9+R9</f>
        <v>5</v>
      </c>
      <c r="W9" s="3">
        <v>0</v>
      </c>
      <c r="X9" s="3">
        <v>0</v>
      </c>
      <c r="Y9" s="3">
        <f>D9+E9+I9-L9-V9-W9</f>
        <v>62</v>
      </c>
      <c r="Z9" s="3">
        <v>2</v>
      </c>
      <c r="AA9" s="3">
        <v>1</v>
      </c>
      <c r="AB9" s="3">
        <v>1</v>
      </c>
      <c r="AC9" s="3">
        <f>AA9+AB9</f>
        <v>2</v>
      </c>
      <c r="AD9" s="3">
        <v>1</v>
      </c>
      <c r="AE9" s="3">
        <v>1</v>
      </c>
      <c r="AF9" s="3"/>
      <c r="AG9" s="3">
        <v>1</v>
      </c>
      <c r="AH9" s="3">
        <v>0</v>
      </c>
      <c r="AI9" s="3">
        <v>0</v>
      </c>
      <c r="AJ9" s="3">
        <f>AH9+AI9</f>
        <v>0</v>
      </c>
      <c r="AK9" s="3">
        <v>0</v>
      </c>
      <c r="AL9" s="3">
        <v>0</v>
      </c>
      <c r="AM9" s="22"/>
      <c r="AN9" s="22"/>
      <c r="AO9" s="22"/>
      <c r="AP9" s="22"/>
      <c r="AQ9" s="66">
        <f>C9</f>
        <v>48</v>
      </c>
      <c r="AR9" s="66">
        <f>E9+F9+G9+D9</f>
        <v>48</v>
      </c>
      <c r="AS9" s="66">
        <f>H9</f>
        <v>25</v>
      </c>
      <c r="AT9" s="66">
        <f>I9+J9+K9</f>
        <v>25</v>
      </c>
      <c r="AU9" s="66">
        <f>D9+E9+I9</f>
        <v>67</v>
      </c>
      <c r="AV9" s="66">
        <f>L9+V9+W9+Y9</f>
        <v>67</v>
      </c>
      <c r="AW9" s="66">
        <f>M9</f>
        <v>3</v>
      </c>
      <c r="AX9" s="66">
        <f>N9+O9+P9+Q9</f>
        <v>3</v>
      </c>
      <c r="AY9" s="66">
        <f>R9</f>
        <v>2</v>
      </c>
      <c r="AZ9" s="66">
        <f>S9+T9+U9</f>
        <v>2</v>
      </c>
      <c r="BA9" s="66">
        <f>V9</f>
        <v>5</v>
      </c>
      <c r="BB9" s="66">
        <f>M9+R9</f>
        <v>5</v>
      </c>
      <c r="BC9" s="66">
        <f>AC9</f>
        <v>2</v>
      </c>
      <c r="BD9" s="66">
        <f>AA9+AB9</f>
        <v>2</v>
      </c>
      <c r="BE9" s="66">
        <f>AC9</f>
        <v>2</v>
      </c>
      <c r="BF9" s="66">
        <f>AD9+AE9</f>
        <v>2</v>
      </c>
      <c r="BG9" s="66">
        <f>AJ9</f>
        <v>0</v>
      </c>
      <c r="BH9" s="66">
        <f>AH9+AI9</f>
        <v>0</v>
      </c>
      <c r="BI9" s="66">
        <f>AJ9</f>
        <v>0</v>
      </c>
      <c r="BJ9" s="66">
        <f>AK9+AL9</f>
        <v>0</v>
      </c>
    </row>
    <row r="10" spans="1:62" ht="51">
      <c r="A10" s="5" t="s">
        <v>46</v>
      </c>
      <c r="B10" s="6" t="s">
        <v>55</v>
      </c>
      <c r="C10" s="22">
        <v>35</v>
      </c>
      <c r="D10" s="219">
        <v>2</v>
      </c>
      <c r="E10" s="22">
        <f t="shared" ref="E10:E46" si="2">C10-D10-F10-G10</f>
        <v>33</v>
      </c>
      <c r="F10" s="2">
        <v>0</v>
      </c>
      <c r="G10" s="2">
        <v>0</v>
      </c>
      <c r="H10" s="2">
        <v>9</v>
      </c>
      <c r="I10" s="2">
        <f t="shared" ref="I10:I46" si="3">H10-J10-K10</f>
        <v>6</v>
      </c>
      <c r="J10" s="2">
        <v>2</v>
      </c>
      <c r="K10" s="3">
        <v>1</v>
      </c>
      <c r="L10" s="3">
        <v>0</v>
      </c>
      <c r="M10" s="3">
        <f t="shared" ref="M10:M46" si="4">N10+O10+P10+Q10</f>
        <v>2</v>
      </c>
      <c r="N10" s="156">
        <v>2</v>
      </c>
      <c r="O10" s="156">
        <v>0</v>
      </c>
      <c r="P10" s="156">
        <v>0</v>
      </c>
      <c r="Q10" s="156">
        <v>0</v>
      </c>
      <c r="R10" s="155">
        <f t="shared" ref="R10:R46" si="5">S10+T10+U10</f>
        <v>0</v>
      </c>
      <c r="S10" s="156">
        <v>0</v>
      </c>
      <c r="T10" s="156">
        <v>0</v>
      </c>
      <c r="U10" s="156">
        <v>0</v>
      </c>
      <c r="V10" s="3">
        <f t="shared" ref="V10:V46" si="6">M10+R10</f>
        <v>2</v>
      </c>
      <c r="W10" s="3">
        <v>0</v>
      </c>
      <c r="X10" s="4">
        <v>0</v>
      </c>
      <c r="Y10" s="3">
        <f>D10+E10+I10-L10-V10-W10</f>
        <v>39</v>
      </c>
      <c r="Z10" s="4">
        <v>2</v>
      </c>
      <c r="AA10" s="4">
        <v>1</v>
      </c>
      <c r="AB10" s="4">
        <v>3</v>
      </c>
      <c r="AC10" s="3">
        <f>AA10+AB10</f>
        <v>4</v>
      </c>
      <c r="AD10" s="4">
        <v>0</v>
      </c>
      <c r="AE10" s="3">
        <v>4</v>
      </c>
      <c r="AF10" s="3"/>
      <c r="AG10" s="3">
        <v>3</v>
      </c>
      <c r="AH10" s="3">
        <v>0</v>
      </c>
      <c r="AI10" s="3">
        <v>0</v>
      </c>
      <c r="AJ10" s="3">
        <f>AH10+AI10</f>
        <v>0</v>
      </c>
      <c r="AK10" s="3">
        <v>0</v>
      </c>
      <c r="AL10" s="3">
        <v>0</v>
      </c>
      <c r="AM10" s="22"/>
      <c r="AN10" s="22"/>
      <c r="AO10" s="22"/>
      <c r="AP10" s="22"/>
      <c r="AQ10" s="66">
        <f t="shared" ref="AQ10:AQ46" si="7">C10</f>
        <v>35</v>
      </c>
      <c r="AR10" s="66">
        <f>E10+F10+G10+D10</f>
        <v>35</v>
      </c>
      <c r="AS10" s="66">
        <f t="shared" ref="AS10:AS46" si="8">H10</f>
        <v>9</v>
      </c>
      <c r="AT10" s="66">
        <f t="shared" ref="AT10:AT46" si="9">I10+J10+K10</f>
        <v>9</v>
      </c>
      <c r="AU10" s="66">
        <f t="shared" ref="AU10:AU46" si="10">D10+E10+I10</f>
        <v>41</v>
      </c>
      <c r="AV10" s="66">
        <f>L10+V10+W10+Y10</f>
        <v>41</v>
      </c>
      <c r="AW10" s="66">
        <f t="shared" ref="AW10:AW46" si="11">M10</f>
        <v>2</v>
      </c>
      <c r="AX10" s="66">
        <f>N10+O10+P10+Q10</f>
        <v>2</v>
      </c>
      <c r="AY10" s="66">
        <f t="shared" ref="AY10:AY46" si="12">R10</f>
        <v>0</v>
      </c>
      <c r="AZ10" s="66">
        <f t="shared" ref="AZ10:AZ46" si="13">S10+T10+U10</f>
        <v>0</v>
      </c>
      <c r="BA10" s="66">
        <f t="shared" ref="BA10:BA46" si="14">V10</f>
        <v>2</v>
      </c>
      <c r="BB10" s="66">
        <f t="shared" ref="BB10:BB46" si="15">M10+R10</f>
        <v>2</v>
      </c>
      <c r="BC10" s="66">
        <f t="shared" ref="BC10:BC46" si="16">AC10</f>
        <v>4</v>
      </c>
      <c r="BD10" s="66">
        <f t="shared" ref="BD10:BD46" si="17">AA10+AB10</f>
        <v>4</v>
      </c>
      <c r="BE10" s="66">
        <f t="shared" ref="BE10:BE46" si="18">AC10</f>
        <v>4</v>
      </c>
      <c r="BF10" s="66">
        <f t="shared" ref="BF10:BF46" si="19">AD10+AE10</f>
        <v>4</v>
      </c>
      <c r="BG10" s="66">
        <f t="shared" ref="BG10:BG46" si="20">AJ10</f>
        <v>0</v>
      </c>
      <c r="BH10" s="66">
        <f t="shared" ref="BH10:BH46" si="21">AH10+AI10</f>
        <v>0</v>
      </c>
      <c r="BI10" s="66">
        <f t="shared" ref="BI10:BI46" si="22">AJ10</f>
        <v>0</v>
      </c>
      <c r="BJ10" s="66">
        <f t="shared" ref="BJ10:BJ46" si="23">AK10+AL10</f>
        <v>0</v>
      </c>
    </row>
    <row r="11" spans="1:62" ht="76.5">
      <c r="A11" s="1">
        <v>2</v>
      </c>
      <c r="B11" s="7" t="s">
        <v>56</v>
      </c>
      <c r="C11" s="65">
        <v>53</v>
      </c>
      <c r="D11" s="221">
        <v>4</v>
      </c>
      <c r="E11" s="65">
        <f t="shared" ref="E11:AP11" si="24">E12+E13</f>
        <v>49</v>
      </c>
      <c r="F11" s="65">
        <f t="shared" si="24"/>
        <v>0</v>
      </c>
      <c r="G11" s="65">
        <f t="shared" si="24"/>
        <v>0</v>
      </c>
      <c r="H11" s="65">
        <f t="shared" si="24"/>
        <v>18</v>
      </c>
      <c r="I11" s="65">
        <f t="shared" si="24"/>
        <v>13</v>
      </c>
      <c r="J11" s="65">
        <f t="shared" si="24"/>
        <v>2</v>
      </c>
      <c r="K11" s="65">
        <f t="shared" si="24"/>
        <v>3</v>
      </c>
      <c r="L11" s="65">
        <f t="shared" si="24"/>
        <v>0</v>
      </c>
      <c r="M11" s="65">
        <f t="shared" si="24"/>
        <v>12</v>
      </c>
      <c r="N11" s="65">
        <f t="shared" si="24"/>
        <v>7</v>
      </c>
      <c r="O11" s="65">
        <f t="shared" si="24"/>
        <v>1</v>
      </c>
      <c r="P11" s="65">
        <f t="shared" si="24"/>
        <v>4</v>
      </c>
      <c r="Q11" s="65">
        <f t="shared" si="24"/>
        <v>0</v>
      </c>
      <c r="R11" s="65">
        <f t="shared" si="24"/>
        <v>1</v>
      </c>
      <c r="S11" s="65">
        <f t="shared" si="24"/>
        <v>0</v>
      </c>
      <c r="T11" s="65">
        <f t="shared" si="24"/>
        <v>1</v>
      </c>
      <c r="U11" s="65">
        <f t="shared" si="24"/>
        <v>0</v>
      </c>
      <c r="V11" s="65">
        <f t="shared" si="24"/>
        <v>13</v>
      </c>
      <c r="W11" s="65">
        <f t="shared" si="24"/>
        <v>0</v>
      </c>
      <c r="X11" s="65">
        <f t="shared" si="24"/>
        <v>0</v>
      </c>
      <c r="Y11" s="65">
        <f t="shared" si="24"/>
        <v>53</v>
      </c>
      <c r="Z11" s="65">
        <f t="shared" si="24"/>
        <v>4</v>
      </c>
      <c r="AA11" s="65">
        <f t="shared" si="24"/>
        <v>3</v>
      </c>
      <c r="AB11" s="65">
        <f t="shared" si="24"/>
        <v>2</v>
      </c>
      <c r="AC11" s="65">
        <f t="shared" si="24"/>
        <v>5</v>
      </c>
      <c r="AD11" s="65">
        <f t="shared" si="24"/>
        <v>0</v>
      </c>
      <c r="AE11" s="65">
        <f t="shared" si="24"/>
        <v>5</v>
      </c>
      <c r="AF11" s="65">
        <f t="shared" si="24"/>
        <v>0</v>
      </c>
      <c r="AG11" s="65">
        <f t="shared" si="24"/>
        <v>3</v>
      </c>
      <c r="AH11" s="65">
        <f t="shared" si="24"/>
        <v>2</v>
      </c>
      <c r="AI11" s="65">
        <f t="shared" si="24"/>
        <v>0</v>
      </c>
      <c r="AJ11" s="65">
        <f t="shared" si="24"/>
        <v>2</v>
      </c>
      <c r="AK11" s="65">
        <f t="shared" si="24"/>
        <v>0</v>
      </c>
      <c r="AL11" s="65">
        <f t="shared" si="24"/>
        <v>2</v>
      </c>
      <c r="AM11" s="65">
        <f t="shared" si="24"/>
        <v>0</v>
      </c>
      <c r="AN11" s="65">
        <f t="shared" si="24"/>
        <v>0</v>
      </c>
      <c r="AO11" s="65">
        <f t="shared" si="24"/>
        <v>0</v>
      </c>
      <c r="AP11" s="65">
        <f t="shared" si="24"/>
        <v>0</v>
      </c>
      <c r="AQ11" s="65">
        <f t="shared" ref="AQ11:BJ11" si="25">SUM(AQ12:AQ13)</f>
        <v>53</v>
      </c>
      <c r="AR11" s="65">
        <f t="shared" si="25"/>
        <v>53</v>
      </c>
      <c r="AS11" s="65">
        <f t="shared" si="25"/>
        <v>18</v>
      </c>
      <c r="AT11" s="65">
        <f t="shared" si="25"/>
        <v>18</v>
      </c>
      <c r="AU11" s="65">
        <f t="shared" si="25"/>
        <v>66</v>
      </c>
      <c r="AV11" s="65">
        <f t="shared" si="25"/>
        <v>66</v>
      </c>
      <c r="AW11" s="65">
        <f t="shared" si="25"/>
        <v>12</v>
      </c>
      <c r="AX11" s="65">
        <f t="shared" si="25"/>
        <v>12</v>
      </c>
      <c r="AY11" s="65">
        <f t="shared" si="25"/>
        <v>1</v>
      </c>
      <c r="AZ11" s="65">
        <f t="shared" si="25"/>
        <v>1</v>
      </c>
      <c r="BA11" s="65">
        <f t="shared" si="25"/>
        <v>13</v>
      </c>
      <c r="BB11" s="65">
        <f t="shared" si="25"/>
        <v>13</v>
      </c>
      <c r="BC11" s="65">
        <f t="shared" si="25"/>
        <v>5</v>
      </c>
      <c r="BD11" s="65">
        <f t="shared" si="25"/>
        <v>5</v>
      </c>
      <c r="BE11" s="65">
        <f t="shared" si="25"/>
        <v>5</v>
      </c>
      <c r="BF11" s="65">
        <f t="shared" si="25"/>
        <v>5</v>
      </c>
      <c r="BG11" s="65">
        <f t="shared" si="25"/>
        <v>2</v>
      </c>
      <c r="BH11" s="65">
        <f t="shared" si="25"/>
        <v>2</v>
      </c>
      <c r="BI11" s="65">
        <f t="shared" si="25"/>
        <v>2</v>
      </c>
      <c r="BJ11" s="65">
        <f t="shared" si="25"/>
        <v>2</v>
      </c>
    </row>
    <row r="12" spans="1:62" ht="38.25">
      <c r="A12" s="5" t="s">
        <v>4</v>
      </c>
      <c r="B12" s="6" t="s">
        <v>57</v>
      </c>
      <c r="C12" s="22">
        <v>27</v>
      </c>
      <c r="D12" s="219">
        <v>2</v>
      </c>
      <c r="E12" s="22">
        <f t="shared" si="2"/>
        <v>25</v>
      </c>
      <c r="F12" s="2">
        <v>0</v>
      </c>
      <c r="G12" s="2">
        <v>0</v>
      </c>
      <c r="H12" s="2">
        <v>12</v>
      </c>
      <c r="I12" s="2">
        <f t="shared" si="3"/>
        <v>7</v>
      </c>
      <c r="J12" s="3">
        <v>2</v>
      </c>
      <c r="K12" s="3">
        <v>3</v>
      </c>
      <c r="L12" s="3">
        <v>0</v>
      </c>
      <c r="M12" s="3">
        <f t="shared" si="4"/>
        <v>6</v>
      </c>
      <c r="N12" s="156">
        <v>3</v>
      </c>
      <c r="O12" s="156">
        <v>1</v>
      </c>
      <c r="P12" s="156">
        <v>2</v>
      </c>
      <c r="Q12" s="156">
        <v>0</v>
      </c>
      <c r="R12" s="155">
        <f t="shared" si="5"/>
        <v>1</v>
      </c>
      <c r="S12" s="156">
        <v>0</v>
      </c>
      <c r="T12" s="156">
        <v>1</v>
      </c>
      <c r="U12" s="156">
        <v>0</v>
      </c>
      <c r="V12" s="3">
        <f t="shared" si="6"/>
        <v>7</v>
      </c>
      <c r="W12" s="3">
        <v>0</v>
      </c>
      <c r="X12" s="3">
        <v>0</v>
      </c>
      <c r="Y12" s="3">
        <f>D12+E12+I12-L12-V12-W12</f>
        <v>27</v>
      </c>
      <c r="Z12" s="3">
        <v>2</v>
      </c>
      <c r="AA12" s="3">
        <v>2</v>
      </c>
      <c r="AB12" s="3">
        <v>1</v>
      </c>
      <c r="AC12" s="3">
        <f>AA12+AB12</f>
        <v>3</v>
      </c>
      <c r="AD12" s="3">
        <v>0</v>
      </c>
      <c r="AE12" s="3">
        <v>3</v>
      </c>
      <c r="AF12" s="3"/>
      <c r="AG12" s="3">
        <v>2</v>
      </c>
      <c r="AH12" s="3">
        <v>1</v>
      </c>
      <c r="AI12" s="3">
        <v>0</v>
      </c>
      <c r="AJ12" s="3">
        <f>AH12+AI12</f>
        <v>1</v>
      </c>
      <c r="AK12" s="3">
        <v>0</v>
      </c>
      <c r="AL12" s="3">
        <v>1</v>
      </c>
      <c r="AM12" s="22"/>
      <c r="AN12" s="22"/>
      <c r="AO12" s="22"/>
      <c r="AP12" s="22"/>
      <c r="AQ12" s="66">
        <f t="shared" si="7"/>
        <v>27</v>
      </c>
      <c r="AR12" s="66">
        <f>E12+F12+G12+D12</f>
        <v>27</v>
      </c>
      <c r="AS12" s="66">
        <f t="shared" si="8"/>
        <v>12</v>
      </c>
      <c r="AT12" s="66">
        <f t="shared" si="9"/>
        <v>12</v>
      </c>
      <c r="AU12" s="66">
        <f t="shared" si="10"/>
        <v>34</v>
      </c>
      <c r="AV12" s="66">
        <f>L12+V12+W12+Y12</f>
        <v>34</v>
      </c>
      <c r="AW12" s="66">
        <f t="shared" si="11"/>
        <v>6</v>
      </c>
      <c r="AX12" s="66">
        <f>N12+O12+P12+Q12</f>
        <v>6</v>
      </c>
      <c r="AY12" s="66">
        <f t="shared" si="12"/>
        <v>1</v>
      </c>
      <c r="AZ12" s="66">
        <f t="shared" si="13"/>
        <v>1</v>
      </c>
      <c r="BA12" s="66">
        <f t="shared" si="14"/>
        <v>7</v>
      </c>
      <c r="BB12" s="66">
        <f t="shared" si="15"/>
        <v>7</v>
      </c>
      <c r="BC12" s="66">
        <f t="shared" si="16"/>
        <v>3</v>
      </c>
      <c r="BD12" s="66">
        <f t="shared" si="17"/>
        <v>3</v>
      </c>
      <c r="BE12" s="66">
        <f t="shared" si="18"/>
        <v>3</v>
      </c>
      <c r="BF12" s="66">
        <f t="shared" si="19"/>
        <v>3</v>
      </c>
      <c r="BG12" s="66">
        <f t="shared" si="20"/>
        <v>1</v>
      </c>
      <c r="BH12" s="66">
        <f t="shared" si="21"/>
        <v>1</v>
      </c>
      <c r="BI12" s="66">
        <f t="shared" si="22"/>
        <v>1</v>
      </c>
      <c r="BJ12" s="66">
        <f t="shared" si="23"/>
        <v>1</v>
      </c>
    </row>
    <row r="13" spans="1:62" ht="51">
      <c r="A13" s="5" t="s">
        <v>5</v>
      </c>
      <c r="B13" s="6" t="s">
        <v>58</v>
      </c>
      <c r="C13" s="22">
        <v>26</v>
      </c>
      <c r="D13" s="219">
        <v>2</v>
      </c>
      <c r="E13" s="22">
        <f t="shared" si="2"/>
        <v>24</v>
      </c>
      <c r="F13" s="2">
        <v>0</v>
      </c>
      <c r="G13" s="2">
        <v>0</v>
      </c>
      <c r="H13" s="2">
        <v>6</v>
      </c>
      <c r="I13" s="2">
        <f t="shared" si="3"/>
        <v>6</v>
      </c>
      <c r="J13" s="3">
        <v>0</v>
      </c>
      <c r="K13" s="3">
        <v>0</v>
      </c>
      <c r="L13" s="3">
        <v>0</v>
      </c>
      <c r="M13" s="3">
        <f t="shared" si="4"/>
        <v>6</v>
      </c>
      <c r="N13" s="156">
        <v>4</v>
      </c>
      <c r="O13" s="156">
        <v>0</v>
      </c>
      <c r="P13" s="156">
        <v>2</v>
      </c>
      <c r="Q13" s="156">
        <v>0</v>
      </c>
      <c r="R13" s="155">
        <f t="shared" si="5"/>
        <v>0</v>
      </c>
      <c r="S13" s="156">
        <v>0</v>
      </c>
      <c r="T13" s="156">
        <v>0</v>
      </c>
      <c r="U13" s="156">
        <v>0</v>
      </c>
      <c r="V13" s="3">
        <f t="shared" si="6"/>
        <v>6</v>
      </c>
      <c r="W13" s="3">
        <v>0</v>
      </c>
      <c r="X13" s="3">
        <v>0</v>
      </c>
      <c r="Y13" s="3">
        <f>D13+E13+I13-L13-V13-W13</f>
        <v>26</v>
      </c>
      <c r="Z13" s="3">
        <v>2</v>
      </c>
      <c r="AA13" s="3">
        <v>1</v>
      </c>
      <c r="AB13" s="3">
        <v>1</v>
      </c>
      <c r="AC13" s="3">
        <f>AA13+AB13</f>
        <v>2</v>
      </c>
      <c r="AD13" s="3">
        <v>0</v>
      </c>
      <c r="AE13" s="3">
        <v>2</v>
      </c>
      <c r="AF13" s="3"/>
      <c r="AG13" s="3">
        <v>1</v>
      </c>
      <c r="AH13" s="3">
        <v>1</v>
      </c>
      <c r="AI13" s="3">
        <v>0</v>
      </c>
      <c r="AJ13" s="3">
        <f>AH13+AI13</f>
        <v>1</v>
      </c>
      <c r="AK13" s="3">
        <v>0</v>
      </c>
      <c r="AL13" s="3">
        <v>1</v>
      </c>
      <c r="AM13" s="22"/>
      <c r="AN13" s="22"/>
      <c r="AO13" s="22"/>
      <c r="AP13" s="22"/>
      <c r="AQ13" s="66">
        <f t="shared" si="7"/>
        <v>26</v>
      </c>
      <c r="AR13" s="66">
        <f>E13+F13+G13+D13</f>
        <v>26</v>
      </c>
      <c r="AS13" s="66">
        <f t="shared" si="8"/>
        <v>6</v>
      </c>
      <c r="AT13" s="66">
        <f t="shared" si="9"/>
        <v>6</v>
      </c>
      <c r="AU13" s="66">
        <f t="shared" si="10"/>
        <v>32</v>
      </c>
      <c r="AV13" s="66">
        <f>L13+V13+W13+Y13</f>
        <v>32</v>
      </c>
      <c r="AW13" s="66">
        <f t="shared" si="11"/>
        <v>6</v>
      </c>
      <c r="AX13" s="66">
        <f>N13+O13+P13+Q13</f>
        <v>6</v>
      </c>
      <c r="AY13" s="66">
        <f t="shared" si="12"/>
        <v>0</v>
      </c>
      <c r="AZ13" s="66">
        <f t="shared" si="13"/>
        <v>0</v>
      </c>
      <c r="BA13" s="66">
        <f t="shared" si="14"/>
        <v>6</v>
      </c>
      <c r="BB13" s="66">
        <f t="shared" si="15"/>
        <v>6</v>
      </c>
      <c r="BC13" s="66">
        <f t="shared" si="16"/>
        <v>2</v>
      </c>
      <c r="BD13" s="66">
        <f t="shared" si="17"/>
        <v>2</v>
      </c>
      <c r="BE13" s="66">
        <f t="shared" si="18"/>
        <v>2</v>
      </c>
      <c r="BF13" s="66">
        <f t="shared" si="19"/>
        <v>2</v>
      </c>
      <c r="BG13" s="66">
        <f t="shared" si="20"/>
        <v>1</v>
      </c>
      <c r="BH13" s="66">
        <f t="shared" si="21"/>
        <v>1</v>
      </c>
      <c r="BI13" s="66">
        <f t="shared" si="22"/>
        <v>1</v>
      </c>
      <c r="BJ13" s="66">
        <f t="shared" si="23"/>
        <v>1</v>
      </c>
    </row>
    <row r="14" spans="1:62" ht="51">
      <c r="A14" s="5" t="s">
        <v>47</v>
      </c>
      <c r="B14" s="7" t="s">
        <v>59</v>
      </c>
      <c r="C14" s="65">
        <v>188</v>
      </c>
      <c r="D14" s="221">
        <v>2</v>
      </c>
      <c r="E14" s="65">
        <f t="shared" ref="E14:AP14" si="26">E15+E16</f>
        <v>186</v>
      </c>
      <c r="F14" s="65">
        <f t="shared" si="26"/>
        <v>0</v>
      </c>
      <c r="G14" s="65">
        <f t="shared" si="26"/>
        <v>0</v>
      </c>
      <c r="H14" s="65">
        <f t="shared" si="26"/>
        <v>63</v>
      </c>
      <c r="I14" s="65">
        <f t="shared" si="26"/>
        <v>62</v>
      </c>
      <c r="J14" s="65">
        <f t="shared" si="26"/>
        <v>1</v>
      </c>
      <c r="K14" s="65">
        <f t="shared" si="26"/>
        <v>0</v>
      </c>
      <c r="L14" s="65">
        <f t="shared" si="26"/>
        <v>0</v>
      </c>
      <c r="M14" s="65">
        <f t="shared" si="26"/>
        <v>7</v>
      </c>
      <c r="N14" s="65">
        <f t="shared" si="26"/>
        <v>5</v>
      </c>
      <c r="O14" s="65">
        <f t="shared" si="26"/>
        <v>0</v>
      </c>
      <c r="P14" s="65">
        <f t="shared" si="26"/>
        <v>2</v>
      </c>
      <c r="Q14" s="65">
        <f t="shared" si="26"/>
        <v>0</v>
      </c>
      <c r="R14" s="65">
        <f t="shared" si="26"/>
        <v>5</v>
      </c>
      <c r="S14" s="65">
        <f t="shared" si="26"/>
        <v>0</v>
      </c>
      <c r="T14" s="65">
        <f t="shared" si="26"/>
        <v>4</v>
      </c>
      <c r="U14" s="65">
        <f t="shared" si="26"/>
        <v>1</v>
      </c>
      <c r="V14" s="65">
        <f t="shared" si="26"/>
        <v>12</v>
      </c>
      <c r="W14" s="65">
        <f t="shared" si="26"/>
        <v>0</v>
      </c>
      <c r="X14" s="65">
        <f t="shared" si="26"/>
        <v>0</v>
      </c>
      <c r="Y14" s="65">
        <f t="shared" si="26"/>
        <v>238</v>
      </c>
      <c r="Z14" s="65">
        <f t="shared" si="26"/>
        <v>2</v>
      </c>
      <c r="AA14" s="65">
        <f t="shared" si="26"/>
        <v>7</v>
      </c>
      <c r="AB14" s="65">
        <f t="shared" si="26"/>
        <v>0</v>
      </c>
      <c r="AC14" s="65">
        <f t="shared" si="26"/>
        <v>7</v>
      </c>
      <c r="AD14" s="65">
        <f t="shared" si="26"/>
        <v>0</v>
      </c>
      <c r="AE14" s="65">
        <f t="shared" si="26"/>
        <v>7</v>
      </c>
      <c r="AF14" s="65">
        <f t="shared" si="26"/>
        <v>0</v>
      </c>
      <c r="AG14" s="65">
        <f t="shared" si="26"/>
        <v>7</v>
      </c>
      <c r="AH14" s="65">
        <f t="shared" si="26"/>
        <v>0</v>
      </c>
      <c r="AI14" s="65">
        <f t="shared" si="26"/>
        <v>0</v>
      </c>
      <c r="AJ14" s="65">
        <f t="shared" si="26"/>
        <v>0</v>
      </c>
      <c r="AK14" s="65">
        <f t="shared" si="26"/>
        <v>0</v>
      </c>
      <c r="AL14" s="65">
        <f t="shared" si="26"/>
        <v>0</v>
      </c>
      <c r="AM14" s="65">
        <f t="shared" si="26"/>
        <v>0</v>
      </c>
      <c r="AN14" s="65">
        <f t="shared" si="26"/>
        <v>0</v>
      </c>
      <c r="AO14" s="65">
        <f t="shared" si="26"/>
        <v>0</v>
      </c>
      <c r="AP14" s="65">
        <f t="shared" si="26"/>
        <v>0</v>
      </c>
      <c r="AQ14" s="65">
        <f t="shared" ref="AQ14:BJ14" si="27">SUM(AQ15:AQ16)</f>
        <v>188</v>
      </c>
      <c r="AR14" s="65">
        <f t="shared" si="27"/>
        <v>188</v>
      </c>
      <c r="AS14" s="65">
        <f t="shared" si="27"/>
        <v>63</v>
      </c>
      <c r="AT14" s="65">
        <f t="shared" si="27"/>
        <v>63</v>
      </c>
      <c r="AU14" s="65">
        <f t="shared" si="27"/>
        <v>250</v>
      </c>
      <c r="AV14" s="65">
        <f t="shared" si="27"/>
        <v>250</v>
      </c>
      <c r="AW14" s="65">
        <f t="shared" si="27"/>
        <v>7</v>
      </c>
      <c r="AX14" s="65">
        <f t="shared" si="27"/>
        <v>7</v>
      </c>
      <c r="AY14" s="65">
        <f t="shared" si="27"/>
        <v>5</v>
      </c>
      <c r="AZ14" s="65">
        <f t="shared" si="27"/>
        <v>5</v>
      </c>
      <c r="BA14" s="65">
        <f t="shared" si="27"/>
        <v>12</v>
      </c>
      <c r="BB14" s="65">
        <f t="shared" si="27"/>
        <v>12</v>
      </c>
      <c r="BC14" s="65">
        <f t="shared" si="27"/>
        <v>7</v>
      </c>
      <c r="BD14" s="65">
        <f t="shared" si="27"/>
        <v>7</v>
      </c>
      <c r="BE14" s="65">
        <f t="shared" si="27"/>
        <v>7</v>
      </c>
      <c r="BF14" s="65">
        <f t="shared" si="27"/>
        <v>7</v>
      </c>
      <c r="BG14" s="65">
        <f t="shared" si="27"/>
        <v>0</v>
      </c>
      <c r="BH14" s="65">
        <f t="shared" si="27"/>
        <v>0</v>
      </c>
      <c r="BI14" s="65">
        <f t="shared" si="27"/>
        <v>0</v>
      </c>
      <c r="BJ14" s="65">
        <f t="shared" si="27"/>
        <v>0</v>
      </c>
    </row>
    <row r="15" spans="1:62" ht="51">
      <c r="A15" s="5" t="s">
        <v>6</v>
      </c>
      <c r="B15" s="6" t="s">
        <v>60</v>
      </c>
      <c r="C15" s="22">
        <v>113</v>
      </c>
      <c r="D15" s="219">
        <v>2</v>
      </c>
      <c r="E15" s="22">
        <f t="shared" si="2"/>
        <v>111</v>
      </c>
      <c r="F15" s="2">
        <v>0</v>
      </c>
      <c r="G15" s="2">
        <v>0</v>
      </c>
      <c r="H15" s="2">
        <v>19</v>
      </c>
      <c r="I15" s="2">
        <f t="shared" si="3"/>
        <v>19</v>
      </c>
      <c r="J15" s="3">
        <v>0</v>
      </c>
      <c r="K15" s="3">
        <v>0</v>
      </c>
      <c r="L15" s="3">
        <v>0</v>
      </c>
      <c r="M15" s="3">
        <f t="shared" si="4"/>
        <v>6</v>
      </c>
      <c r="N15" s="156">
        <v>4</v>
      </c>
      <c r="O15" s="156">
        <v>0</v>
      </c>
      <c r="P15" s="156">
        <v>2</v>
      </c>
      <c r="Q15" s="156">
        <v>0</v>
      </c>
      <c r="R15" s="155">
        <f t="shared" si="5"/>
        <v>1</v>
      </c>
      <c r="S15" s="156">
        <v>0</v>
      </c>
      <c r="T15" s="156">
        <v>1</v>
      </c>
      <c r="U15" s="156">
        <v>0</v>
      </c>
      <c r="V15" s="3">
        <f t="shared" si="6"/>
        <v>7</v>
      </c>
      <c r="W15" s="3">
        <v>0</v>
      </c>
      <c r="X15" s="3">
        <v>0</v>
      </c>
      <c r="Y15" s="3">
        <f>D15+E15+I15-L15-V15-W15</f>
        <v>125</v>
      </c>
      <c r="Z15" s="3">
        <v>2</v>
      </c>
      <c r="AA15" s="3">
        <v>6</v>
      </c>
      <c r="AB15" s="3">
        <v>0</v>
      </c>
      <c r="AC15" s="3">
        <f>AA15+AB15</f>
        <v>6</v>
      </c>
      <c r="AD15" s="3">
        <v>0</v>
      </c>
      <c r="AE15" s="3">
        <v>6</v>
      </c>
      <c r="AF15" s="3"/>
      <c r="AG15" s="3">
        <v>6</v>
      </c>
      <c r="AH15" s="3">
        <v>0</v>
      </c>
      <c r="AI15" s="3">
        <v>0</v>
      </c>
      <c r="AJ15" s="3">
        <f>AH15+AI15</f>
        <v>0</v>
      </c>
      <c r="AK15" s="3">
        <v>0</v>
      </c>
      <c r="AL15" s="3">
        <v>0</v>
      </c>
      <c r="AM15" s="22"/>
      <c r="AN15" s="22"/>
      <c r="AO15" s="22"/>
      <c r="AP15" s="22"/>
      <c r="AQ15" s="66">
        <f t="shared" si="7"/>
        <v>113</v>
      </c>
      <c r="AR15" s="66">
        <f>E15+F15+G15+D15</f>
        <v>113</v>
      </c>
      <c r="AS15" s="66">
        <f t="shared" si="8"/>
        <v>19</v>
      </c>
      <c r="AT15" s="66">
        <f t="shared" si="9"/>
        <v>19</v>
      </c>
      <c r="AU15" s="66">
        <f t="shared" si="10"/>
        <v>132</v>
      </c>
      <c r="AV15" s="66">
        <f>L15+V15+W15+Y15</f>
        <v>132</v>
      </c>
      <c r="AW15" s="66">
        <f t="shared" si="11"/>
        <v>6</v>
      </c>
      <c r="AX15" s="66">
        <f t="shared" ref="AX15:AX18" si="28">N15+O15+P15+Q15</f>
        <v>6</v>
      </c>
      <c r="AY15" s="66">
        <f t="shared" si="12"/>
        <v>1</v>
      </c>
      <c r="AZ15" s="66">
        <f t="shared" si="13"/>
        <v>1</v>
      </c>
      <c r="BA15" s="66">
        <f t="shared" si="14"/>
        <v>7</v>
      </c>
      <c r="BB15" s="66">
        <f t="shared" si="15"/>
        <v>7</v>
      </c>
      <c r="BC15" s="66">
        <f t="shared" si="16"/>
        <v>6</v>
      </c>
      <c r="BD15" s="66">
        <f t="shared" si="17"/>
        <v>6</v>
      </c>
      <c r="BE15" s="66">
        <f t="shared" si="18"/>
        <v>6</v>
      </c>
      <c r="BF15" s="66">
        <f t="shared" si="19"/>
        <v>6</v>
      </c>
      <c r="BG15" s="66">
        <f t="shared" si="20"/>
        <v>0</v>
      </c>
      <c r="BH15" s="66">
        <f t="shared" si="21"/>
        <v>0</v>
      </c>
      <c r="BI15" s="66">
        <f t="shared" si="22"/>
        <v>0</v>
      </c>
      <c r="BJ15" s="66">
        <f t="shared" si="23"/>
        <v>0</v>
      </c>
    </row>
    <row r="16" spans="1:62" ht="38.25">
      <c r="A16" s="5" t="s">
        <v>7</v>
      </c>
      <c r="B16" s="6" t="s">
        <v>61</v>
      </c>
      <c r="C16" s="22">
        <v>75</v>
      </c>
      <c r="D16" s="219">
        <v>0</v>
      </c>
      <c r="E16" s="22">
        <f t="shared" si="2"/>
        <v>75</v>
      </c>
      <c r="F16" s="2">
        <v>0</v>
      </c>
      <c r="G16" s="2">
        <v>0</v>
      </c>
      <c r="H16" s="2">
        <v>44</v>
      </c>
      <c r="I16" s="2">
        <f t="shared" si="3"/>
        <v>43</v>
      </c>
      <c r="J16" s="9">
        <v>1</v>
      </c>
      <c r="K16" s="3">
        <v>0</v>
      </c>
      <c r="L16" s="3">
        <v>0</v>
      </c>
      <c r="M16" s="3">
        <f t="shared" si="4"/>
        <v>1</v>
      </c>
      <c r="N16" s="156">
        <v>1</v>
      </c>
      <c r="O16" s="156">
        <v>0</v>
      </c>
      <c r="P16" s="156">
        <v>0</v>
      </c>
      <c r="Q16" s="156">
        <v>0</v>
      </c>
      <c r="R16" s="155">
        <f t="shared" si="5"/>
        <v>4</v>
      </c>
      <c r="S16" s="156">
        <v>0</v>
      </c>
      <c r="T16" s="156">
        <v>3</v>
      </c>
      <c r="U16" s="156">
        <v>1</v>
      </c>
      <c r="V16" s="3">
        <f t="shared" si="6"/>
        <v>5</v>
      </c>
      <c r="W16" s="3">
        <v>0</v>
      </c>
      <c r="X16" s="9">
        <v>0</v>
      </c>
      <c r="Y16" s="3">
        <f>D16+E16+I16-L16-V16-W16</f>
        <v>113</v>
      </c>
      <c r="Z16" s="9">
        <v>0</v>
      </c>
      <c r="AA16" s="9">
        <v>1</v>
      </c>
      <c r="AB16" s="3">
        <v>0</v>
      </c>
      <c r="AC16" s="3">
        <f t="shared" ref="AC16:AC26" si="29">AA16+AB16</f>
        <v>1</v>
      </c>
      <c r="AD16" s="3">
        <v>0</v>
      </c>
      <c r="AE16" s="3">
        <v>1</v>
      </c>
      <c r="AF16" s="9"/>
      <c r="AG16" s="9">
        <v>1</v>
      </c>
      <c r="AH16" s="3">
        <v>0</v>
      </c>
      <c r="AI16" s="3">
        <v>0</v>
      </c>
      <c r="AJ16" s="3">
        <f t="shared" ref="AJ16:AJ18" si="30">AH16+AI16</f>
        <v>0</v>
      </c>
      <c r="AK16" s="9">
        <v>0</v>
      </c>
      <c r="AL16" s="3">
        <v>0</v>
      </c>
      <c r="AM16" s="9"/>
      <c r="AN16" s="9"/>
      <c r="AO16" s="9"/>
      <c r="AP16" s="9"/>
      <c r="AQ16" s="66">
        <f t="shared" si="7"/>
        <v>75</v>
      </c>
      <c r="AR16" s="66">
        <f t="shared" ref="AR16:AR47" si="31">E16+F16+G16+D16</f>
        <v>75</v>
      </c>
      <c r="AS16" s="66">
        <f t="shared" si="8"/>
        <v>44</v>
      </c>
      <c r="AT16" s="66">
        <f t="shared" si="9"/>
        <v>44</v>
      </c>
      <c r="AU16" s="66">
        <f t="shared" si="10"/>
        <v>118</v>
      </c>
      <c r="AV16" s="66">
        <f>L16+V16+W16+Y16</f>
        <v>118</v>
      </c>
      <c r="AW16" s="66">
        <f t="shared" si="11"/>
        <v>1</v>
      </c>
      <c r="AX16" s="66">
        <f t="shared" si="28"/>
        <v>1</v>
      </c>
      <c r="AY16" s="66">
        <f t="shared" si="12"/>
        <v>4</v>
      </c>
      <c r="AZ16" s="66">
        <f t="shared" si="13"/>
        <v>4</v>
      </c>
      <c r="BA16" s="66">
        <f t="shared" si="14"/>
        <v>5</v>
      </c>
      <c r="BB16" s="66">
        <f t="shared" si="15"/>
        <v>5</v>
      </c>
      <c r="BC16" s="66">
        <f t="shared" si="16"/>
        <v>1</v>
      </c>
      <c r="BD16" s="66">
        <f t="shared" si="17"/>
        <v>1</v>
      </c>
      <c r="BE16" s="66">
        <f t="shared" si="18"/>
        <v>1</v>
      </c>
      <c r="BF16" s="66">
        <f t="shared" si="19"/>
        <v>1</v>
      </c>
      <c r="BG16" s="66">
        <f t="shared" si="20"/>
        <v>0</v>
      </c>
      <c r="BH16" s="66">
        <f t="shared" si="21"/>
        <v>0</v>
      </c>
      <c r="BI16" s="66">
        <f t="shared" si="22"/>
        <v>0</v>
      </c>
      <c r="BJ16" s="66">
        <f t="shared" si="23"/>
        <v>0</v>
      </c>
    </row>
    <row r="17" spans="1:62" ht="25.5">
      <c r="A17" s="5">
        <v>4</v>
      </c>
      <c r="B17" s="7" t="s">
        <v>85</v>
      </c>
      <c r="C17" s="22">
        <v>8</v>
      </c>
      <c r="D17" s="219">
        <v>1</v>
      </c>
      <c r="E17" s="22">
        <f t="shared" si="2"/>
        <v>7</v>
      </c>
      <c r="F17" s="2">
        <v>0</v>
      </c>
      <c r="G17" s="2">
        <v>0</v>
      </c>
      <c r="H17" s="2">
        <v>0</v>
      </c>
      <c r="I17" s="2">
        <f t="shared" si="3"/>
        <v>0</v>
      </c>
      <c r="J17" s="9">
        <v>0</v>
      </c>
      <c r="K17" s="3">
        <v>0</v>
      </c>
      <c r="L17" s="3">
        <v>0</v>
      </c>
      <c r="M17" s="3">
        <f t="shared" si="4"/>
        <v>0</v>
      </c>
      <c r="N17" s="156">
        <v>0</v>
      </c>
      <c r="O17" s="156">
        <v>0</v>
      </c>
      <c r="P17" s="156">
        <v>0</v>
      </c>
      <c r="Q17" s="156">
        <v>0</v>
      </c>
      <c r="R17" s="155">
        <f t="shared" si="5"/>
        <v>3</v>
      </c>
      <c r="S17" s="156">
        <v>0</v>
      </c>
      <c r="T17" s="156">
        <v>3</v>
      </c>
      <c r="U17" s="156">
        <v>0</v>
      </c>
      <c r="V17" s="3">
        <f t="shared" si="6"/>
        <v>3</v>
      </c>
      <c r="W17" s="3">
        <v>0</v>
      </c>
      <c r="X17" s="9">
        <v>0</v>
      </c>
      <c r="Y17" s="3">
        <f>D17+E17+I17-L17-V17-W17</f>
        <v>5</v>
      </c>
      <c r="Z17" s="9">
        <v>1</v>
      </c>
      <c r="AA17" s="9">
        <v>0</v>
      </c>
      <c r="AB17" s="3">
        <v>0</v>
      </c>
      <c r="AC17" s="3">
        <f t="shared" si="29"/>
        <v>0</v>
      </c>
      <c r="AD17" s="3">
        <v>0</v>
      </c>
      <c r="AE17" s="3">
        <v>0</v>
      </c>
      <c r="AF17" s="9"/>
      <c r="AG17" s="9">
        <v>0</v>
      </c>
      <c r="AH17" s="3">
        <v>0</v>
      </c>
      <c r="AI17" s="3">
        <v>0</v>
      </c>
      <c r="AJ17" s="3">
        <f t="shared" si="30"/>
        <v>0</v>
      </c>
      <c r="AK17" s="9">
        <v>0</v>
      </c>
      <c r="AL17" s="3">
        <v>0</v>
      </c>
      <c r="AM17" s="9"/>
      <c r="AN17" s="9"/>
      <c r="AO17" s="9"/>
      <c r="AP17" s="9"/>
      <c r="AQ17" s="66">
        <f t="shared" si="7"/>
        <v>8</v>
      </c>
      <c r="AR17" s="66">
        <f t="shared" si="31"/>
        <v>8</v>
      </c>
      <c r="AS17" s="66">
        <f t="shared" si="8"/>
        <v>0</v>
      </c>
      <c r="AT17" s="66">
        <f t="shared" si="9"/>
        <v>0</v>
      </c>
      <c r="AU17" s="66">
        <f t="shared" si="10"/>
        <v>8</v>
      </c>
      <c r="AV17" s="66">
        <f t="shared" ref="AV17" si="32">L17+V17+W17+Y17+Z17</f>
        <v>9</v>
      </c>
      <c r="AW17" s="66">
        <f t="shared" si="11"/>
        <v>0</v>
      </c>
      <c r="AX17" s="66">
        <f t="shared" si="28"/>
        <v>0</v>
      </c>
      <c r="AY17" s="66">
        <f t="shared" si="12"/>
        <v>3</v>
      </c>
      <c r="AZ17" s="66">
        <f t="shared" si="13"/>
        <v>3</v>
      </c>
      <c r="BA17" s="66">
        <f t="shared" si="14"/>
        <v>3</v>
      </c>
      <c r="BB17" s="66">
        <f t="shared" si="15"/>
        <v>3</v>
      </c>
      <c r="BC17" s="66">
        <f t="shared" si="16"/>
        <v>0</v>
      </c>
      <c r="BD17" s="66">
        <f t="shared" si="17"/>
        <v>0</v>
      </c>
      <c r="BE17" s="66">
        <f t="shared" si="18"/>
        <v>0</v>
      </c>
      <c r="BF17" s="66">
        <f t="shared" si="19"/>
        <v>0</v>
      </c>
      <c r="BG17" s="66">
        <f t="shared" si="20"/>
        <v>0</v>
      </c>
      <c r="BH17" s="66">
        <f t="shared" si="21"/>
        <v>0</v>
      </c>
      <c r="BI17" s="66">
        <f t="shared" si="22"/>
        <v>0</v>
      </c>
      <c r="BJ17" s="66">
        <f t="shared" si="23"/>
        <v>0</v>
      </c>
    </row>
    <row r="18" spans="1:62" ht="51">
      <c r="A18" s="5">
        <v>5</v>
      </c>
      <c r="B18" s="7" t="s">
        <v>66</v>
      </c>
      <c r="C18" s="22">
        <v>2</v>
      </c>
      <c r="D18" s="219">
        <v>1</v>
      </c>
      <c r="E18" s="22">
        <f t="shared" si="2"/>
        <v>1</v>
      </c>
      <c r="F18" s="2">
        <v>0</v>
      </c>
      <c r="G18" s="2">
        <v>0</v>
      </c>
      <c r="H18" s="2">
        <v>1</v>
      </c>
      <c r="I18" s="2">
        <f t="shared" si="3"/>
        <v>1</v>
      </c>
      <c r="J18" s="9">
        <v>0</v>
      </c>
      <c r="K18" s="3">
        <v>0</v>
      </c>
      <c r="L18" s="3">
        <v>0</v>
      </c>
      <c r="M18" s="3">
        <f t="shared" si="4"/>
        <v>0</v>
      </c>
      <c r="N18" s="156">
        <v>0</v>
      </c>
      <c r="O18" s="156">
        <v>0</v>
      </c>
      <c r="P18" s="156">
        <v>0</v>
      </c>
      <c r="Q18" s="156">
        <v>0</v>
      </c>
      <c r="R18" s="155">
        <f t="shared" si="5"/>
        <v>0</v>
      </c>
      <c r="S18" s="156">
        <v>0</v>
      </c>
      <c r="T18" s="156">
        <v>0</v>
      </c>
      <c r="U18" s="156">
        <v>0</v>
      </c>
      <c r="V18" s="3">
        <f t="shared" si="6"/>
        <v>0</v>
      </c>
      <c r="W18" s="3">
        <v>0</v>
      </c>
      <c r="X18" s="9">
        <v>0</v>
      </c>
      <c r="Y18" s="3">
        <f>D18+E18+I18-L18-V18-W18</f>
        <v>3</v>
      </c>
      <c r="Z18" s="9">
        <v>1</v>
      </c>
      <c r="AA18" s="3">
        <v>0</v>
      </c>
      <c r="AB18" s="3">
        <v>0</v>
      </c>
      <c r="AC18" s="3">
        <f t="shared" si="29"/>
        <v>0</v>
      </c>
      <c r="AD18" s="3">
        <v>0</v>
      </c>
      <c r="AE18" s="3">
        <v>0</v>
      </c>
      <c r="AF18" s="9"/>
      <c r="AG18" s="9">
        <v>0</v>
      </c>
      <c r="AH18" s="3">
        <v>1</v>
      </c>
      <c r="AI18" s="3">
        <v>0</v>
      </c>
      <c r="AJ18" s="3">
        <f t="shared" si="30"/>
        <v>1</v>
      </c>
      <c r="AK18" s="9">
        <v>0</v>
      </c>
      <c r="AL18" s="3">
        <v>1</v>
      </c>
      <c r="AM18" s="9"/>
      <c r="AN18" s="9"/>
      <c r="AO18" s="9"/>
      <c r="AP18" s="9"/>
      <c r="AQ18" s="66">
        <f t="shared" si="7"/>
        <v>2</v>
      </c>
      <c r="AR18" s="66">
        <f t="shared" si="31"/>
        <v>2</v>
      </c>
      <c r="AS18" s="66">
        <f t="shared" si="8"/>
        <v>1</v>
      </c>
      <c r="AT18" s="66">
        <f t="shared" si="9"/>
        <v>1</v>
      </c>
      <c r="AU18" s="66">
        <f t="shared" si="10"/>
        <v>3</v>
      </c>
      <c r="AV18" s="66">
        <f>L18+V18+W18+Y18</f>
        <v>3</v>
      </c>
      <c r="AW18" s="66">
        <f t="shared" si="11"/>
        <v>0</v>
      </c>
      <c r="AX18" s="66">
        <f t="shared" si="28"/>
        <v>0</v>
      </c>
      <c r="AY18" s="66">
        <f t="shared" si="12"/>
        <v>0</v>
      </c>
      <c r="AZ18" s="66">
        <f t="shared" si="13"/>
        <v>0</v>
      </c>
      <c r="BA18" s="66">
        <f t="shared" si="14"/>
        <v>0</v>
      </c>
      <c r="BB18" s="66">
        <f t="shared" si="15"/>
        <v>0</v>
      </c>
      <c r="BC18" s="66">
        <f t="shared" si="16"/>
        <v>0</v>
      </c>
      <c r="BD18" s="66">
        <f t="shared" si="17"/>
        <v>0</v>
      </c>
      <c r="BE18" s="66">
        <f t="shared" si="18"/>
        <v>0</v>
      </c>
      <c r="BF18" s="66">
        <f t="shared" si="19"/>
        <v>0</v>
      </c>
      <c r="BG18" s="66">
        <f t="shared" si="20"/>
        <v>1</v>
      </c>
      <c r="BH18" s="66">
        <f t="shared" si="21"/>
        <v>1</v>
      </c>
      <c r="BI18" s="66">
        <f t="shared" si="22"/>
        <v>1</v>
      </c>
      <c r="BJ18" s="66">
        <f t="shared" si="23"/>
        <v>1</v>
      </c>
    </row>
    <row r="19" spans="1:62" ht="38.25">
      <c r="A19" s="5">
        <v>6</v>
      </c>
      <c r="B19" s="7" t="s">
        <v>67</v>
      </c>
      <c r="C19" s="65">
        <f>C20+C21+C22+C23+C24+C25+C26</f>
        <v>0</v>
      </c>
      <c r="D19" s="221">
        <v>0</v>
      </c>
      <c r="E19" s="65">
        <f t="shared" ref="E19:AP19" si="33">E20+E21+E22+E23+E24+E25+E26</f>
        <v>0</v>
      </c>
      <c r="F19" s="65">
        <f t="shared" si="33"/>
        <v>0</v>
      </c>
      <c r="G19" s="65">
        <f t="shared" si="33"/>
        <v>0</v>
      </c>
      <c r="H19" s="65">
        <f t="shared" si="33"/>
        <v>0</v>
      </c>
      <c r="I19" s="65">
        <f t="shared" si="33"/>
        <v>0</v>
      </c>
      <c r="J19" s="65">
        <f t="shared" si="33"/>
        <v>0</v>
      </c>
      <c r="K19" s="65">
        <f t="shared" si="33"/>
        <v>0</v>
      </c>
      <c r="L19" s="65">
        <f t="shared" si="33"/>
        <v>0</v>
      </c>
      <c r="M19" s="65">
        <f t="shared" si="33"/>
        <v>0</v>
      </c>
      <c r="N19" s="65">
        <f t="shared" si="33"/>
        <v>0</v>
      </c>
      <c r="O19" s="65">
        <f t="shared" si="33"/>
        <v>0</v>
      </c>
      <c r="P19" s="65">
        <f t="shared" si="33"/>
        <v>0</v>
      </c>
      <c r="Q19" s="65">
        <f t="shared" si="33"/>
        <v>0</v>
      </c>
      <c r="R19" s="65">
        <f t="shared" si="33"/>
        <v>0</v>
      </c>
      <c r="S19" s="65">
        <f t="shared" si="33"/>
        <v>0</v>
      </c>
      <c r="T19" s="65">
        <f t="shared" si="33"/>
        <v>0</v>
      </c>
      <c r="U19" s="65">
        <f t="shared" si="33"/>
        <v>0</v>
      </c>
      <c r="V19" s="65">
        <f t="shared" si="33"/>
        <v>0</v>
      </c>
      <c r="W19" s="65">
        <f t="shared" si="33"/>
        <v>0</v>
      </c>
      <c r="X19" s="65">
        <f t="shared" si="33"/>
        <v>0</v>
      </c>
      <c r="Y19" s="65">
        <f t="shared" si="33"/>
        <v>0</v>
      </c>
      <c r="Z19" s="65">
        <f t="shared" si="33"/>
        <v>0</v>
      </c>
      <c r="AA19" s="65">
        <f t="shared" si="33"/>
        <v>0</v>
      </c>
      <c r="AB19" s="65">
        <f t="shared" si="33"/>
        <v>0</v>
      </c>
      <c r="AC19" s="65">
        <f t="shared" si="33"/>
        <v>0</v>
      </c>
      <c r="AD19" s="65">
        <f t="shared" si="33"/>
        <v>0</v>
      </c>
      <c r="AE19" s="65">
        <f t="shared" si="33"/>
        <v>0</v>
      </c>
      <c r="AF19" s="65">
        <f t="shared" si="33"/>
        <v>0</v>
      </c>
      <c r="AG19" s="65">
        <f t="shared" si="33"/>
        <v>0</v>
      </c>
      <c r="AH19" s="65">
        <f t="shared" si="33"/>
        <v>0</v>
      </c>
      <c r="AI19" s="65">
        <f t="shared" si="33"/>
        <v>0</v>
      </c>
      <c r="AJ19" s="65">
        <f t="shared" si="33"/>
        <v>0</v>
      </c>
      <c r="AK19" s="65">
        <f t="shared" si="33"/>
        <v>0</v>
      </c>
      <c r="AL19" s="65">
        <f t="shared" si="33"/>
        <v>0</v>
      </c>
      <c r="AM19" s="65">
        <f t="shared" si="33"/>
        <v>0</v>
      </c>
      <c r="AN19" s="65">
        <f t="shared" si="33"/>
        <v>0</v>
      </c>
      <c r="AO19" s="65">
        <f t="shared" si="33"/>
        <v>0</v>
      </c>
      <c r="AP19" s="65">
        <f t="shared" si="33"/>
        <v>0</v>
      </c>
      <c r="AQ19" s="65">
        <f t="shared" ref="AQ19:BJ19" si="34">SUM(AQ20:AQ26)</f>
        <v>0</v>
      </c>
      <c r="AR19" s="65">
        <f t="shared" si="34"/>
        <v>0</v>
      </c>
      <c r="AS19" s="65">
        <f t="shared" si="34"/>
        <v>0</v>
      </c>
      <c r="AT19" s="65">
        <f t="shared" si="34"/>
        <v>0</v>
      </c>
      <c r="AU19" s="65">
        <f t="shared" si="34"/>
        <v>0</v>
      </c>
      <c r="AV19" s="65">
        <f t="shared" si="34"/>
        <v>0</v>
      </c>
      <c r="AW19" s="65">
        <f t="shared" si="34"/>
        <v>0</v>
      </c>
      <c r="AX19" s="65">
        <f t="shared" si="34"/>
        <v>0</v>
      </c>
      <c r="AY19" s="65">
        <f t="shared" si="34"/>
        <v>0</v>
      </c>
      <c r="AZ19" s="65">
        <f t="shared" si="34"/>
        <v>0</v>
      </c>
      <c r="BA19" s="65">
        <f t="shared" si="34"/>
        <v>0</v>
      </c>
      <c r="BB19" s="65">
        <f t="shared" si="34"/>
        <v>0</v>
      </c>
      <c r="BC19" s="65">
        <f t="shared" si="34"/>
        <v>0</v>
      </c>
      <c r="BD19" s="65">
        <f t="shared" si="34"/>
        <v>0</v>
      </c>
      <c r="BE19" s="65">
        <f t="shared" si="34"/>
        <v>0</v>
      </c>
      <c r="BF19" s="65">
        <f t="shared" si="34"/>
        <v>0</v>
      </c>
      <c r="BG19" s="65">
        <f t="shared" si="34"/>
        <v>0</v>
      </c>
      <c r="BH19" s="65">
        <f t="shared" si="34"/>
        <v>0</v>
      </c>
      <c r="BI19" s="65">
        <f t="shared" si="34"/>
        <v>0</v>
      </c>
      <c r="BJ19" s="65">
        <f t="shared" si="34"/>
        <v>0</v>
      </c>
    </row>
    <row r="20" spans="1:62" ht="38.25">
      <c r="A20" s="5" t="s">
        <v>8</v>
      </c>
      <c r="B20" s="6" t="s">
        <v>68</v>
      </c>
      <c r="C20" s="22">
        <v>0</v>
      </c>
      <c r="D20" s="220">
        <v>0</v>
      </c>
      <c r="E20" s="22">
        <f t="shared" ref="E20:E26" si="35">C20-D20-F20-G20</f>
        <v>0</v>
      </c>
      <c r="F20" s="2">
        <v>0</v>
      </c>
      <c r="G20" s="2">
        <v>0</v>
      </c>
      <c r="H20" s="65">
        <v>0</v>
      </c>
      <c r="I20" s="2">
        <f t="shared" si="3"/>
        <v>0</v>
      </c>
      <c r="J20" s="9">
        <v>0</v>
      </c>
      <c r="K20" s="3">
        <v>0</v>
      </c>
      <c r="L20" s="3">
        <v>0</v>
      </c>
      <c r="M20" s="3">
        <f t="shared" si="4"/>
        <v>0</v>
      </c>
      <c r="N20" s="156">
        <v>0</v>
      </c>
      <c r="O20" s="156">
        <v>0</v>
      </c>
      <c r="P20" s="156">
        <v>0</v>
      </c>
      <c r="Q20" s="156">
        <v>0</v>
      </c>
      <c r="R20" s="155">
        <f t="shared" si="5"/>
        <v>0</v>
      </c>
      <c r="S20" s="156">
        <v>0</v>
      </c>
      <c r="T20" s="156">
        <v>0</v>
      </c>
      <c r="U20" s="156">
        <v>0</v>
      </c>
      <c r="V20" s="3">
        <f t="shared" si="6"/>
        <v>0</v>
      </c>
      <c r="W20" s="3">
        <v>0</v>
      </c>
      <c r="X20" s="65">
        <v>0</v>
      </c>
      <c r="Y20" s="3">
        <f t="shared" ref="Y20:Y26" si="36">E20</f>
        <v>0</v>
      </c>
      <c r="Z20" s="65">
        <v>0</v>
      </c>
      <c r="AA20" s="65">
        <v>0</v>
      </c>
      <c r="AB20" s="3">
        <v>0</v>
      </c>
      <c r="AC20" s="3">
        <f t="shared" si="29"/>
        <v>0</v>
      </c>
      <c r="AD20" s="3">
        <v>0</v>
      </c>
      <c r="AE20" s="3">
        <v>0</v>
      </c>
      <c r="AF20" s="9"/>
      <c r="AG20" s="9">
        <v>0</v>
      </c>
      <c r="AH20" s="65">
        <v>0</v>
      </c>
      <c r="AI20" s="3">
        <v>0</v>
      </c>
      <c r="AJ20" s="9">
        <f>AH20+AI20</f>
        <v>0</v>
      </c>
      <c r="AK20" s="9">
        <v>0</v>
      </c>
      <c r="AL20" s="65">
        <v>0</v>
      </c>
      <c r="AM20" s="9"/>
      <c r="AN20" s="9"/>
      <c r="AO20" s="9"/>
      <c r="AP20" s="9"/>
      <c r="AQ20" s="66">
        <f t="shared" si="7"/>
        <v>0</v>
      </c>
      <c r="AR20" s="66">
        <f t="shared" si="31"/>
        <v>0</v>
      </c>
      <c r="AS20" s="66">
        <f t="shared" si="8"/>
        <v>0</v>
      </c>
      <c r="AT20" s="66">
        <f t="shared" si="9"/>
        <v>0</v>
      </c>
      <c r="AU20" s="66">
        <f t="shared" si="10"/>
        <v>0</v>
      </c>
      <c r="AV20" s="66">
        <f>L20+V20+W20+Y20+Z20</f>
        <v>0</v>
      </c>
      <c r="AW20" s="66">
        <f t="shared" si="11"/>
        <v>0</v>
      </c>
      <c r="AX20" s="66">
        <f t="shared" ref="AX20:AX26" si="37">N20+O20+P20+Q20</f>
        <v>0</v>
      </c>
      <c r="AY20" s="66">
        <f t="shared" si="12"/>
        <v>0</v>
      </c>
      <c r="AZ20" s="66">
        <f t="shared" si="13"/>
        <v>0</v>
      </c>
      <c r="BA20" s="66">
        <f t="shared" si="14"/>
        <v>0</v>
      </c>
      <c r="BB20" s="66">
        <f t="shared" si="15"/>
        <v>0</v>
      </c>
      <c r="BC20" s="66">
        <f t="shared" si="16"/>
        <v>0</v>
      </c>
      <c r="BD20" s="66">
        <f t="shared" si="17"/>
        <v>0</v>
      </c>
      <c r="BE20" s="66">
        <f t="shared" si="18"/>
        <v>0</v>
      </c>
      <c r="BF20" s="66">
        <f t="shared" si="19"/>
        <v>0</v>
      </c>
      <c r="BG20" s="66">
        <f t="shared" si="20"/>
        <v>0</v>
      </c>
      <c r="BH20" s="66">
        <f t="shared" si="21"/>
        <v>0</v>
      </c>
      <c r="BI20" s="66">
        <f t="shared" si="22"/>
        <v>0</v>
      </c>
      <c r="BJ20" s="66">
        <f t="shared" si="23"/>
        <v>0</v>
      </c>
    </row>
    <row r="21" spans="1:62" ht="38.25">
      <c r="A21" s="5" t="s">
        <v>9</v>
      </c>
      <c r="B21" s="6" t="s">
        <v>69</v>
      </c>
      <c r="C21" s="22">
        <v>0</v>
      </c>
      <c r="D21" s="220">
        <v>0</v>
      </c>
      <c r="E21" s="22">
        <f t="shared" si="35"/>
        <v>0</v>
      </c>
      <c r="F21" s="2">
        <v>0</v>
      </c>
      <c r="G21" s="2">
        <v>0</v>
      </c>
      <c r="H21" s="65">
        <v>0</v>
      </c>
      <c r="I21" s="2">
        <f t="shared" si="3"/>
        <v>0</v>
      </c>
      <c r="J21" s="9">
        <v>0</v>
      </c>
      <c r="K21" s="3">
        <v>0</v>
      </c>
      <c r="L21" s="3">
        <v>0</v>
      </c>
      <c r="M21" s="3">
        <f t="shared" si="4"/>
        <v>0</v>
      </c>
      <c r="N21" s="156">
        <v>0</v>
      </c>
      <c r="O21" s="156">
        <v>0</v>
      </c>
      <c r="P21" s="156">
        <v>0</v>
      </c>
      <c r="Q21" s="156">
        <v>0</v>
      </c>
      <c r="R21" s="155">
        <f t="shared" si="5"/>
        <v>0</v>
      </c>
      <c r="S21" s="156">
        <v>0</v>
      </c>
      <c r="T21" s="156">
        <v>0</v>
      </c>
      <c r="U21" s="156">
        <v>0</v>
      </c>
      <c r="V21" s="3">
        <f t="shared" si="6"/>
        <v>0</v>
      </c>
      <c r="W21" s="3">
        <v>0</v>
      </c>
      <c r="X21" s="65">
        <v>0</v>
      </c>
      <c r="Y21" s="3">
        <f t="shared" si="36"/>
        <v>0</v>
      </c>
      <c r="Z21" s="65">
        <v>0</v>
      </c>
      <c r="AA21" s="65">
        <v>0</v>
      </c>
      <c r="AB21" s="3">
        <v>0</v>
      </c>
      <c r="AC21" s="3">
        <f t="shared" si="29"/>
        <v>0</v>
      </c>
      <c r="AD21" s="3">
        <v>0</v>
      </c>
      <c r="AE21" s="3">
        <v>0</v>
      </c>
      <c r="AF21" s="9"/>
      <c r="AG21" s="9">
        <v>0</v>
      </c>
      <c r="AH21" s="65">
        <v>0</v>
      </c>
      <c r="AI21" s="3">
        <v>0</v>
      </c>
      <c r="AJ21" s="9">
        <f t="shared" ref="AJ21:AJ26" si="38">AH21+AI21</f>
        <v>0</v>
      </c>
      <c r="AK21" s="9">
        <v>0</v>
      </c>
      <c r="AL21" s="65">
        <v>0</v>
      </c>
      <c r="AM21" s="9"/>
      <c r="AN21" s="9"/>
      <c r="AO21" s="9"/>
      <c r="AP21" s="9"/>
      <c r="AQ21" s="66">
        <f t="shared" si="7"/>
        <v>0</v>
      </c>
      <c r="AR21" s="66">
        <f t="shared" si="31"/>
        <v>0</v>
      </c>
      <c r="AS21" s="66">
        <f t="shared" si="8"/>
        <v>0</v>
      </c>
      <c r="AT21" s="66">
        <f t="shared" si="9"/>
        <v>0</v>
      </c>
      <c r="AU21" s="66">
        <f t="shared" si="10"/>
        <v>0</v>
      </c>
      <c r="AV21" s="66">
        <f t="shared" ref="AV21:AV26" si="39">L21+V21+W21+Y21+Z21</f>
        <v>0</v>
      </c>
      <c r="AW21" s="66">
        <f t="shared" si="11"/>
        <v>0</v>
      </c>
      <c r="AX21" s="66">
        <f t="shared" si="37"/>
        <v>0</v>
      </c>
      <c r="AY21" s="66">
        <f t="shared" si="12"/>
        <v>0</v>
      </c>
      <c r="AZ21" s="66">
        <f t="shared" si="13"/>
        <v>0</v>
      </c>
      <c r="BA21" s="66">
        <f t="shared" si="14"/>
        <v>0</v>
      </c>
      <c r="BB21" s="66">
        <f t="shared" si="15"/>
        <v>0</v>
      </c>
      <c r="BC21" s="66">
        <f t="shared" si="16"/>
        <v>0</v>
      </c>
      <c r="BD21" s="66">
        <f t="shared" si="17"/>
        <v>0</v>
      </c>
      <c r="BE21" s="66">
        <f t="shared" si="18"/>
        <v>0</v>
      </c>
      <c r="BF21" s="66">
        <f t="shared" si="19"/>
        <v>0</v>
      </c>
      <c r="BG21" s="66">
        <f t="shared" si="20"/>
        <v>0</v>
      </c>
      <c r="BH21" s="66">
        <f t="shared" si="21"/>
        <v>0</v>
      </c>
      <c r="BI21" s="66">
        <f t="shared" si="22"/>
        <v>0</v>
      </c>
      <c r="BJ21" s="66">
        <f t="shared" si="23"/>
        <v>0</v>
      </c>
    </row>
    <row r="22" spans="1:62" ht="38.25">
      <c r="A22" s="5" t="s">
        <v>10</v>
      </c>
      <c r="B22" s="6" t="s">
        <v>70</v>
      </c>
      <c r="C22" s="22">
        <v>0</v>
      </c>
      <c r="D22" s="220">
        <v>0</v>
      </c>
      <c r="E22" s="22">
        <f t="shared" si="35"/>
        <v>0</v>
      </c>
      <c r="F22" s="2">
        <v>0</v>
      </c>
      <c r="G22" s="2">
        <v>0</v>
      </c>
      <c r="H22" s="65">
        <v>0</v>
      </c>
      <c r="I22" s="2">
        <f t="shared" si="3"/>
        <v>0</v>
      </c>
      <c r="J22" s="9">
        <v>0</v>
      </c>
      <c r="K22" s="3">
        <v>0</v>
      </c>
      <c r="L22" s="3">
        <v>0</v>
      </c>
      <c r="M22" s="3">
        <f t="shared" si="4"/>
        <v>0</v>
      </c>
      <c r="N22" s="156">
        <v>0</v>
      </c>
      <c r="O22" s="156">
        <v>0</v>
      </c>
      <c r="P22" s="156">
        <v>0</v>
      </c>
      <c r="Q22" s="156">
        <v>0</v>
      </c>
      <c r="R22" s="155">
        <f t="shared" si="5"/>
        <v>0</v>
      </c>
      <c r="S22" s="156">
        <v>0</v>
      </c>
      <c r="T22" s="156">
        <v>0</v>
      </c>
      <c r="U22" s="156">
        <v>0</v>
      </c>
      <c r="V22" s="3">
        <f t="shared" si="6"/>
        <v>0</v>
      </c>
      <c r="W22" s="3">
        <v>0</v>
      </c>
      <c r="X22" s="65">
        <v>0</v>
      </c>
      <c r="Y22" s="3">
        <f t="shared" si="36"/>
        <v>0</v>
      </c>
      <c r="Z22" s="65">
        <v>0</v>
      </c>
      <c r="AA22" s="65">
        <v>0</v>
      </c>
      <c r="AB22" s="3">
        <v>0</v>
      </c>
      <c r="AC22" s="3">
        <f t="shared" si="29"/>
        <v>0</v>
      </c>
      <c r="AD22" s="3">
        <v>0</v>
      </c>
      <c r="AE22" s="3">
        <v>0</v>
      </c>
      <c r="AF22" s="9"/>
      <c r="AG22" s="9">
        <v>0</v>
      </c>
      <c r="AH22" s="65">
        <v>0</v>
      </c>
      <c r="AI22" s="3">
        <v>0</v>
      </c>
      <c r="AJ22" s="9">
        <f t="shared" si="38"/>
        <v>0</v>
      </c>
      <c r="AK22" s="9">
        <v>0</v>
      </c>
      <c r="AL22" s="65">
        <v>0</v>
      </c>
      <c r="AM22" s="9"/>
      <c r="AN22" s="9"/>
      <c r="AO22" s="9"/>
      <c r="AP22" s="9"/>
      <c r="AQ22" s="66">
        <f t="shared" si="7"/>
        <v>0</v>
      </c>
      <c r="AR22" s="66">
        <f t="shared" si="31"/>
        <v>0</v>
      </c>
      <c r="AS22" s="66">
        <f t="shared" si="8"/>
        <v>0</v>
      </c>
      <c r="AT22" s="66">
        <f t="shared" si="9"/>
        <v>0</v>
      </c>
      <c r="AU22" s="66">
        <f t="shared" si="10"/>
        <v>0</v>
      </c>
      <c r="AV22" s="66">
        <f t="shared" si="39"/>
        <v>0</v>
      </c>
      <c r="AW22" s="66">
        <f t="shared" si="11"/>
        <v>0</v>
      </c>
      <c r="AX22" s="66">
        <f t="shared" si="37"/>
        <v>0</v>
      </c>
      <c r="AY22" s="66">
        <f t="shared" si="12"/>
        <v>0</v>
      </c>
      <c r="AZ22" s="66">
        <f t="shared" si="13"/>
        <v>0</v>
      </c>
      <c r="BA22" s="66">
        <f t="shared" si="14"/>
        <v>0</v>
      </c>
      <c r="BB22" s="66">
        <f t="shared" si="15"/>
        <v>0</v>
      </c>
      <c r="BC22" s="66">
        <f t="shared" si="16"/>
        <v>0</v>
      </c>
      <c r="BD22" s="66">
        <f t="shared" si="17"/>
        <v>0</v>
      </c>
      <c r="BE22" s="66">
        <f t="shared" si="18"/>
        <v>0</v>
      </c>
      <c r="BF22" s="66">
        <f t="shared" si="19"/>
        <v>0</v>
      </c>
      <c r="BG22" s="66">
        <f t="shared" si="20"/>
        <v>0</v>
      </c>
      <c r="BH22" s="66">
        <f t="shared" si="21"/>
        <v>0</v>
      </c>
      <c r="BI22" s="66">
        <f t="shared" si="22"/>
        <v>0</v>
      </c>
      <c r="BJ22" s="66">
        <f t="shared" si="23"/>
        <v>0</v>
      </c>
    </row>
    <row r="23" spans="1:62" ht="38.25">
      <c r="A23" s="5" t="s">
        <v>11</v>
      </c>
      <c r="B23" s="6" t="s">
        <v>71</v>
      </c>
      <c r="C23" s="22">
        <v>0</v>
      </c>
      <c r="D23" s="220">
        <v>0</v>
      </c>
      <c r="E23" s="22">
        <f t="shared" si="35"/>
        <v>0</v>
      </c>
      <c r="F23" s="2">
        <v>0</v>
      </c>
      <c r="G23" s="2">
        <v>0</v>
      </c>
      <c r="H23" s="65">
        <v>0</v>
      </c>
      <c r="I23" s="2">
        <f t="shared" si="3"/>
        <v>0</v>
      </c>
      <c r="J23" s="9">
        <v>0</v>
      </c>
      <c r="K23" s="3">
        <v>0</v>
      </c>
      <c r="L23" s="3">
        <v>0</v>
      </c>
      <c r="M23" s="3">
        <f t="shared" si="4"/>
        <v>0</v>
      </c>
      <c r="N23" s="156">
        <v>0</v>
      </c>
      <c r="O23" s="156">
        <v>0</v>
      </c>
      <c r="P23" s="156">
        <v>0</v>
      </c>
      <c r="Q23" s="156">
        <v>0</v>
      </c>
      <c r="R23" s="155">
        <f t="shared" si="5"/>
        <v>0</v>
      </c>
      <c r="S23" s="156">
        <v>0</v>
      </c>
      <c r="T23" s="156">
        <v>0</v>
      </c>
      <c r="U23" s="156">
        <v>0</v>
      </c>
      <c r="V23" s="3">
        <f t="shared" si="6"/>
        <v>0</v>
      </c>
      <c r="W23" s="3">
        <v>0</v>
      </c>
      <c r="X23" s="65">
        <v>0</v>
      </c>
      <c r="Y23" s="3">
        <f t="shared" si="36"/>
        <v>0</v>
      </c>
      <c r="Z23" s="65">
        <v>0</v>
      </c>
      <c r="AA23" s="65">
        <v>0</v>
      </c>
      <c r="AB23" s="3">
        <v>0</v>
      </c>
      <c r="AC23" s="3">
        <f t="shared" si="29"/>
        <v>0</v>
      </c>
      <c r="AD23" s="3">
        <v>0</v>
      </c>
      <c r="AE23" s="3">
        <v>0</v>
      </c>
      <c r="AF23" s="9"/>
      <c r="AG23" s="9">
        <v>0</v>
      </c>
      <c r="AH23" s="65">
        <v>0</v>
      </c>
      <c r="AI23" s="3">
        <v>0</v>
      </c>
      <c r="AJ23" s="9">
        <f t="shared" si="38"/>
        <v>0</v>
      </c>
      <c r="AK23" s="9">
        <v>0</v>
      </c>
      <c r="AL23" s="65">
        <v>0</v>
      </c>
      <c r="AM23" s="9"/>
      <c r="AN23" s="9"/>
      <c r="AO23" s="9"/>
      <c r="AP23" s="9"/>
      <c r="AQ23" s="66">
        <f t="shared" si="7"/>
        <v>0</v>
      </c>
      <c r="AR23" s="66">
        <f t="shared" si="31"/>
        <v>0</v>
      </c>
      <c r="AS23" s="66">
        <f t="shared" si="8"/>
        <v>0</v>
      </c>
      <c r="AT23" s="66">
        <f t="shared" si="9"/>
        <v>0</v>
      </c>
      <c r="AU23" s="66">
        <f t="shared" si="10"/>
        <v>0</v>
      </c>
      <c r="AV23" s="66">
        <f t="shared" si="39"/>
        <v>0</v>
      </c>
      <c r="AW23" s="66">
        <f t="shared" si="11"/>
        <v>0</v>
      </c>
      <c r="AX23" s="66">
        <f t="shared" si="37"/>
        <v>0</v>
      </c>
      <c r="AY23" s="66">
        <f t="shared" si="12"/>
        <v>0</v>
      </c>
      <c r="AZ23" s="66">
        <f t="shared" si="13"/>
        <v>0</v>
      </c>
      <c r="BA23" s="66">
        <f t="shared" si="14"/>
        <v>0</v>
      </c>
      <c r="BB23" s="66">
        <f t="shared" si="15"/>
        <v>0</v>
      </c>
      <c r="BC23" s="66">
        <f t="shared" si="16"/>
        <v>0</v>
      </c>
      <c r="BD23" s="66">
        <f t="shared" si="17"/>
        <v>0</v>
      </c>
      <c r="BE23" s="66">
        <f t="shared" si="18"/>
        <v>0</v>
      </c>
      <c r="BF23" s="66">
        <f t="shared" si="19"/>
        <v>0</v>
      </c>
      <c r="BG23" s="66">
        <f t="shared" si="20"/>
        <v>0</v>
      </c>
      <c r="BH23" s="66">
        <f t="shared" si="21"/>
        <v>0</v>
      </c>
      <c r="BI23" s="66">
        <f t="shared" si="22"/>
        <v>0</v>
      </c>
      <c r="BJ23" s="66">
        <f t="shared" si="23"/>
        <v>0</v>
      </c>
    </row>
    <row r="24" spans="1:62" ht="38.25">
      <c r="A24" s="5" t="s">
        <v>12</v>
      </c>
      <c r="B24" s="6" t="s">
        <v>72</v>
      </c>
      <c r="C24" s="22">
        <v>0</v>
      </c>
      <c r="D24" s="220">
        <v>0</v>
      </c>
      <c r="E24" s="2">
        <f t="shared" si="35"/>
        <v>0</v>
      </c>
      <c r="F24" s="22">
        <v>0</v>
      </c>
      <c r="G24" s="2">
        <v>0</v>
      </c>
      <c r="H24" s="65">
        <v>0</v>
      </c>
      <c r="I24" s="2">
        <f t="shared" si="3"/>
        <v>0</v>
      </c>
      <c r="J24" s="9">
        <v>0</v>
      </c>
      <c r="K24" s="3">
        <v>0</v>
      </c>
      <c r="L24" s="3">
        <v>0</v>
      </c>
      <c r="M24" s="3">
        <f t="shared" si="4"/>
        <v>0</v>
      </c>
      <c r="N24" s="156">
        <v>0</v>
      </c>
      <c r="O24" s="156">
        <v>0</v>
      </c>
      <c r="P24" s="156">
        <v>0</v>
      </c>
      <c r="Q24" s="156">
        <v>0</v>
      </c>
      <c r="R24" s="155">
        <f t="shared" si="5"/>
        <v>0</v>
      </c>
      <c r="S24" s="156">
        <v>0</v>
      </c>
      <c r="T24" s="156">
        <v>0</v>
      </c>
      <c r="U24" s="156">
        <v>0</v>
      </c>
      <c r="V24" s="3">
        <f t="shared" si="6"/>
        <v>0</v>
      </c>
      <c r="W24" s="3">
        <v>0</v>
      </c>
      <c r="X24" s="65">
        <v>0</v>
      </c>
      <c r="Y24" s="3">
        <f t="shared" si="36"/>
        <v>0</v>
      </c>
      <c r="Z24" s="65">
        <v>0</v>
      </c>
      <c r="AA24" s="65">
        <v>0</v>
      </c>
      <c r="AB24" s="3">
        <v>0</v>
      </c>
      <c r="AC24" s="3">
        <f t="shared" si="29"/>
        <v>0</v>
      </c>
      <c r="AD24" s="3">
        <v>0</v>
      </c>
      <c r="AE24" s="3">
        <v>0</v>
      </c>
      <c r="AF24" s="9"/>
      <c r="AG24" s="9">
        <v>0</v>
      </c>
      <c r="AH24" s="65">
        <v>0</v>
      </c>
      <c r="AI24" s="3">
        <v>0</v>
      </c>
      <c r="AJ24" s="9">
        <f t="shared" si="38"/>
        <v>0</v>
      </c>
      <c r="AK24" s="9">
        <v>0</v>
      </c>
      <c r="AL24" s="65">
        <v>0</v>
      </c>
      <c r="AM24" s="9"/>
      <c r="AN24" s="9"/>
      <c r="AO24" s="9"/>
      <c r="AP24" s="9"/>
      <c r="AQ24" s="66">
        <f t="shared" si="7"/>
        <v>0</v>
      </c>
      <c r="AR24" s="66">
        <f t="shared" si="31"/>
        <v>0</v>
      </c>
      <c r="AS24" s="66">
        <f t="shared" si="8"/>
        <v>0</v>
      </c>
      <c r="AT24" s="66">
        <f t="shared" si="9"/>
        <v>0</v>
      </c>
      <c r="AU24" s="66">
        <f t="shared" si="10"/>
        <v>0</v>
      </c>
      <c r="AV24" s="66">
        <f t="shared" si="39"/>
        <v>0</v>
      </c>
      <c r="AW24" s="66">
        <f t="shared" si="11"/>
        <v>0</v>
      </c>
      <c r="AX24" s="66">
        <f t="shared" si="37"/>
        <v>0</v>
      </c>
      <c r="AY24" s="66">
        <f t="shared" si="12"/>
        <v>0</v>
      </c>
      <c r="AZ24" s="66">
        <f t="shared" si="13"/>
        <v>0</v>
      </c>
      <c r="BA24" s="66">
        <f t="shared" si="14"/>
        <v>0</v>
      </c>
      <c r="BB24" s="66">
        <f t="shared" si="15"/>
        <v>0</v>
      </c>
      <c r="BC24" s="66">
        <f t="shared" si="16"/>
        <v>0</v>
      </c>
      <c r="BD24" s="66">
        <f t="shared" si="17"/>
        <v>0</v>
      </c>
      <c r="BE24" s="66">
        <f t="shared" si="18"/>
        <v>0</v>
      </c>
      <c r="BF24" s="66">
        <f t="shared" si="19"/>
        <v>0</v>
      </c>
      <c r="BG24" s="66">
        <f t="shared" si="20"/>
        <v>0</v>
      </c>
      <c r="BH24" s="66">
        <f t="shared" si="21"/>
        <v>0</v>
      </c>
      <c r="BI24" s="66">
        <f t="shared" si="22"/>
        <v>0</v>
      </c>
      <c r="BJ24" s="66">
        <f t="shared" si="23"/>
        <v>0</v>
      </c>
    </row>
    <row r="25" spans="1:62" ht="38.25">
      <c r="A25" s="5" t="s">
        <v>13</v>
      </c>
      <c r="B25" s="6" t="s">
        <v>73</v>
      </c>
      <c r="C25" s="22">
        <v>0</v>
      </c>
      <c r="D25" s="220">
        <v>0</v>
      </c>
      <c r="E25" s="22">
        <f t="shared" si="35"/>
        <v>0</v>
      </c>
      <c r="F25" s="2">
        <v>0</v>
      </c>
      <c r="G25" s="2">
        <v>0</v>
      </c>
      <c r="H25" s="65">
        <v>0</v>
      </c>
      <c r="I25" s="2">
        <f t="shared" si="3"/>
        <v>0</v>
      </c>
      <c r="J25" s="9">
        <v>0</v>
      </c>
      <c r="K25" s="3">
        <v>0</v>
      </c>
      <c r="L25" s="3">
        <v>0</v>
      </c>
      <c r="M25" s="3">
        <f t="shared" si="4"/>
        <v>0</v>
      </c>
      <c r="N25" s="156">
        <v>0</v>
      </c>
      <c r="O25" s="156">
        <v>0</v>
      </c>
      <c r="P25" s="156">
        <v>0</v>
      </c>
      <c r="Q25" s="156">
        <v>0</v>
      </c>
      <c r="R25" s="155">
        <f t="shared" si="5"/>
        <v>0</v>
      </c>
      <c r="S25" s="156">
        <v>0</v>
      </c>
      <c r="T25" s="156">
        <v>0</v>
      </c>
      <c r="U25" s="156">
        <v>0</v>
      </c>
      <c r="V25" s="3">
        <f t="shared" si="6"/>
        <v>0</v>
      </c>
      <c r="W25" s="3">
        <v>0</v>
      </c>
      <c r="X25" s="65">
        <v>0</v>
      </c>
      <c r="Y25" s="3">
        <f t="shared" si="36"/>
        <v>0</v>
      </c>
      <c r="Z25" s="65">
        <v>0</v>
      </c>
      <c r="AA25" s="65">
        <v>0</v>
      </c>
      <c r="AB25" s="3">
        <v>0</v>
      </c>
      <c r="AC25" s="3">
        <f t="shared" si="29"/>
        <v>0</v>
      </c>
      <c r="AD25" s="3">
        <v>0</v>
      </c>
      <c r="AE25" s="3">
        <v>0</v>
      </c>
      <c r="AF25" s="9"/>
      <c r="AG25" s="9">
        <v>0</v>
      </c>
      <c r="AH25" s="65">
        <v>0</v>
      </c>
      <c r="AI25" s="3">
        <v>0</v>
      </c>
      <c r="AJ25" s="9">
        <f t="shared" si="38"/>
        <v>0</v>
      </c>
      <c r="AK25" s="9">
        <v>0</v>
      </c>
      <c r="AL25" s="65">
        <v>0</v>
      </c>
      <c r="AM25" s="9"/>
      <c r="AN25" s="9"/>
      <c r="AO25" s="9"/>
      <c r="AP25" s="9"/>
      <c r="AQ25" s="66">
        <f t="shared" si="7"/>
        <v>0</v>
      </c>
      <c r="AR25" s="66">
        <f t="shared" si="31"/>
        <v>0</v>
      </c>
      <c r="AS25" s="66">
        <f t="shared" si="8"/>
        <v>0</v>
      </c>
      <c r="AT25" s="66">
        <f t="shared" si="9"/>
        <v>0</v>
      </c>
      <c r="AU25" s="66">
        <f t="shared" si="10"/>
        <v>0</v>
      </c>
      <c r="AV25" s="66">
        <f>L25+V25+W25+Y25+Z25</f>
        <v>0</v>
      </c>
      <c r="AW25" s="66">
        <f t="shared" si="11"/>
        <v>0</v>
      </c>
      <c r="AX25" s="66">
        <f t="shared" si="37"/>
        <v>0</v>
      </c>
      <c r="AY25" s="66">
        <f t="shared" si="12"/>
        <v>0</v>
      </c>
      <c r="AZ25" s="66">
        <f t="shared" si="13"/>
        <v>0</v>
      </c>
      <c r="BA25" s="66">
        <f t="shared" si="14"/>
        <v>0</v>
      </c>
      <c r="BB25" s="66">
        <f t="shared" si="15"/>
        <v>0</v>
      </c>
      <c r="BC25" s="66">
        <f t="shared" si="16"/>
        <v>0</v>
      </c>
      <c r="BD25" s="66">
        <f t="shared" si="17"/>
        <v>0</v>
      </c>
      <c r="BE25" s="66">
        <f t="shared" si="18"/>
        <v>0</v>
      </c>
      <c r="BF25" s="66">
        <f t="shared" si="19"/>
        <v>0</v>
      </c>
      <c r="BG25" s="66">
        <f t="shared" si="20"/>
        <v>0</v>
      </c>
      <c r="BH25" s="66">
        <f t="shared" si="21"/>
        <v>0</v>
      </c>
      <c r="BI25" s="66">
        <f t="shared" si="22"/>
        <v>0</v>
      </c>
      <c r="BJ25" s="66">
        <f t="shared" si="23"/>
        <v>0</v>
      </c>
    </row>
    <row r="26" spans="1:62" ht="38.25">
      <c r="A26" s="5" t="s">
        <v>48</v>
      </c>
      <c r="B26" s="6" t="s">
        <v>74</v>
      </c>
      <c r="C26" s="22">
        <v>0</v>
      </c>
      <c r="D26" s="220">
        <v>0</v>
      </c>
      <c r="E26" s="22">
        <f t="shared" si="35"/>
        <v>0</v>
      </c>
      <c r="F26" s="2">
        <v>0</v>
      </c>
      <c r="G26" s="2">
        <v>0</v>
      </c>
      <c r="H26" s="65">
        <v>0</v>
      </c>
      <c r="I26" s="2">
        <f t="shared" si="3"/>
        <v>0</v>
      </c>
      <c r="J26" s="9">
        <v>0</v>
      </c>
      <c r="K26" s="3">
        <v>0</v>
      </c>
      <c r="L26" s="3">
        <v>0</v>
      </c>
      <c r="M26" s="3">
        <f t="shared" si="4"/>
        <v>0</v>
      </c>
      <c r="N26" s="156">
        <v>0</v>
      </c>
      <c r="O26" s="156">
        <v>0</v>
      </c>
      <c r="P26" s="156">
        <v>0</v>
      </c>
      <c r="Q26" s="156">
        <v>0</v>
      </c>
      <c r="R26" s="155">
        <f t="shared" si="5"/>
        <v>0</v>
      </c>
      <c r="S26" s="156">
        <v>0</v>
      </c>
      <c r="T26" s="156">
        <v>0</v>
      </c>
      <c r="U26" s="156">
        <v>0</v>
      </c>
      <c r="V26" s="3">
        <f t="shared" si="6"/>
        <v>0</v>
      </c>
      <c r="W26" s="3">
        <v>0</v>
      </c>
      <c r="X26" s="65">
        <v>0</v>
      </c>
      <c r="Y26" s="3">
        <f t="shared" si="36"/>
        <v>0</v>
      </c>
      <c r="Z26" s="65">
        <v>0</v>
      </c>
      <c r="AA26" s="65">
        <v>0</v>
      </c>
      <c r="AB26" s="3">
        <v>0</v>
      </c>
      <c r="AC26" s="3">
        <f t="shared" si="29"/>
        <v>0</v>
      </c>
      <c r="AD26" s="3">
        <v>0</v>
      </c>
      <c r="AE26" s="3">
        <v>0</v>
      </c>
      <c r="AF26" s="9"/>
      <c r="AG26" s="9">
        <v>0</v>
      </c>
      <c r="AH26" s="65">
        <v>0</v>
      </c>
      <c r="AI26" s="3">
        <v>0</v>
      </c>
      <c r="AJ26" s="9">
        <f t="shared" si="38"/>
        <v>0</v>
      </c>
      <c r="AK26" s="9">
        <v>0</v>
      </c>
      <c r="AL26" s="65">
        <v>0</v>
      </c>
      <c r="AM26" s="9"/>
      <c r="AN26" s="9"/>
      <c r="AO26" s="9"/>
      <c r="AP26" s="9"/>
      <c r="AQ26" s="66">
        <f t="shared" si="7"/>
        <v>0</v>
      </c>
      <c r="AR26" s="66">
        <f t="shared" si="31"/>
        <v>0</v>
      </c>
      <c r="AS26" s="66">
        <f t="shared" si="8"/>
        <v>0</v>
      </c>
      <c r="AT26" s="66">
        <f t="shared" si="9"/>
        <v>0</v>
      </c>
      <c r="AU26" s="66">
        <f t="shared" si="10"/>
        <v>0</v>
      </c>
      <c r="AV26" s="66">
        <f t="shared" si="39"/>
        <v>0</v>
      </c>
      <c r="AW26" s="66">
        <f t="shared" si="11"/>
        <v>0</v>
      </c>
      <c r="AX26" s="66">
        <f t="shared" si="37"/>
        <v>0</v>
      </c>
      <c r="AY26" s="66">
        <f t="shared" si="12"/>
        <v>0</v>
      </c>
      <c r="AZ26" s="66">
        <f t="shared" si="13"/>
        <v>0</v>
      </c>
      <c r="BA26" s="66">
        <f t="shared" si="14"/>
        <v>0</v>
      </c>
      <c r="BB26" s="66">
        <f t="shared" si="15"/>
        <v>0</v>
      </c>
      <c r="BC26" s="66">
        <f t="shared" si="16"/>
        <v>0</v>
      </c>
      <c r="BD26" s="66">
        <f t="shared" si="17"/>
        <v>0</v>
      </c>
      <c r="BE26" s="66">
        <f t="shared" si="18"/>
        <v>0</v>
      </c>
      <c r="BF26" s="66">
        <f t="shared" si="19"/>
        <v>0</v>
      </c>
      <c r="BG26" s="66">
        <f t="shared" si="20"/>
        <v>0</v>
      </c>
      <c r="BH26" s="66">
        <f t="shared" si="21"/>
        <v>0</v>
      </c>
      <c r="BI26" s="66">
        <f t="shared" si="22"/>
        <v>0</v>
      </c>
      <c r="BJ26" s="66">
        <f t="shared" si="23"/>
        <v>0</v>
      </c>
    </row>
    <row r="27" spans="1:62" ht="38.25">
      <c r="A27" s="5">
        <v>7</v>
      </c>
      <c r="B27" s="7" t="s">
        <v>75</v>
      </c>
      <c r="C27" s="65">
        <v>0</v>
      </c>
      <c r="D27" s="221">
        <v>0</v>
      </c>
      <c r="E27" s="65">
        <f t="shared" ref="E27:AP27" si="40">E28+E29+E30+E32+E31</f>
        <v>0</v>
      </c>
      <c r="F27" s="65">
        <f t="shared" si="40"/>
        <v>0</v>
      </c>
      <c r="G27" s="65">
        <f t="shared" si="40"/>
        <v>0</v>
      </c>
      <c r="H27" s="65">
        <f t="shared" si="40"/>
        <v>0</v>
      </c>
      <c r="I27" s="65">
        <f t="shared" si="40"/>
        <v>0</v>
      </c>
      <c r="J27" s="65">
        <f t="shared" si="40"/>
        <v>0</v>
      </c>
      <c r="K27" s="65">
        <f t="shared" si="40"/>
        <v>0</v>
      </c>
      <c r="L27" s="65">
        <f t="shared" si="40"/>
        <v>0</v>
      </c>
      <c r="M27" s="65">
        <f t="shared" si="40"/>
        <v>0</v>
      </c>
      <c r="N27" s="65">
        <f t="shared" si="40"/>
        <v>0</v>
      </c>
      <c r="O27" s="65">
        <f t="shared" si="40"/>
        <v>0</v>
      </c>
      <c r="P27" s="65">
        <f t="shared" si="40"/>
        <v>0</v>
      </c>
      <c r="Q27" s="65">
        <f t="shared" si="40"/>
        <v>0</v>
      </c>
      <c r="R27" s="65">
        <f t="shared" si="40"/>
        <v>0</v>
      </c>
      <c r="S27" s="65">
        <f t="shared" si="40"/>
        <v>0</v>
      </c>
      <c r="T27" s="65">
        <f t="shared" si="40"/>
        <v>0</v>
      </c>
      <c r="U27" s="65">
        <f t="shared" si="40"/>
        <v>0</v>
      </c>
      <c r="V27" s="65">
        <f t="shared" si="40"/>
        <v>0</v>
      </c>
      <c r="W27" s="65">
        <f t="shared" si="40"/>
        <v>0</v>
      </c>
      <c r="X27" s="65">
        <f t="shared" si="40"/>
        <v>0</v>
      </c>
      <c r="Y27" s="65">
        <f t="shared" si="40"/>
        <v>0</v>
      </c>
      <c r="Z27" s="65">
        <f t="shared" si="40"/>
        <v>0</v>
      </c>
      <c r="AA27" s="65">
        <f t="shared" si="40"/>
        <v>0</v>
      </c>
      <c r="AB27" s="65">
        <f t="shared" si="40"/>
        <v>0</v>
      </c>
      <c r="AC27" s="65">
        <f t="shared" si="40"/>
        <v>0</v>
      </c>
      <c r="AD27" s="65">
        <f t="shared" si="40"/>
        <v>0</v>
      </c>
      <c r="AE27" s="65">
        <f t="shared" si="40"/>
        <v>0</v>
      </c>
      <c r="AF27" s="65">
        <f t="shared" si="40"/>
        <v>0</v>
      </c>
      <c r="AG27" s="65">
        <f t="shared" si="40"/>
        <v>0</v>
      </c>
      <c r="AH27" s="65">
        <f t="shared" si="40"/>
        <v>0</v>
      </c>
      <c r="AI27" s="65">
        <f t="shared" si="40"/>
        <v>0</v>
      </c>
      <c r="AJ27" s="65">
        <f t="shared" si="40"/>
        <v>0</v>
      </c>
      <c r="AK27" s="65">
        <f t="shared" si="40"/>
        <v>0</v>
      </c>
      <c r="AL27" s="65">
        <f t="shared" si="40"/>
        <v>0</v>
      </c>
      <c r="AM27" s="65">
        <f t="shared" si="40"/>
        <v>0</v>
      </c>
      <c r="AN27" s="65">
        <f t="shared" si="40"/>
        <v>0</v>
      </c>
      <c r="AO27" s="65">
        <f t="shared" si="40"/>
        <v>0</v>
      </c>
      <c r="AP27" s="65">
        <f t="shared" si="40"/>
        <v>0</v>
      </c>
      <c r="AQ27" s="65">
        <f t="shared" ref="AQ27:BJ27" si="41">SUM(AQ28:AQ32)</f>
        <v>0</v>
      </c>
      <c r="AR27" s="65">
        <f t="shared" si="41"/>
        <v>0</v>
      </c>
      <c r="AS27" s="65">
        <f t="shared" si="41"/>
        <v>0</v>
      </c>
      <c r="AT27" s="65">
        <f t="shared" si="41"/>
        <v>0</v>
      </c>
      <c r="AU27" s="65">
        <f t="shared" si="41"/>
        <v>0</v>
      </c>
      <c r="AV27" s="65">
        <f>SUM(AV28:AV32)</f>
        <v>0</v>
      </c>
      <c r="AW27" s="65">
        <f t="shared" si="41"/>
        <v>0</v>
      </c>
      <c r="AX27" s="65">
        <f t="shared" ref="AX27" si="42">SUM(AX28:AX32)</f>
        <v>0</v>
      </c>
      <c r="AY27" s="65">
        <f t="shared" si="41"/>
        <v>0</v>
      </c>
      <c r="AZ27" s="65">
        <f t="shared" si="41"/>
        <v>0</v>
      </c>
      <c r="BA27" s="65">
        <f t="shared" si="41"/>
        <v>0</v>
      </c>
      <c r="BB27" s="65">
        <f t="shared" si="41"/>
        <v>0</v>
      </c>
      <c r="BC27" s="65">
        <f t="shared" si="41"/>
        <v>0</v>
      </c>
      <c r="BD27" s="65">
        <f t="shared" si="41"/>
        <v>0</v>
      </c>
      <c r="BE27" s="65">
        <f t="shared" si="41"/>
        <v>0</v>
      </c>
      <c r="BF27" s="65">
        <f t="shared" si="41"/>
        <v>0</v>
      </c>
      <c r="BG27" s="65">
        <f t="shared" si="41"/>
        <v>0</v>
      </c>
      <c r="BH27" s="65">
        <f t="shared" si="41"/>
        <v>0</v>
      </c>
      <c r="BI27" s="65">
        <f t="shared" si="41"/>
        <v>0</v>
      </c>
      <c r="BJ27" s="65">
        <f t="shared" si="41"/>
        <v>0</v>
      </c>
    </row>
    <row r="28" spans="1:62" ht="15">
      <c r="A28" s="10" t="s">
        <v>14</v>
      </c>
      <c r="B28" s="6" t="s">
        <v>76</v>
      </c>
      <c r="C28" s="22">
        <v>0</v>
      </c>
      <c r="D28" s="219">
        <v>0</v>
      </c>
      <c r="E28" s="22">
        <f>C28-D28-F28-G28</f>
        <v>0</v>
      </c>
      <c r="F28" s="2">
        <v>0</v>
      </c>
      <c r="G28" s="2">
        <v>0</v>
      </c>
      <c r="H28" s="65">
        <v>0</v>
      </c>
      <c r="I28" s="2">
        <f t="shared" si="3"/>
        <v>0</v>
      </c>
      <c r="J28" s="9">
        <v>0</v>
      </c>
      <c r="K28" s="3">
        <v>0</v>
      </c>
      <c r="L28" s="3">
        <v>0</v>
      </c>
      <c r="M28" s="3">
        <f t="shared" si="4"/>
        <v>0</v>
      </c>
      <c r="N28" s="156">
        <v>0</v>
      </c>
      <c r="O28" s="156">
        <v>0</v>
      </c>
      <c r="P28" s="156">
        <v>0</v>
      </c>
      <c r="Q28" s="156">
        <v>0</v>
      </c>
      <c r="R28" s="155">
        <f t="shared" si="5"/>
        <v>0</v>
      </c>
      <c r="S28" s="156">
        <v>0</v>
      </c>
      <c r="T28" s="156">
        <v>0</v>
      </c>
      <c r="U28" s="156">
        <v>0</v>
      </c>
      <c r="V28" s="3">
        <f t="shared" si="6"/>
        <v>0</v>
      </c>
      <c r="W28" s="3">
        <v>0</v>
      </c>
      <c r="X28" s="65">
        <v>0</v>
      </c>
      <c r="Y28" s="3">
        <f t="shared" ref="Y28:Y46" si="43">D28+E28+I28-L28-V28-W28</f>
        <v>0</v>
      </c>
      <c r="Z28" s="65">
        <v>0</v>
      </c>
      <c r="AA28" s="65">
        <v>0</v>
      </c>
      <c r="AB28" s="3">
        <v>0</v>
      </c>
      <c r="AC28" s="3">
        <f>AA28+AB28</f>
        <v>0</v>
      </c>
      <c r="AD28" s="3">
        <v>0</v>
      </c>
      <c r="AE28" s="3">
        <v>0</v>
      </c>
      <c r="AF28" s="9"/>
      <c r="AG28" s="9">
        <v>0</v>
      </c>
      <c r="AH28" s="65">
        <v>0</v>
      </c>
      <c r="AI28" s="3">
        <v>0</v>
      </c>
      <c r="AJ28" s="3">
        <f>AH28+AI28</f>
        <v>0</v>
      </c>
      <c r="AK28" s="9">
        <v>0</v>
      </c>
      <c r="AL28" s="65">
        <v>0</v>
      </c>
      <c r="AM28" s="9"/>
      <c r="AN28" s="9"/>
      <c r="AO28" s="9"/>
      <c r="AP28" s="9"/>
      <c r="AQ28" s="66">
        <f t="shared" si="7"/>
        <v>0</v>
      </c>
      <c r="AR28" s="66">
        <f t="shared" si="31"/>
        <v>0</v>
      </c>
      <c r="AS28" s="66">
        <f t="shared" si="8"/>
        <v>0</v>
      </c>
      <c r="AT28" s="66">
        <f t="shared" si="9"/>
        <v>0</v>
      </c>
      <c r="AU28" s="66">
        <f t="shared" si="10"/>
        <v>0</v>
      </c>
      <c r="AV28" s="66">
        <f>L28+V28+W28+Y28+Z28</f>
        <v>0</v>
      </c>
      <c r="AW28" s="66">
        <f t="shared" si="11"/>
        <v>0</v>
      </c>
      <c r="AX28" s="66">
        <f t="shared" ref="AX28:AX46" si="44">N28+O28+P28+Q28</f>
        <v>0</v>
      </c>
      <c r="AY28" s="66">
        <f t="shared" si="12"/>
        <v>0</v>
      </c>
      <c r="AZ28" s="66">
        <f t="shared" si="13"/>
        <v>0</v>
      </c>
      <c r="BA28" s="66">
        <f t="shared" si="14"/>
        <v>0</v>
      </c>
      <c r="BB28" s="66">
        <f t="shared" si="15"/>
        <v>0</v>
      </c>
      <c r="BC28" s="66">
        <f t="shared" si="16"/>
        <v>0</v>
      </c>
      <c r="BD28" s="66">
        <f t="shared" si="17"/>
        <v>0</v>
      </c>
      <c r="BE28" s="66">
        <f t="shared" si="18"/>
        <v>0</v>
      </c>
      <c r="BF28" s="66">
        <f t="shared" si="19"/>
        <v>0</v>
      </c>
      <c r="BG28" s="66">
        <f t="shared" si="20"/>
        <v>0</v>
      </c>
      <c r="BH28" s="66">
        <f t="shared" si="21"/>
        <v>0</v>
      </c>
      <c r="BI28" s="66">
        <f t="shared" si="22"/>
        <v>0</v>
      </c>
      <c r="BJ28" s="66">
        <f t="shared" si="23"/>
        <v>0</v>
      </c>
    </row>
    <row r="29" spans="1:62" ht="15">
      <c r="A29" s="10" t="s">
        <v>15</v>
      </c>
      <c r="B29" s="6" t="s">
        <v>77</v>
      </c>
      <c r="C29" s="22">
        <v>0</v>
      </c>
      <c r="D29" s="219">
        <v>0</v>
      </c>
      <c r="E29" s="22">
        <f t="shared" ref="E29:E32" si="45">C29-D29-F29-G29</f>
        <v>0</v>
      </c>
      <c r="F29" s="2">
        <v>0</v>
      </c>
      <c r="G29" s="2">
        <v>0</v>
      </c>
      <c r="H29" s="65">
        <v>0</v>
      </c>
      <c r="I29" s="2">
        <f t="shared" si="3"/>
        <v>0</v>
      </c>
      <c r="J29" s="9">
        <v>0</v>
      </c>
      <c r="K29" s="3">
        <v>0</v>
      </c>
      <c r="L29" s="3">
        <v>0</v>
      </c>
      <c r="M29" s="3">
        <f t="shared" si="4"/>
        <v>0</v>
      </c>
      <c r="N29" s="156">
        <v>0</v>
      </c>
      <c r="O29" s="156">
        <v>0</v>
      </c>
      <c r="P29" s="156">
        <v>0</v>
      </c>
      <c r="Q29" s="156">
        <v>0</v>
      </c>
      <c r="R29" s="155">
        <f t="shared" si="5"/>
        <v>0</v>
      </c>
      <c r="S29" s="156">
        <v>0</v>
      </c>
      <c r="T29" s="156">
        <v>0</v>
      </c>
      <c r="U29" s="156">
        <v>0</v>
      </c>
      <c r="V29" s="3">
        <f t="shared" si="6"/>
        <v>0</v>
      </c>
      <c r="W29" s="3">
        <v>0</v>
      </c>
      <c r="X29" s="65">
        <v>0</v>
      </c>
      <c r="Y29" s="3">
        <f t="shared" si="43"/>
        <v>0</v>
      </c>
      <c r="Z29" s="65">
        <v>0</v>
      </c>
      <c r="AA29" s="65">
        <v>0</v>
      </c>
      <c r="AB29" s="3">
        <v>0</v>
      </c>
      <c r="AC29" s="3">
        <f t="shared" ref="AC29:AC46" si="46">AA29+AB29</f>
        <v>0</v>
      </c>
      <c r="AD29" s="3">
        <v>0</v>
      </c>
      <c r="AE29" s="3">
        <v>0</v>
      </c>
      <c r="AF29" s="9"/>
      <c r="AG29" s="9">
        <v>0</v>
      </c>
      <c r="AH29" s="65">
        <v>0</v>
      </c>
      <c r="AI29" s="3">
        <v>0</v>
      </c>
      <c r="AJ29" s="3">
        <f t="shared" ref="AJ29:AJ46" si="47">AH29+AI29</f>
        <v>0</v>
      </c>
      <c r="AK29" s="9">
        <v>0</v>
      </c>
      <c r="AL29" s="65">
        <v>0</v>
      </c>
      <c r="AM29" s="9"/>
      <c r="AN29" s="9"/>
      <c r="AO29" s="9"/>
      <c r="AP29" s="9"/>
      <c r="AQ29" s="66">
        <f t="shared" si="7"/>
        <v>0</v>
      </c>
      <c r="AR29" s="66">
        <f t="shared" si="31"/>
        <v>0</v>
      </c>
      <c r="AS29" s="66">
        <f t="shared" si="8"/>
        <v>0</v>
      </c>
      <c r="AT29" s="66">
        <f t="shared" si="9"/>
        <v>0</v>
      </c>
      <c r="AU29" s="66">
        <f t="shared" si="10"/>
        <v>0</v>
      </c>
      <c r="AV29" s="66">
        <f t="shared" ref="AV29:AV32" si="48">L29+V29+W29+Y29+Z29</f>
        <v>0</v>
      </c>
      <c r="AW29" s="66">
        <f t="shared" si="11"/>
        <v>0</v>
      </c>
      <c r="AX29" s="66">
        <f t="shared" si="44"/>
        <v>0</v>
      </c>
      <c r="AY29" s="66">
        <f t="shared" si="12"/>
        <v>0</v>
      </c>
      <c r="AZ29" s="66">
        <f t="shared" si="13"/>
        <v>0</v>
      </c>
      <c r="BA29" s="66">
        <f t="shared" si="14"/>
        <v>0</v>
      </c>
      <c r="BB29" s="66">
        <f t="shared" si="15"/>
        <v>0</v>
      </c>
      <c r="BC29" s="66">
        <f t="shared" si="16"/>
        <v>0</v>
      </c>
      <c r="BD29" s="66">
        <f t="shared" si="17"/>
        <v>0</v>
      </c>
      <c r="BE29" s="66">
        <f t="shared" si="18"/>
        <v>0</v>
      </c>
      <c r="BF29" s="66">
        <f t="shared" si="19"/>
        <v>0</v>
      </c>
      <c r="BG29" s="66">
        <f t="shared" si="20"/>
        <v>0</v>
      </c>
      <c r="BH29" s="66">
        <f t="shared" si="21"/>
        <v>0</v>
      </c>
      <c r="BI29" s="66">
        <f t="shared" si="22"/>
        <v>0</v>
      </c>
      <c r="BJ29" s="66">
        <f t="shared" si="23"/>
        <v>0</v>
      </c>
    </row>
    <row r="30" spans="1:62" ht="25.5">
      <c r="A30" s="10" t="s">
        <v>49</v>
      </c>
      <c r="B30" s="6" t="s">
        <v>78</v>
      </c>
      <c r="C30" s="22">
        <v>0</v>
      </c>
      <c r="D30" s="219">
        <v>0</v>
      </c>
      <c r="E30" s="22">
        <f t="shared" si="45"/>
        <v>0</v>
      </c>
      <c r="F30" s="2">
        <v>0</v>
      </c>
      <c r="G30" s="2">
        <v>0</v>
      </c>
      <c r="H30" s="65">
        <v>0</v>
      </c>
      <c r="I30" s="2">
        <f t="shared" si="3"/>
        <v>0</v>
      </c>
      <c r="J30" s="9">
        <v>0</v>
      </c>
      <c r="K30" s="3">
        <v>0</v>
      </c>
      <c r="L30" s="3">
        <v>0</v>
      </c>
      <c r="M30" s="3">
        <f t="shared" si="4"/>
        <v>0</v>
      </c>
      <c r="N30" s="156">
        <v>0</v>
      </c>
      <c r="O30" s="156">
        <v>0</v>
      </c>
      <c r="P30" s="156">
        <v>0</v>
      </c>
      <c r="Q30" s="156">
        <v>0</v>
      </c>
      <c r="R30" s="155">
        <f t="shared" si="5"/>
        <v>0</v>
      </c>
      <c r="S30" s="156">
        <v>0</v>
      </c>
      <c r="T30" s="156">
        <v>0</v>
      </c>
      <c r="U30" s="156">
        <v>0</v>
      </c>
      <c r="V30" s="3">
        <f t="shared" si="6"/>
        <v>0</v>
      </c>
      <c r="W30" s="3">
        <v>0</v>
      </c>
      <c r="X30" s="65">
        <v>0</v>
      </c>
      <c r="Y30" s="3">
        <f t="shared" si="43"/>
        <v>0</v>
      </c>
      <c r="Z30" s="65">
        <v>0</v>
      </c>
      <c r="AA30" s="65">
        <v>0</v>
      </c>
      <c r="AB30" s="3">
        <v>0</v>
      </c>
      <c r="AC30" s="3">
        <f t="shared" si="46"/>
        <v>0</v>
      </c>
      <c r="AD30" s="3">
        <v>0</v>
      </c>
      <c r="AE30" s="3">
        <v>0</v>
      </c>
      <c r="AF30" s="9"/>
      <c r="AG30" s="9">
        <v>0</v>
      </c>
      <c r="AH30" s="65">
        <v>0</v>
      </c>
      <c r="AI30" s="3">
        <v>0</v>
      </c>
      <c r="AJ30" s="3">
        <f t="shared" si="47"/>
        <v>0</v>
      </c>
      <c r="AK30" s="9">
        <v>0</v>
      </c>
      <c r="AL30" s="65">
        <v>0</v>
      </c>
      <c r="AM30" s="9"/>
      <c r="AN30" s="9"/>
      <c r="AO30" s="9"/>
      <c r="AP30" s="9"/>
      <c r="AQ30" s="66">
        <f t="shared" si="7"/>
        <v>0</v>
      </c>
      <c r="AR30" s="66">
        <f t="shared" si="31"/>
        <v>0</v>
      </c>
      <c r="AS30" s="66">
        <f t="shared" si="8"/>
        <v>0</v>
      </c>
      <c r="AT30" s="66">
        <f t="shared" si="9"/>
        <v>0</v>
      </c>
      <c r="AU30" s="66">
        <f t="shared" si="10"/>
        <v>0</v>
      </c>
      <c r="AV30" s="66">
        <f t="shared" si="48"/>
        <v>0</v>
      </c>
      <c r="AW30" s="66">
        <f t="shared" si="11"/>
        <v>0</v>
      </c>
      <c r="AX30" s="66">
        <f t="shared" si="44"/>
        <v>0</v>
      </c>
      <c r="AY30" s="66">
        <f t="shared" si="12"/>
        <v>0</v>
      </c>
      <c r="AZ30" s="66">
        <f t="shared" si="13"/>
        <v>0</v>
      </c>
      <c r="BA30" s="66">
        <f t="shared" si="14"/>
        <v>0</v>
      </c>
      <c r="BB30" s="66">
        <f t="shared" si="15"/>
        <v>0</v>
      </c>
      <c r="BC30" s="66">
        <f t="shared" si="16"/>
        <v>0</v>
      </c>
      <c r="BD30" s="66">
        <f t="shared" si="17"/>
        <v>0</v>
      </c>
      <c r="BE30" s="66">
        <f t="shared" si="18"/>
        <v>0</v>
      </c>
      <c r="BF30" s="66">
        <f t="shared" si="19"/>
        <v>0</v>
      </c>
      <c r="BG30" s="66">
        <f t="shared" si="20"/>
        <v>0</v>
      </c>
      <c r="BH30" s="66">
        <f t="shared" si="21"/>
        <v>0</v>
      </c>
      <c r="BI30" s="66">
        <f t="shared" si="22"/>
        <v>0</v>
      </c>
      <c r="BJ30" s="66">
        <f t="shared" si="23"/>
        <v>0</v>
      </c>
    </row>
    <row r="31" spans="1:62" ht="15">
      <c r="A31" s="10" t="s">
        <v>50</v>
      </c>
      <c r="B31" s="6" t="s">
        <v>79</v>
      </c>
      <c r="C31" s="22">
        <v>0</v>
      </c>
      <c r="D31" s="219">
        <v>0</v>
      </c>
      <c r="E31" s="22">
        <f t="shared" si="45"/>
        <v>0</v>
      </c>
      <c r="F31" s="2">
        <v>0</v>
      </c>
      <c r="G31" s="2">
        <v>0</v>
      </c>
      <c r="H31" s="65">
        <v>0</v>
      </c>
      <c r="I31" s="2">
        <f t="shared" si="3"/>
        <v>0</v>
      </c>
      <c r="J31" s="9">
        <v>0</v>
      </c>
      <c r="K31" s="3">
        <v>0</v>
      </c>
      <c r="L31" s="3">
        <v>0</v>
      </c>
      <c r="M31" s="3">
        <f t="shared" si="4"/>
        <v>0</v>
      </c>
      <c r="N31" s="156">
        <v>0</v>
      </c>
      <c r="O31" s="156">
        <v>0</v>
      </c>
      <c r="P31" s="156">
        <v>0</v>
      </c>
      <c r="Q31" s="156">
        <v>0</v>
      </c>
      <c r="R31" s="155">
        <f t="shared" si="5"/>
        <v>0</v>
      </c>
      <c r="S31" s="156">
        <v>0</v>
      </c>
      <c r="T31" s="156">
        <v>0</v>
      </c>
      <c r="U31" s="156">
        <v>0</v>
      </c>
      <c r="V31" s="3">
        <f t="shared" si="6"/>
        <v>0</v>
      </c>
      <c r="W31" s="3">
        <v>0</v>
      </c>
      <c r="X31" s="65">
        <v>0</v>
      </c>
      <c r="Y31" s="3">
        <f t="shared" si="43"/>
        <v>0</v>
      </c>
      <c r="Z31" s="65">
        <v>0</v>
      </c>
      <c r="AA31" s="65">
        <v>0</v>
      </c>
      <c r="AB31" s="3">
        <v>0</v>
      </c>
      <c r="AC31" s="3">
        <f t="shared" si="46"/>
        <v>0</v>
      </c>
      <c r="AD31" s="3">
        <v>0</v>
      </c>
      <c r="AE31" s="3">
        <v>0</v>
      </c>
      <c r="AF31" s="9"/>
      <c r="AG31" s="9">
        <v>0</v>
      </c>
      <c r="AH31" s="65">
        <v>0</v>
      </c>
      <c r="AI31" s="3">
        <v>0</v>
      </c>
      <c r="AJ31" s="3">
        <f t="shared" si="47"/>
        <v>0</v>
      </c>
      <c r="AK31" s="9">
        <v>0</v>
      </c>
      <c r="AL31" s="65">
        <v>0</v>
      </c>
      <c r="AM31" s="9"/>
      <c r="AN31" s="9"/>
      <c r="AO31" s="9"/>
      <c r="AP31" s="9"/>
      <c r="AQ31" s="66">
        <f t="shared" si="7"/>
        <v>0</v>
      </c>
      <c r="AR31" s="66">
        <f t="shared" si="31"/>
        <v>0</v>
      </c>
      <c r="AS31" s="66">
        <f t="shared" si="8"/>
        <v>0</v>
      </c>
      <c r="AT31" s="66">
        <f t="shared" si="9"/>
        <v>0</v>
      </c>
      <c r="AU31" s="66">
        <f t="shared" si="10"/>
        <v>0</v>
      </c>
      <c r="AV31" s="66">
        <f t="shared" si="48"/>
        <v>0</v>
      </c>
      <c r="AW31" s="66">
        <f t="shared" si="11"/>
        <v>0</v>
      </c>
      <c r="AX31" s="66">
        <f t="shared" si="44"/>
        <v>0</v>
      </c>
      <c r="AY31" s="66">
        <f t="shared" si="12"/>
        <v>0</v>
      </c>
      <c r="AZ31" s="66">
        <f t="shared" si="13"/>
        <v>0</v>
      </c>
      <c r="BA31" s="66">
        <f t="shared" si="14"/>
        <v>0</v>
      </c>
      <c r="BB31" s="66">
        <f t="shared" si="15"/>
        <v>0</v>
      </c>
      <c r="BC31" s="66">
        <f t="shared" si="16"/>
        <v>0</v>
      </c>
      <c r="BD31" s="66">
        <f t="shared" si="17"/>
        <v>0</v>
      </c>
      <c r="BE31" s="66">
        <f t="shared" si="18"/>
        <v>0</v>
      </c>
      <c r="BF31" s="66">
        <f t="shared" si="19"/>
        <v>0</v>
      </c>
      <c r="BG31" s="66">
        <f t="shared" si="20"/>
        <v>0</v>
      </c>
      <c r="BH31" s="66">
        <f t="shared" si="21"/>
        <v>0</v>
      </c>
      <c r="BI31" s="66">
        <f t="shared" si="22"/>
        <v>0</v>
      </c>
      <c r="BJ31" s="66">
        <f t="shared" si="23"/>
        <v>0</v>
      </c>
    </row>
    <row r="32" spans="1:62" ht="15">
      <c r="A32" s="10" t="s">
        <v>51</v>
      </c>
      <c r="B32" s="6" t="s">
        <v>3</v>
      </c>
      <c r="C32" s="22">
        <v>0</v>
      </c>
      <c r="D32" s="219">
        <v>0</v>
      </c>
      <c r="E32" s="22">
        <f t="shared" si="45"/>
        <v>0</v>
      </c>
      <c r="F32" s="2">
        <v>0</v>
      </c>
      <c r="G32" s="2">
        <v>0</v>
      </c>
      <c r="H32" s="65">
        <v>0</v>
      </c>
      <c r="I32" s="2">
        <f t="shared" si="3"/>
        <v>0</v>
      </c>
      <c r="J32" s="9">
        <v>0</v>
      </c>
      <c r="K32" s="3">
        <v>0</v>
      </c>
      <c r="L32" s="3">
        <v>0</v>
      </c>
      <c r="M32" s="3">
        <f t="shared" si="4"/>
        <v>0</v>
      </c>
      <c r="N32" s="156">
        <v>0</v>
      </c>
      <c r="O32" s="156">
        <v>0</v>
      </c>
      <c r="P32" s="156">
        <v>0</v>
      </c>
      <c r="Q32" s="156">
        <v>0</v>
      </c>
      <c r="R32" s="155">
        <f t="shared" si="5"/>
        <v>0</v>
      </c>
      <c r="S32" s="156">
        <v>0</v>
      </c>
      <c r="T32" s="156">
        <v>0</v>
      </c>
      <c r="U32" s="156">
        <v>0</v>
      </c>
      <c r="V32" s="3">
        <f t="shared" si="6"/>
        <v>0</v>
      </c>
      <c r="W32" s="3">
        <v>0</v>
      </c>
      <c r="X32" s="65">
        <v>0</v>
      </c>
      <c r="Y32" s="3">
        <f t="shared" si="43"/>
        <v>0</v>
      </c>
      <c r="Z32" s="65">
        <v>0</v>
      </c>
      <c r="AA32" s="65">
        <v>0</v>
      </c>
      <c r="AB32" s="3">
        <v>0</v>
      </c>
      <c r="AC32" s="3">
        <f t="shared" si="46"/>
        <v>0</v>
      </c>
      <c r="AD32" s="3">
        <v>0</v>
      </c>
      <c r="AE32" s="3">
        <v>0</v>
      </c>
      <c r="AF32" s="9"/>
      <c r="AG32" s="9">
        <v>0</v>
      </c>
      <c r="AH32" s="65">
        <v>0</v>
      </c>
      <c r="AI32" s="3">
        <v>0</v>
      </c>
      <c r="AJ32" s="3">
        <f t="shared" si="47"/>
        <v>0</v>
      </c>
      <c r="AK32" s="9">
        <v>0</v>
      </c>
      <c r="AL32" s="65">
        <v>0</v>
      </c>
      <c r="AM32" s="9"/>
      <c r="AN32" s="9"/>
      <c r="AO32" s="9"/>
      <c r="AP32" s="9"/>
      <c r="AQ32" s="66">
        <f t="shared" si="7"/>
        <v>0</v>
      </c>
      <c r="AR32" s="66">
        <f t="shared" si="31"/>
        <v>0</v>
      </c>
      <c r="AS32" s="66">
        <f t="shared" si="8"/>
        <v>0</v>
      </c>
      <c r="AT32" s="66">
        <f t="shared" si="9"/>
        <v>0</v>
      </c>
      <c r="AU32" s="66">
        <f t="shared" si="10"/>
        <v>0</v>
      </c>
      <c r="AV32" s="66">
        <f t="shared" si="48"/>
        <v>0</v>
      </c>
      <c r="AW32" s="66">
        <f t="shared" si="11"/>
        <v>0</v>
      </c>
      <c r="AX32" s="66">
        <f t="shared" si="44"/>
        <v>0</v>
      </c>
      <c r="AY32" s="66">
        <f t="shared" si="12"/>
        <v>0</v>
      </c>
      <c r="AZ32" s="66">
        <f t="shared" si="13"/>
        <v>0</v>
      </c>
      <c r="BA32" s="66">
        <f t="shared" si="14"/>
        <v>0</v>
      </c>
      <c r="BB32" s="66">
        <f t="shared" si="15"/>
        <v>0</v>
      </c>
      <c r="BC32" s="66">
        <f t="shared" si="16"/>
        <v>0</v>
      </c>
      <c r="BD32" s="66">
        <f t="shared" si="17"/>
        <v>0</v>
      </c>
      <c r="BE32" s="66">
        <f t="shared" si="18"/>
        <v>0</v>
      </c>
      <c r="BF32" s="66">
        <f t="shared" si="19"/>
        <v>0</v>
      </c>
      <c r="BG32" s="66">
        <f t="shared" si="20"/>
        <v>0</v>
      </c>
      <c r="BH32" s="66">
        <f t="shared" si="21"/>
        <v>0</v>
      </c>
      <c r="BI32" s="66">
        <f t="shared" si="22"/>
        <v>0</v>
      </c>
      <c r="BJ32" s="66">
        <f t="shared" si="23"/>
        <v>0</v>
      </c>
    </row>
    <row r="33" spans="1:62" ht="51">
      <c r="A33" s="10" t="s">
        <v>81</v>
      </c>
      <c r="B33" s="7" t="s">
        <v>92</v>
      </c>
      <c r="C33" s="22">
        <v>0</v>
      </c>
      <c r="D33" s="219">
        <v>0</v>
      </c>
      <c r="E33" s="22">
        <f>C33-D33-F33-G33</f>
        <v>0</v>
      </c>
      <c r="F33" s="2">
        <v>0</v>
      </c>
      <c r="G33" s="2">
        <v>0</v>
      </c>
      <c r="H33" s="65">
        <v>0</v>
      </c>
      <c r="I33" s="2">
        <f t="shared" si="3"/>
        <v>0</v>
      </c>
      <c r="J33" s="9">
        <v>0</v>
      </c>
      <c r="K33" s="3">
        <v>0</v>
      </c>
      <c r="L33" s="3">
        <v>0</v>
      </c>
      <c r="M33" s="3">
        <f t="shared" si="4"/>
        <v>0</v>
      </c>
      <c r="N33" s="156">
        <v>0</v>
      </c>
      <c r="O33" s="156">
        <v>0</v>
      </c>
      <c r="P33" s="156">
        <v>0</v>
      </c>
      <c r="Q33" s="156">
        <v>0</v>
      </c>
      <c r="R33" s="155">
        <f t="shared" si="5"/>
        <v>0</v>
      </c>
      <c r="S33" s="156">
        <v>0</v>
      </c>
      <c r="T33" s="156">
        <v>0</v>
      </c>
      <c r="U33" s="156">
        <v>0</v>
      </c>
      <c r="V33" s="3">
        <f t="shared" si="6"/>
        <v>0</v>
      </c>
      <c r="W33" s="3">
        <v>0</v>
      </c>
      <c r="X33" s="65">
        <v>0</v>
      </c>
      <c r="Y33" s="3">
        <f t="shared" si="43"/>
        <v>0</v>
      </c>
      <c r="Z33" s="65">
        <v>0</v>
      </c>
      <c r="AA33" s="65">
        <v>0</v>
      </c>
      <c r="AB33" s="3">
        <v>0</v>
      </c>
      <c r="AC33" s="3">
        <f t="shared" si="46"/>
        <v>0</v>
      </c>
      <c r="AD33" s="3">
        <v>0</v>
      </c>
      <c r="AE33" s="3">
        <v>0</v>
      </c>
      <c r="AF33" s="9"/>
      <c r="AG33" s="9">
        <v>0</v>
      </c>
      <c r="AH33" s="65">
        <v>0</v>
      </c>
      <c r="AI33" s="3">
        <v>0</v>
      </c>
      <c r="AJ33" s="3">
        <f t="shared" si="47"/>
        <v>0</v>
      </c>
      <c r="AK33" s="9">
        <v>0</v>
      </c>
      <c r="AL33" s="65">
        <v>0</v>
      </c>
      <c r="AM33" s="9"/>
      <c r="AN33" s="9"/>
      <c r="AO33" s="9"/>
      <c r="AP33" s="9"/>
      <c r="AQ33" s="66">
        <f t="shared" si="7"/>
        <v>0</v>
      </c>
      <c r="AR33" s="66">
        <f t="shared" si="31"/>
        <v>0</v>
      </c>
      <c r="AS33" s="66">
        <f t="shared" si="8"/>
        <v>0</v>
      </c>
      <c r="AT33" s="66">
        <f t="shared" si="9"/>
        <v>0</v>
      </c>
      <c r="AU33" s="66">
        <f t="shared" si="10"/>
        <v>0</v>
      </c>
      <c r="AV33" s="66">
        <f>L33+V33+W33+Y33+Z33</f>
        <v>0</v>
      </c>
      <c r="AW33" s="66">
        <f t="shared" si="11"/>
        <v>0</v>
      </c>
      <c r="AX33" s="66">
        <f t="shared" si="44"/>
        <v>0</v>
      </c>
      <c r="AY33" s="66">
        <f t="shared" si="12"/>
        <v>0</v>
      </c>
      <c r="AZ33" s="66">
        <f t="shared" si="13"/>
        <v>0</v>
      </c>
      <c r="BA33" s="66">
        <f t="shared" si="14"/>
        <v>0</v>
      </c>
      <c r="BB33" s="66">
        <f t="shared" si="15"/>
        <v>0</v>
      </c>
      <c r="BC33" s="66">
        <f t="shared" si="16"/>
        <v>0</v>
      </c>
      <c r="BD33" s="66">
        <f t="shared" si="17"/>
        <v>0</v>
      </c>
      <c r="BE33" s="66">
        <f t="shared" si="18"/>
        <v>0</v>
      </c>
      <c r="BF33" s="66">
        <f t="shared" si="19"/>
        <v>0</v>
      </c>
      <c r="BG33" s="66">
        <f t="shared" si="20"/>
        <v>0</v>
      </c>
      <c r="BH33" s="66">
        <f t="shared" si="21"/>
        <v>0</v>
      </c>
      <c r="BI33" s="66">
        <f t="shared" si="22"/>
        <v>0</v>
      </c>
      <c r="BJ33" s="66">
        <f t="shared" si="23"/>
        <v>0</v>
      </c>
    </row>
    <row r="34" spans="1:62" ht="51">
      <c r="A34" s="10" t="s">
        <v>82</v>
      </c>
      <c r="B34" s="7" t="s">
        <v>62</v>
      </c>
      <c r="C34" s="22">
        <v>0</v>
      </c>
      <c r="D34" s="219">
        <v>0</v>
      </c>
      <c r="E34" s="22">
        <f t="shared" si="2"/>
        <v>0</v>
      </c>
      <c r="F34" s="2">
        <v>0</v>
      </c>
      <c r="G34" s="2">
        <v>0</v>
      </c>
      <c r="H34" s="65">
        <v>0</v>
      </c>
      <c r="I34" s="2">
        <f t="shared" si="3"/>
        <v>0</v>
      </c>
      <c r="J34" s="9">
        <v>0</v>
      </c>
      <c r="K34" s="3">
        <v>0</v>
      </c>
      <c r="L34" s="3">
        <v>0</v>
      </c>
      <c r="M34" s="3">
        <f t="shared" si="4"/>
        <v>0</v>
      </c>
      <c r="N34" s="156">
        <v>0</v>
      </c>
      <c r="O34" s="156">
        <v>0</v>
      </c>
      <c r="P34" s="156">
        <v>0</v>
      </c>
      <c r="Q34" s="156">
        <v>0</v>
      </c>
      <c r="R34" s="155">
        <f t="shared" si="5"/>
        <v>0</v>
      </c>
      <c r="S34" s="156">
        <v>0</v>
      </c>
      <c r="T34" s="156">
        <v>0</v>
      </c>
      <c r="U34" s="156">
        <v>0</v>
      </c>
      <c r="V34" s="3">
        <f t="shared" si="6"/>
        <v>0</v>
      </c>
      <c r="W34" s="3">
        <v>0</v>
      </c>
      <c r="X34" s="65">
        <v>0</v>
      </c>
      <c r="Y34" s="3">
        <f t="shared" si="43"/>
        <v>0</v>
      </c>
      <c r="Z34" s="65">
        <v>0</v>
      </c>
      <c r="AA34" s="65">
        <v>0</v>
      </c>
      <c r="AB34" s="3">
        <v>0</v>
      </c>
      <c r="AC34" s="3">
        <f t="shared" si="46"/>
        <v>0</v>
      </c>
      <c r="AD34" s="3">
        <v>0</v>
      </c>
      <c r="AE34" s="3">
        <v>0</v>
      </c>
      <c r="AF34" s="9"/>
      <c r="AG34" s="9">
        <v>0</v>
      </c>
      <c r="AH34" s="65">
        <v>0</v>
      </c>
      <c r="AI34" s="3">
        <v>0</v>
      </c>
      <c r="AJ34" s="3">
        <f t="shared" si="47"/>
        <v>0</v>
      </c>
      <c r="AK34" s="9">
        <v>0</v>
      </c>
      <c r="AL34" s="65">
        <v>0</v>
      </c>
      <c r="AM34" s="9"/>
      <c r="AN34" s="9"/>
      <c r="AO34" s="9"/>
      <c r="AP34" s="9"/>
      <c r="AQ34" s="66">
        <f t="shared" si="7"/>
        <v>0</v>
      </c>
      <c r="AR34" s="66">
        <f t="shared" si="31"/>
        <v>0</v>
      </c>
      <c r="AS34" s="66">
        <f t="shared" si="8"/>
        <v>0</v>
      </c>
      <c r="AT34" s="66">
        <f t="shared" si="9"/>
        <v>0</v>
      </c>
      <c r="AU34" s="66">
        <f t="shared" si="10"/>
        <v>0</v>
      </c>
      <c r="AV34" s="66">
        <f t="shared" ref="AV34:AV46" si="49">L34+V34+W34+Y34+Z34</f>
        <v>0</v>
      </c>
      <c r="AW34" s="66">
        <f t="shared" si="11"/>
        <v>0</v>
      </c>
      <c r="AX34" s="66">
        <f t="shared" si="44"/>
        <v>0</v>
      </c>
      <c r="AY34" s="66">
        <f t="shared" si="12"/>
        <v>0</v>
      </c>
      <c r="AZ34" s="66">
        <f t="shared" si="13"/>
        <v>0</v>
      </c>
      <c r="BA34" s="66">
        <f t="shared" si="14"/>
        <v>0</v>
      </c>
      <c r="BB34" s="66">
        <f t="shared" si="15"/>
        <v>0</v>
      </c>
      <c r="BC34" s="66">
        <f t="shared" si="16"/>
        <v>0</v>
      </c>
      <c r="BD34" s="66">
        <f t="shared" si="17"/>
        <v>0</v>
      </c>
      <c r="BE34" s="66">
        <f t="shared" si="18"/>
        <v>0</v>
      </c>
      <c r="BF34" s="66">
        <f t="shared" si="19"/>
        <v>0</v>
      </c>
      <c r="BG34" s="66">
        <f t="shared" si="20"/>
        <v>0</v>
      </c>
      <c r="BH34" s="66">
        <f t="shared" si="21"/>
        <v>0</v>
      </c>
      <c r="BI34" s="66">
        <f t="shared" si="22"/>
        <v>0</v>
      </c>
      <c r="BJ34" s="66">
        <f t="shared" si="23"/>
        <v>0</v>
      </c>
    </row>
    <row r="35" spans="1:62" ht="51">
      <c r="A35" s="10" t="s">
        <v>83</v>
      </c>
      <c r="B35" s="7" t="s">
        <v>63</v>
      </c>
      <c r="C35" s="22">
        <v>0</v>
      </c>
      <c r="D35" s="219">
        <v>0</v>
      </c>
      <c r="E35" s="22">
        <f t="shared" si="2"/>
        <v>0</v>
      </c>
      <c r="F35" s="2">
        <v>0</v>
      </c>
      <c r="G35" s="2">
        <v>0</v>
      </c>
      <c r="H35" s="65">
        <v>0</v>
      </c>
      <c r="I35" s="2">
        <f t="shared" si="3"/>
        <v>0</v>
      </c>
      <c r="J35" s="9">
        <v>0</v>
      </c>
      <c r="K35" s="3">
        <v>0</v>
      </c>
      <c r="L35" s="3">
        <v>0</v>
      </c>
      <c r="M35" s="3">
        <f t="shared" si="4"/>
        <v>0</v>
      </c>
      <c r="N35" s="156">
        <v>0</v>
      </c>
      <c r="O35" s="156">
        <v>0</v>
      </c>
      <c r="P35" s="156">
        <v>0</v>
      </c>
      <c r="Q35" s="156">
        <v>0</v>
      </c>
      <c r="R35" s="155">
        <f t="shared" si="5"/>
        <v>0</v>
      </c>
      <c r="S35" s="156">
        <v>0</v>
      </c>
      <c r="T35" s="156">
        <v>0</v>
      </c>
      <c r="U35" s="156">
        <v>0</v>
      </c>
      <c r="V35" s="3">
        <f t="shared" si="6"/>
        <v>0</v>
      </c>
      <c r="W35" s="3">
        <v>0</v>
      </c>
      <c r="X35" s="65">
        <v>0</v>
      </c>
      <c r="Y35" s="3">
        <f t="shared" si="43"/>
        <v>0</v>
      </c>
      <c r="Z35" s="65">
        <v>0</v>
      </c>
      <c r="AA35" s="65">
        <v>0</v>
      </c>
      <c r="AB35" s="3">
        <v>0</v>
      </c>
      <c r="AC35" s="3">
        <f t="shared" si="46"/>
        <v>0</v>
      </c>
      <c r="AD35" s="3">
        <v>0</v>
      </c>
      <c r="AE35" s="3">
        <v>0</v>
      </c>
      <c r="AF35" s="9"/>
      <c r="AG35" s="9">
        <v>0</v>
      </c>
      <c r="AH35" s="65">
        <v>0</v>
      </c>
      <c r="AI35" s="3">
        <v>0</v>
      </c>
      <c r="AJ35" s="3">
        <f t="shared" si="47"/>
        <v>0</v>
      </c>
      <c r="AK35" s="9">
        <v>0</v>
      </c>
      <c r="AL35" s="65">
        <v>0</v>
      </c>
      <c r="AM35" s="9"/>
      <c r="AN35" s="9"/>
      <c r="AO35" s="9"/>
      <c r="AP35" s="9"/>
      <c r="AQ35" s="66">
        <f t="shared" si="7"/>
        <v>0</v>
      </c>
      <c r="AR35" s="66">
        <f t="shared" si="31"/>
        <v>0</v>
      </c>
      <c r="AS35" s="66">
        <f t="shared" si="8"/>
        <v>0</v>
      </c>
      <c r="AT35" s="66">
        <f t="shared" si="9"/>
        <v>0</v>
      </c>
      <c r="AU35" s="66">
        <f t="shared" si="10"/>
        <v>0</v>
      </c>
      <c r="AV35" s="66">
        <f t="shared" si="49"/>
        <v>0</v>
      </c>
      <c r="AW35" s="66">
        <f t="shared" si="11"/>
        <v>0</v>
      </c>
      <c r="AX35" s="66">
        <f t="shared" si="44"/>
        <v>0</v>
      </c>
      <c r="AY35" s="66">
        <f t="shared" si="12"/>
        <v>0</v>
      </c>
      <c r="AZ35" s="66">
        <f t="shared" si="13"/>
        <v>0</v>
      </c>
      <c r="BA35" s="66">
        <f t="shared" si="14"/>
        <v>0</v>
      </c>
      <c r="BB35" s="66">
        <f t="shared" si="15"/>
        <v>0</v>
      </c>
      <c r="BC35" s="66">
        <f t="shared" si="16"/>
        <v>0</v>
      </c>
      <c r="BD35" s="66">
        <f t="shared" si="17"/>
        <v>0</v>
      </c>
      <c r="BE35" s="66">
        <f t="shared" si="18"/>
        <v>0</v>
      </c>
      <c r="BF35" s="66">
        <f t="shared" si="19"/>
        <v>0</v>
      </c>
      <c r="BG35" s="66">
        <f t="shared" si="20"/>
        <v>0</v>
      </c>
      <c r="BH35" s="66">
        <f t="shared" si="21"/>
        <v>0</v>
      </c>
      <c r="BI35" s="66">
        <f t="shared" si="22"/>
        <v>0</v>
      </c>
      <c r="BJ35" s="66">
        <f t="shared" si="23"/>
        <v>0</v>
      </c>
    </row>
    <row r="36" spans="1:62" ht="63.75">
      <c r="A36" s="10" t="s">
        <v>84</v>
      </c>
      <c r="B36" s="7" t="s">
        <v>64</v>
      </c>
      <c r="C36" s="22">
        <v>0</v>
      </c>
      <c r="D36" s="219">
        <v>0</v>
      </c>
      <c r="E36" s="22">
        <f t="shared" si="2"/>
        <v>0</v>
      </c>
      <c r="F36" s="2">
        <v>0</v>
      </c>
      <c r="G36" s="2">
        <v>0</v>
      </c>
      <c r="H36" s="65">
        <v>0</v>
      </c>
      <c r="I36" s="2">
        <f t="shared" si="3"/>
        <v>0</v>
      </c>
      <c r="J36" s="9">
        <v>0</v>
      </c>
      <c r="K36" s="3">
        <v>0</v>
      </c>
      <c r="L36" s="3">
        <v>0</v>
      </c>
      <c r="M36" s="3">
        <f t="shared" si="4"/>
        <v>0</v>
      </c>
      <c r="N36" s="156">
        <v>0</v>
      </c>
      <c r="O36" s="156">
        <v>0</v>
      </c>
      <c r="P36" s="156">
        <v>0</v>
      </c>
      <c r="Q36" s="156">
        <v>0</v>
      </c>
      <c r="R36" s="155">
        <f t="shared" si="5"/>
        <v>0</v>
      </c>
      <c r="S36" s="156">
        <v>0</v>
      </c>
      <c r="T36" s="156">
        <v>0</v>
      </c>
      <c r="U36" s="156">
        <v>0</v>
      </c>
      <c r="V36" s="3">
        <f t="shared" si="6"/>
        <v>0</v>
      </c>
      <c r="W36" s="3">
        <v>0</v>
      </c>
      <c r="X36" s="65">
        <v>0</v>
      </c>
      <c r="Y36" s="3">
        <f t="shared" si="43"/>
        <v>0</v>
      </c>
      <c r="Z36" s="65">
        <v>0</v>
      </c>
      <c r="AA36" s="65">
        <v>0</v>
      </c>
      <c r="AB36" s="3">
        <v>0</v>
      </c>
      <c r="AC36" s="3">
        <f t="shared" si="46"/>
        <v>0</v>
      </c>
      <c r="AD36" s="3">
        <v>0</v>
      </c>
      <c r="AE36" s="3">
        <v>0</v>
      </c>
      <c r="AF36" s="9"/>
      <c r="AG36" s="9">
        <v>0</v>
      </c>
      <c r="AH36" s="65">
        <v>0</v>
      </c>
      <c r="AI36" s="3">
        <v>0</v>
      </c>
      <c r="AJ36" s="3">
        <f t="shared" si="47"/>
        <v>0</v>
      </c>
      <c r="AK36" s="9">
        <v>0</v>
      </c>
      <c r="AL36" s="65">
        <v>0</v>
      </c>
      <c r="AM36" s="9"/>
      <c r="AN36" s="9"/>
      <c r="AO36" s="9"/>
      <c r="AP36" s="9"/>
      <c r="AQ36" s="66">
        <f t="shared" si="7"/>
        <v>0</v>
      </c>
      <c r="AR36" s="66">
        <f t="shared" si="31"/>
        <v>0</v>
      </c>
      <c r="AS36" s="66">
        <f t="shared" si="8"/>
        <v>0</v>
      </c>
      <c r="AT36" s="66">
        <f t="shared" si="9"/>
        <v>0</v>
      </c>
      <c r="AU36" s="66">
        <f t="shared" si="10"/>
        <v>0</v>
      </c>
      <c r="AV36" s="66">
        <f t="shared" si="49"/>
        <v>0</v>
      </c>
      <c r="AW36" s="66">
        <f t="shared" si="11"/>
        <v>0</v>
      </c>
      <c r="AX36" s="66">
        <f t="shared" si="44"/>
        <v>0</v>
      </c>
      <c r="AY36" s="66">
        <f t="shared" si="12"/>
        <v>0</v>
      </c>
      <c r="AZ36" s="66">
        <f t="shared" si="13"/>
        <v>0</v>
      </c>
      <c r="BA36" s="66">
        <f t="shared" si="14"/>
        <v>0</v>
      </c>
      <c r="BB36" s="66">
        <f t="shared" si="15"/>
        <v>0</v>
      </c>
      <c r="BC36" s="66">
        <f t="shared" si="16"/>
        <v>0</v>
      </c>
      <c r="BD36" s="66">
        <f t="shared" si="17"/>
        <v>0</v>
      </c>
      <c r="BE36" s="66">
        <f t="shared" si="18"/>
        <v>0</v>
      </c>
      <c r="BF36" s="66">
        <f t="shared" si="19"/>
        <v>0</v>
      </c>
      <c r="BG36" s="66">
        <f t="shared" si="20"/>
        <v>0</v>
      </c>
      <c r="BH36" s="66">
        <f t="shared" si="21"/>
        <v>0</v>
      </c>
      <c r="BI36" s="66">
        <f t="shared" si="22"/>
        <v>0</v>
      </c>
      <c r="BJ36" s="66">
        <f t="shared" si="23"/>
        <v>0</v>
      </c>
    </row>
    <row r="37" spans="1:62" ht="51">
      <c r="A37" s="10" t="s">
        <v>93</v>
      </c>
      <c r="B37" s="7" t="s">
        <v>65</v>
      </c>
      <c r="C37" s="22">
        <v>0</v>
      </c>
      <c r="D37" s="219">
        <v>0</v>
      </c>
      <c r="E37" s="22">
        <f t="shared" si="2"/>
        <v>0</v>
      </c>
      <c r="F37" s="2">
        <v>0</v>
      </c>
      <c r="G37" s="2">
        <v>0</v>
      </c>
      <c r="H37" s="65">
        <v>0</v>
      </c>
      <c r="I37" s="2">
        <f t="shared" si="3"/>
        <v>0</v>
      </c>
      <c r="J37" s="9">
        <v>0</v>
      </c>
      <c r="K37" s="3">
        <v>0</v>
      </c>
      <c r="L37" s="3">
        <v>0</v>
      </c>
      <c r="M37" s="3">
        <f t="shared" si="4"/>
        <v>0</v>
      </c>
      <c r="N37" s="156">
        <v>0</v>
      </c>
      <c r="O37" s="156">
        <v>0</v>
      </c>
      <c r="P37" s="156">
        <v>0</v>
      </c>
      <c r="Q37" s="156">
        <v>0</v>
      </c>
      <c r="R37" s="155">
        <f t="shared" si="5"/>
        <v>0</v>
      </c>
      <c r="S37" s="156">
        <v>0</v>
      </c>
      <c r="T37" s="156">
        <v>0</v>
      </c>
      <c r="U37" s="156">
        <v>0</v>
      </c>
      <c r="V37" s="3">
        <f t="shared" si="6"/>
        <v>0</v>
      </c>
      <c r="W37" s="3">
        <v>0</v>
      </c>
      <c r="X37" s="65">
        <v>0</v>
      </c>
      <c r="Y37" s="3">
        <f t="shared" si="43"/>
        <v>0</v>
      </c>
      <c r="Z37" s="65">
        <v>0</v>
      </c>
      <c r="AA37" s="65">
        <v>0</v>
      </c>
      <c r="AB37" s="3">
        <v>0</v>
      </c>
      <c r="AC37" s="3">
        <f t="shared" si="46"/>
        <v>0</v>
      </c>
      <c r="AD37" s="3">
        <v>0</v>
      </c>
      <c r="AE37" s="3">
        <v>0</v>
      </c>
      <c r="AF37" s="9"/>
      <c r="AG37" s="9">
        <v>0</v>
      </c>
      <c r="AH37" s="65">
        <v>0</v>
      </c>
      <c r="AI37" s="3">
        <v>0</v>
      </c>
      <c r="AJ37" s="3">
        <f t="shared" si="47"/>
        <v>0</v>
      </c>
      <c r="AK37" s="9">
        <v>0</v>
      </c>
      <c r="AL37" s="65">
        <v>0</v>
      </c>
      <c r="AM37" s="9"/>
      <c r="AN37" s="9"/>
      <c r="AO37" s="9"/>
      <c r="AP37" s="9"/>
      <c r="AQ37" s="66">
        <f t="shared" si="7"/>
        <v>0</v>
      </c>
      <c r="AR37" s="66">
        <f t="shared" si="31"/>
        <v>0</v>
      </c>
      <c r="AS37" s="66">
        <f t="shared" si="8"/>
        <v>0</v>
      </c>
      <c r="AT37" s="66">
        <f t="shared" si="9"/>
        <v>0</v>
      </c>
      <c r="AU37" s="66">
        <f t="shared" si="10"/>
        <v>0</v>
      </c>
      <c r="AV37" s="66">
        <f t="shared" si="49"/>
        <v>0</v>
      </c>
      <c r="AW37" s="66">
        <f t="shared" si="11"/>
        <v>0</v>
      </c>
      <c r="AX37" s="66">
        <f t="shared" si="44"/>
        <v>0</v>
      </c>
      <c r="AY37" s="66">
        <f t="shared" si="12"/>
        <v>0</v>
      </c>
      <c r="AZ37" s="66">
        <f t="shared" si="13"/>
        <v>0</v>
      </c>
      <c r="BA37" s="66">
        <f t="shared" si="14"/>
        <v>0</v>
      </c>
      <c r="BB37" s="66">
        <f t="shared" si="15"/>
        <v>0</v>
      </c>
      <c r="BC37" s="66">
        <f t="shared" si="16"/>
        <v>0</v>
      </c>
      <c r="BD37" s="66">
        <f t="shared" si="17"/>
        <v>0</v>
      </c>
      <c r="BE37" s="66">
        <f t="shared" si="18"/>
        <v>0</v>
      </c>
      <c r="BF37" s="66">
        <f t="shared" si="19"/>
        <v>0</v>
      </c>
      <c r="BG37" s="66">
        <f t="shared" si="20"/>
        <v>0</v>
      </c>
      <c r="BH37" s="66">
        <f t="shared" si="21"/>
        <v>0</v>
      </c>
      <c r="BI37" s="66">
        <f t="shared" si="22"/>
        <v>0</v>
      </c>
      <c r="BJ37" s="66">
        <f t="shared" si="23"/>
        <v>0</v>
      </c>
    </row>
    <row r="38" spans="1:62" ht="25.5">
      <c r="A38" s="10" t="s">
        <v>151</v>
      </c>
      <c r="B38" s="71" t="s">
        <v>152</v>
      </c>
      <c r="C38" s="22">
        <v>0</v>
      </c>
      <c r="D38" s="219">
        <v>0</v>
      </c>
      <c r="E38" s="22">
        <f t="shared" si="2"/>
        <v>0</v>
      </c>
      <c r="F38" s="2">
        <v>0</v>
      </c>
      <c r="G38" s="2">
        <v>0</v>
      </c>
      <c r="H38" s="65">
        <v>0</v>
      </c>
      <c r="I38" s="2">
        <f t="shared" si="3"/>
        <v>0</v>
      </c>
      <c r="J38" s="9">
        <v>0</v>
      </c>
      <c r="K38" s="3">
        <v>0</v>
      </c>
      <c r="L38" s="3">
        <v>0</v>
      </c>
      <c r="M38" s="3">
        <f t="shared" si="4"/>
        <v>0</v>
      </c>
      <c r="N38" s="156">
        <v>0</v>
      </c>
      <c r="O38" s="156">
        <v>0</v>
      </c>
      <c r="P38" s="156">
        <v>0</v>
      </c>
      <c r="Q38" s="156">
        <v>0</v>
      </c>
      <c r="R38" s="155">
        <f t="shared" si="5"/>
        <v>0</v>
      </c>
      <c r="S38" s="156">
        <v>0</v>
      </c>
      <c r="T38" s="156">
        <v>0</v>
      </c>
      <c r="U38" s="156">
        <v>0</v>
      </c>
      <c r="V38" s="3">
        <f t="shared" si="6"/>
        <v>0</v>
      </c>
      <c r="W38" s="3">
        <v>0</v>
      </c>
      <c r="X38" s="65">
        <v>0</v>
      </c>
      <c r="Y38" s="3">
        <f t="shared" si="43"/>
        <v>0</v>
      </c>
      <c r="Z38" s="65">
        <v>0</v>
      </c>
      <c r="AA38" s="65">
        <v>0</v>
      </c>
      <c r="AB38" s="3">
        <v>0</v>
      </c>
      <c r="AC38" s="3">
        <f t="shared" si="46"/>
        <v>0</v>
      </c>
      <c r="AD38" s="3">
        <v>0</v>
      </c>
      <c r="AE38" s="3">
        <v>0</v>
      </c>
      <c r="AF38" s="9"/>
      <c r="AG38" s="9">
        <v>0</v>
      </c>
      <c r="AH38" s="65">
        <v>0</v>
      </c>
      <c r="AI38" s="3">
        <v>0</v>
      </c>
      <c r="AJ38" s="3">
        <f t="shared" si="47"/>
        <v>0</v>
      </c>
      <c r="AK38" s="9">
        <v>0</v>
      </c>
      <c r="AL38" s="65">
        <v>0</v>
      </c>
      <c r="AM38" s="9"/>
      <c r="AN38" s="9"/>
      <c r="AO38" s="9"/>
      <c r="AP38" s="9"/>
      <c r="AQ38" s="66">
        <f t="shared" si="7"/>
        <v>0</v>
      </c>
      <c r="AR38" s="66">
        <f t="shared" si="31"/>
        <v>0</v>
      </c>
      <c r="AS38" s="66">
        <f t="shared" si="8"/>
        <v>0</v>
      </c>
      <c r="AT38" s="66">
        <f t="shared" si="9"/>
        <v>0</v>
      </c>
      <c r="AU38" s="66">
        <f>D38+E38+I38</f>
        <v>0</v>
      </c>
      <c r="AV38" s="66">
        <f t="shared" si="49"/>
        <v>0</v>
      </c>
      <c r="AW38" s="66">
        <f t="shared" si="11"/>
        <v>0</v>
      </c>
      <c r="AX38" s="66">
        <f t="shared" si="44"/>
        <v>0</v>
      </c>
      <c r="AY38" s="66">
        <f t="shared" si="12"/>
        <v>0</v>
      </c>
      <c r="AZ38" s="66">
        <f t="shared" si="13"/>
        <v>0</v>
      </c>
      <c r="BA38" s="66">
        <f t="shared" si="14"/>
        <v>0</v>
      </c>
      <c r="BB38" s="66">
        <f t="shared" si="15"/>
        <v>0</v>
      </c>
      <c r="BC38" s="66">
        <f t="shared" si="16"/>
        <v>0</v>
      </c>
      <c r="BD38" s="66">
        <f t="shared" si="17"/>
        <v>0</v>
      </c>
      <c r="BE38" s="66">
        <f t="shared" si="18"/>
        <v>0</v>
      </c>
      <c r="BF38" s="66">
        <f t="shared" si="19"/>
        <v>0</v>
      </c>
      <c r="BG38" s="66">
        <f t="shared" si="20"/>
        <v>0</v>
      </c>
      <c r="BH38" s="66">
        <f t="shared" si="21"/>
        <v>0</v>
      </c>
      <c r="BI38" s="66">
        <f t="shared" si="22"/>
        <v>0</v>
      </c>
      <c r="BJ38" s="66">
        <f t="shared" si="23"/>
        <v>0</v>
      </c>
    </row>
    <row r="39" spans="1:62" ht="26.25">
      <c r="A39" s="10" t="s">
        <v>98</v>
      </c>
      <c r="B39" s="69" t="s">
        <v>136</v>
      </c>
      <c r="C39" s="22">
        <v>1</v>
      </c>
      <c r="D39" s="219">
        <v>0</v>
      </c>
      <c r="E39" s="22">
        <f t="shared" si="2"/>
        <v>1</v>
      </c>
      <c r="F39" s="2">
        <v>0</v>
      </c>
      <c r="G39" s="2">
        <v>0</v>
      </c>
      <c r="H39" s="2">
        <v>2</v>
      </c>
      <c r="I39" s="2">
        <f t="shared" si="3"/>
        <v>1</v>
      </c>
      <c r="J39" s="9">
        <v>1</v>
      </c>
      <c r="K39" s="3">
        <v>0</v>
      </c>
      <c r="L39" s="3">
        <v>0</v>
      </c>
      <c r="M39" s="3">
        <f t="shared" si="4"/>
        <v>0</v>
      </c>
      <c r="N39" s="156">
        <v>0</v>
      </c>
      <c r="O39" s="156">
        <v>0</v>
      </c>
      <c r="P39" s="156">
        <v>0</v>
      </c>
      <c r="Q39" s="156">
        <v>0</v>
      </c>
      <c r="R39" s="155">
        <f t="shared" si="5"/>
        <v>0</v>
      </c>
      <c r="S39" s="156">
        <v>0</v>
      </c>
      <c r="T39" s="156">
        <v>0</v>
      </c>
      <c r="U39" s="156">
        <v>0</v>
      </c>
      <c r="V39" s="3">
        <f t="shared" si="6"/>
        <v>0</v>
      </c>
      <c r="W39" s="3">
        <v>0</v>
      </c>
      <c r="X39" s="65">
        <v>0</v>
      </c>
      <c r="Y39" s="3">
        <f t="shared" si="43"/>
        <v>2</v>
      </c>
      <c r="Z39" s="65">
        <v>0</v>
      </c>
      <c r="AA39" s="65">
        <v>0</v>
      </c>
      <c r="AB39" s="3">
        <v>0</v>
      </c>
      <c r="AC39" s="3">
        <f t="shared" si="46"/>
        <v>0</v>
      </c>
      <c r="AD39" s="3">
        <v>0</v>
      </c>
      <c r="AE39" s="3">
        <v>0</v>
      </c>
      <c r="AF39" s="9"/>
      <c r="AG39" s="9">
        <v>0</v>
      </c>
      <c r="AH39" s="65">
        <v>0</v>
      </c>
      <c r="AI39" s="3">
        <v>0</v>
      </c>
      <c r="AJ39" s="3">
        <f t="shared" si="47"/>
        <v>0</v>
      </c>
      <c r="AK39" s="9">
        <v>0</v>
      </c>
      <c r="AL39" s="65">
        <v>0</v>
      </c>
      <c r="AM39" s="9"/>
      <c r="AN39" s="9"/>
      <c r="AO39" s="9"/>
      <c r="AP39" s="9"/>
      <c r="AQ39" s="66">
        <f t="shared" si="7"/>
        <v>1</v>
      </c>
      <c r="AR39" s="66">
        <f t="shared" si="31"/>
        <v>1</v>
      </c>
      <c r="AS39" s="66">
        <f t="shared" si="8"/>
        <v>2</v>
      </c>
      <c r="AT39" s="66">
        <f t="shared" si="9"/>
        <v>2</v>
      </c>
      <c r="AU39" s="66">
        <f t="shared" si="10"/>
        <v>2</v>
      </c>
      <c r="AV39" s="66">
        <f t="shared" si="49"/>
        <v>2</v>
      </c>
      <c r="AW39" s="66">
        <f t="shared" si="11"/>
        <v>0</v>
      </c>
      <c r="AX39" s="66">
        <f t="shared" si="44"/>
        <v>0</v>
      </c>
      <c r="AY39" s="66">
        <f t="shared" si="12"/>
        <v>0</v>
      </c>
      <c r="AZ39" s="66">
        <f t="shared" si="13"/>
        <v>0</v>
      </c>
      <c r="BA39" s="66">
        <f t="shared" si="14"/>
        <v>0</v>
      </c>
      <c r="BB39" s="66">
        <f t="shared" si="15"/>
        <v>0</v>
      </c>
      <c r="BC39" s="66">
        <f t="shared" si="16"/>
        <v>0</v>
      </c>
      <c r="BD39" s="66">
        <f t="shared" si="17"/>
        <v>0</v>
      </c>
      <c r="BE39" s="66">
        <f t="shared" si="18"/>
        <v>0</v>
      </c>
      <c r="BF39" s="66">
        <f t="shared" si="19"/>
        <v>0</v>
      </c>
      <c r="BG39" s="66">
        <f t="shared" si="20"/>
        <v>0</v>
      </c>
      <c r="BH39" s="66">
        <f t="shared" si="21"/>
        <v>0</v>
      </c>
      <c r="BI39" s="66">
        <f t="shared" si="22"/>
        <v>0</v>
      </c>
      <c r="BJ39" s="66">
        <f t="shared" si="23"/>
        <v>0</v>
      </c>
    </row>
    <row r="40" spans="1:62" ht="51.75">
      <c r="A40" s="10" t="s">
        <v>99</v>
      </c>
      <c r="B40" s="69" t="s">
        <v>135</v>
      </c>
      <c r="C40" s="22">
        <v>2</v>
      </c>
      <c r="D40" s="219">
        <v>0</v>
      </c>
      <c r="E40" s="22">
        <f t="shared" si="2"/>
        <v>2</v>
      </c>
      <c r="F40" s="2">
        <v>0</v>
      </c>
      <c r="G40" s="2">
        <v>0</v>
      </c>
      <c r="H40" s="2">
        <v>0</v>
      </c>
      <c r="I40" s="2">
        <f t="shared" si="3"/>
        <v>0</v>
      </c>
      <c r="J40" s="9">
        <v>0</v>
      </c>
      <c r="K40" s="3">
        <v>0</v>
      </c>
      <c r="L40" s="3">
        <v>0</v>
      </c>
      <c r="M40" s="3">
        <f t="shared" si="4"/>
        <v>0</v>
      </c>
      <c r="N40" s="156">
        <v>0</v>
      </c>
      <c r="O40" s="156">
        <v>0</v>
      </c>
      <c r="P40" s="156">
        <v>0</v>
      </c>
      <c r="Q40" s="156">
        <v>0</v>
      </c>
      <c r="R40" s="155">
        <f t="shared" si="5"/>
        <v>0</v>
      </c>
      <c r="S40" s="156">
        <v>0</v>
      </c>
      <c r="T40" s="156">
        <v>0</v>
      </c>
      <c r="U40" s="156">
        <v>0</v>
      </c>
      <c r="V40" s="3">
        <f t="shared" si="6"/>
        <v>0</v>
      </c>
      <c r="W40" s="3">
        <v>0</v>
      </c>
      <c r="X40" s="65">
        <v>0</v>
      </c>
      <c r="Y40" s="3">
        <f t="shared" si="43"/>
        <v>2</v>
      </c>
      <c r="Z40" s="65">
        <v>0</v>
      </c>
      <c r="AA40" s="65">
        <v>0</v>
      </c>
      <c r="AB40" s="3">
        <v>0</v>
      </c>
      <c r="AC40" s="3">
        <f t="shared" si="46"/>
        <v>0</v>
      </c>
      <c r="AD40" s="3">
        <v>0</v>
      </c>
      <c r="AE40" s="3">
        <v>0</v>
      </c>
      <c r="AF40" s="9"/>
      <c r="AG40" s="9">
        <v>0</v>
      </c>
      <c r="AH40" s="65">
        <v>0</v>
      </c>
      <c r="AI40" s="3">
        <v>0</v>
      </c>
      <c r="AJ40" s="3">
        <f t="shared" si="47"/>
        <v>0</v>
      </c>
      <c r="AK40" s="9">
        <v>0</v>
      </c>
      <c r="AL40" s="65">
        <v>0</v>
      </c>
      <c r="AM40" s="9"/>
      <c r="AN40" s="9"/>
      <c r="AO40" s="9"/>
      <c r="AP40" s="9"/>
      <c r="AQ40" s="66">
        <f t="shared" si="7"/>
        <v>2</v>
      </c>
      <c r="AR40" s="66">
        <f t="shared" si="31"/>
        <v>2</v>
      </c>
      <c r="AS40" s="66">
        <f t="shared" si="8"/>
        <v>0</v>
      </c>
      <c r="AT40" s="66">
        <f t="shared" si="9"/>
        <v>0</v>
      </c>
      <c r="AU40" s="66">
        <f t="shared" si="10"/>
        <v>2</v>
      </c>
      <c r="AV40" s="66">
        <f t="shared" si="49"/>
        <v>2</v>
      </c>
      <c r="AW40" s="66">
        <f t="shared" si="11"/>
        <v>0</v>
      </c>
      <c r="AX40" s="66">
        <f t="shared" si="44"/>
        <v>0</v>
      </c>
      <c r="AY40" s="66">
        <f t="shared" si="12"/>
        <v>0</v>
      </c>
      <c r="AZ40" s="66">
        <f t="shared" si="13"/>
        <v>0</v>
      </c>
      <c r="BA40" s="66">
        <f t="shared" si="14"/>
        <v>0</v>
      </c>
      <c r="BB40" s="66">
        <f t="shared" si="15"/>
        <v>0</v>
      </c>
      <c r="BC40" s="66">
        <f t="shared" si="16"/>
        <v>0</v>
      </c>
      <c r="BD40" s="66">
        <f t="shared" si="17"/>
        <v>0</v>
      </c>
      <c r="BE40" s="66">
        <f t="shared" si="18"/>
        <v>0</v>
      </c>
      <c r="BF40" s="66">
        <f t="shared" si="19"/>
        <v>0</v>
      </c>
      <c r="BG40" s="66">
        <f t="shared" si="20"/>
        <v>0</v>
      </c>
      <c r="BH40" s="66">
        <f t="shared" si="21"/>
        <v>0</v>
      </c>
      <c r="BI40" s="66">
        <f t="shared" si="22"/>
        <v>0</v>
      </c>
      <c r="BJ40" s="66">
        <f t="shared" si="23"/>
        <v>0</v>
      </c>
    </row>
    <row r="41" spans="1:62" ht="15">
      <c r="A41" s="10" t="s">
        <v>185</v>
      </c>
      <c r="B41" s="71" t="s">
        <v>186</v>
      </c>
      <c r="C41" s="22">
        <v>0</v>
      </c>
      <c r="D41" s="220"/>
      <c r="E41" s="22">
        <f t="shared" si="2"/>
        <v>0</v>
      </c>
      <c r="F41" s="2">
        <v>0</v>
      </c>
      <c r="G41" s="2">
        <v>0</v>
      </c>
      <c r="H41" s="2">
        <v>0</v>
      </c>
      <c r="I41" s="2">
        <f t="shared" si="3"/>
        <v>0</v>
      </c>
      <c r="J41" s="9">
        <v>0</v>
      </c>
      <c r="K41" s="3">
        <v>0</v>
      </c>
      <c r="L41" s="3">
        <v>0</v>
      </c>
      <c r="M41" s="3">
        <f t="shared" si="4"/>
        <v>0</v>
      </c>
      <c r="N41" s="156">
        <v>0</v>
      </c>
      <c r="O41" s="156">
        <v>0</v>
      </c>
      <c r="P41" s="156">
        <v>0</v>
      </c>
      <c r="Q41" s="156">
        <v>0</v>
      </c>
      <c r="R41" s="155">
        <f t="shared" si="5"/>
        <v>0</v>
      </c>
      <c r="S41" s="156">
        <v>0</v>
      </c>
      <c r="T41" s="156">
        <v>0</v>
      </c>
      <c r="U41" s="156">
        <v>0</v>
      </c>
      <c r="V41" s="3">
        <f t="shared" si="6"/>
        <v>0</v>
      </c>
      <c r="W41" s="3">
        <v>0</v>
      </c>
      <c r="X41" s="65">
        <v>0</v>
      </c>
      <c r="Y41" s="3">
        <f t="shared" si="43"/>
        <v>0</v>
      </c>
      <c r="Z41" s="65">
        <v>0</v>
      </c>
      <c r="AA41" s="65">
        <v>0</v>
      </c>
      <c r="AB41" s="3">
        <v>0</v>
      </c>
      <c r="AC41" s="3">
        <f t="shared" si="46"/>
        <v>0</v>
      </c>
      <c r="AD41" s="3">
        <v>0</v>
      </c>
      <c r="AE41" s="3">
        <v>0</v>
      </c>
      <c r="AF41" s="9"/>
      <c r="AG41" s="9">
        <v>0</v>
      </c>
      <c r="AH41" s="65">
        <v>0</v>
      </c>
      <c r="AI41" s="3">
        <v>0</v>
      </c>
      <c r="AJ41" s="3">
        <f t="shared" si="47"/>
        <v>0</v>
      </c>
      <c r="AK41" s="9">
        <v>0</v>
      </c>
      <c r="AL41" s="65">
        <v>0</v>
      </c>
      <c r="AM41" s="9"/>
      <c r="AN41" s="9"/>
      <c r="AO41" s="9"/>
      <c r="AP41" s="9"/>
      <c r="AQ41" s="66">
        <f t="shared" si="7"/>
        <v>0</v>
      </c>
      <c r="AR41" s="66">
        <f t="shared" si="31"/>
        <v>0</v>
      </c>
      <c r="AS41" s="66">
        <f t="shared" si="8"/>
        <v>0</v>
      </c>
      <c r="AT41" s="66">
        <f t="shared" si="9"/>
        <v>0</v>
      </c>
      <c r="AU41" s="66">
        <f t="shared" si="10"/>
        <v>0</v>
      </c>
      <c r="AV41" s="66">
        <f t="shared" si="49"/>
        <v>0</v>
      </c>
      <c r="AW41" s="66">
        <f t="shared" si="11"/>
        <v>0</v>
      </c>
      <c r="AX41" s="66">
        <f t="shared" si="44"/>
        <v>0</v>
      </c>
      <c r="AY41" s="66">
        <f t="shared" si="12"/>
        <v>0</v>
      </c>
      <c r="AZ41" s="66">
        <f t="shared" si="13"/>
        <v>0</v>
      </c>
      <c r="BA41" s="66">
        <f t="shared" si="14"/>
        <v>0</v>
      </c>
      <c r="BB41" s="66">
        <f t="shared" si="15"/>
        <v>0</v>
      </c>
      <c r="BC41" s="66">
        <f t="shared" si="16"/>
        <v>0</v>
      </c>
      <c r="BD41" s="66">
        <f t="shared" si="17"/>
        <v>0</v>
      </c>
      <c r="BE41" s="66">
        <f t="shared" si="18"/>
        <v>0</v>
      </c>
      <c r="BF41" s="66">
        <f t="shared" si="19"/>
        <v>0</v>
      </c>
      <c r="BG41" s="66">
        <f t="shared" si="20"/>
        <v>0</v>
      </c>
      <c r="BH41" s="66">
        <f t="shared" si="21"/>
        <v>0</v>
      </c>
      <c r="BI41" s="66">
        <f t="shared" si="22"/>
        <v>0</v>
      </c>
      <c r="BJ41" s="66">
        <f t="shared" si="23"/>
        <v>0</v>
      </c>
    </row>
    <row r="42" spans="1:62" ht="25.5">
      <c r="A42" s="10" t="s">
        <v>163</v>
      </c>
      <c r="B42" s="70" t="s">
        <v>164</v>
      </c>
      <c r="C42" s="22">
        <v>6</v>
      </c>
      <c r="D42" s="219">
        <v>0</v>
      </c>
      <c r="E42" s="22">
        <f t="shared" si="2"/>
        <v>6</v>
      </c>
      <c r="F42" s="2">
        <v>0</v>
      </c>
      <c r="G42" s="2">
        <v>0</v>
      </c>
      <c r="H42" s="2">
        <v>0</v>
      </c>
      <c r="I42" s="2">
        <f t="shared" si="3"/>
        <v>0</v>
      </c>
      <c r="J42" s="9">
        <v>0</v>
      </c>
      <c r="K42" s="3">
        <v>0</v>
      </c>
      <c r="L42" s="3">
        <v>0</v>
      </c>
      <c r="M42" s="3">
        <f t="shared" si="4"/>
        <v>0</v>
      </c>
      <c r="N42" s="156">
        <v>0</v>
      </c>
      <c r="O42" s="156">
        <v>0</v>
      </c>
      <c r="P42" s="156">
        <v>0</v>
      </c>
      <c r="Q42" s="156">
        <v>0</v>
      </c>
      <c r="R42" s="155">
        <f t="shared" si="5"/>
        <v>0</v>
      </c>
      <c r="S42" s="156">
        <v>0</v>
      </c>
      <c r="T42" s="156">
        <v>0</v>
      </c>
      <c r="U42" s="156">
        <v>0</v>
      </c>
      <c r="V42" s="3">
        <f t="shared" si="6"/>
        <v>0</v>
      </c>
      <c r="W42" s="3">
        <v>0</v>
      </c>
      <c r="X42" s="65">
        <v>0</v>
      </c>
      <c r="Y42" s="3">
        <f t="shared" si="43"/>
        <v>6</v>
      </c>
      <c r="Z42" s="65">
        <v>0</v>
      </c>
      <c r="AA42" s="65">
        <v>0</v>
      </c>
      <c r="AB42" s="3">
        <v>0</v>
      </c>
      <c r="AC42" s="3">
        <f t="shared" si="46"/>
        <v>0</v>
      </c>
      <c r="AD42" s="3">
        <v>0</v>
      </c>
      <c r="AE42" s="3">
        <v>0</v>
      </c>
      <c r="AF42" s="9"/>
      <c r="AG42" s="9">
        <v>0</v>
      </c>
      <c r="AH42" s="65">
        <v>0</v>
      </c>
      <c r="AI42" s="3">
        <v>0</v>
      </c>
      <c r="AJ42" s="3">
        <f t="shared" si="47"/>
        <v>0</v>
      </c>
      <c r="AK42" s="9">
        <v>0</v>
      </c>
      <c r="AL42" s="65">
        <v>0</v>
      </c>
      <c r="AM42" s="9"/>
      <c r="AN42" s="9"/>
      <c r="AO42" s="9"/>
      <c r="AP42" s="9"/>
      <c r="AQ42" s="66">
        <f>C42</f>
        <v>6</v>
      </c>
      <c r="AR42" s="66">
        <f t="shared" si="31"/>
        <v>6</v>
      </c>
      <c r="AS42" s="66">
        <f>H42</f>
        <v>0</v>
      </c>
      <c r="AT42" s="66">
        <f>I42+J42+K42</f>
        <v>0</v>
      </c>
      <c r="AU42" s="66">
        <f>D42+E42+I42</f>
        <v>6</v>
      </c>
      <c r="AV42" s="66">
        <f t="shared" si="49"/>
        <v>6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71" t="s">
        <v>137</v>
      </c>
      <c r="C43" s="22">
        <v>4</v>
      </c>
      <c r="D43" s="219">
        <v>0</v>
      </c>
      <c r="E43" s="22">
        <f t="shared" si="2"/>
        <v>4</v>
      </c>
      <c r="F43" s="2">
        <v>0</v>
      </c>
      <c r="G43" s="2">
        <v>0</v>
      </c>
      <c r="H43" s="2">
        <v>0</v>
      </c>
      <c r="I43" s="2">
        <f t="shared" si="3"/>
        <v>0</v>
      </c>
      <c r="J43" s="9">
        <v>0</v>
      </c>
      <c r="K43" s="3">
        <v>0</v>
      </c>
      <c r="L43" s="3">
        <v>0</v>
      </c>
      <c r="M43" s="3">
        <f t="shared" si="4"/>
        <v>0</v>
      </c>
      <c r="N43" s="156">
        <v>0</v>
      </c>
      <c r="O43" s="156">
        <v>0</v>
      </c>
      <c r="P43" s="156">
        <v>0</v>
      </c>
      <c r="Q43" s="156">
        <v>0</v>
      </c>
      <c r="R43" s="155">
        <f t="shared" si="5"/>
        <v>0</v>
      </c>
      <c r="S43" s="156">
        <v>0</v>
      </c>
      <c r="T43" s="156">
        <v>0</v>
      </c>
      <c r="U43" s="156">
        <v>0</v>
      </c>
      <c r="V43" s="3">
        <f t="shared" si="6"/>
        <v>0</v>
      </c>
      <c r="W43" s="3">
        <v>0</v>
      </c>
      <c r="X43" s="65">
        <v>0</v>
      </c>
      <c r="Y43" s="3">
        <f t="shared" si="43"/>
        <v>4</v>
      </c>
      <c r="Z43" s="65">
        <v>0</v>
      </c>
      <c r="AA43" s="65">
        <v>0</v>
      </c>
      <c r="AB43" s="3">
        <v>0</v>
      </c>
      <c r="AC43" s="3">
        <f t="shared" si="46"/>
        <v>0</v>
      </c>
      <c r="AD43" s="3">
        <v>0</v>
      </c>
      <c r="AE43" s="3">
        <v>0</v>
      </c>
      <c r="AF43" s="9"/>
      <c r="AG43" s="9">
        <v>0</v>
      </c>
      <c r="AH43" s="65">
        <v>0</v>
      </c>
      <c r="AI43" s="3">
        <v>0</v>
      </c>
      <c r="AJ43" s="3">
        <f t="shared" si="47"/>
        <v>0</v>
      </c>
      <c r="AK43" s="9">
        <v>0</v>
      </c>
      <c r="AL43" s="65">
        <v>0</v>
      </c>
      <c r="AM43" s="9"/>
      <c r="AN43" s="9"/>
      <c r="AO43" s="9"/>
      <c r="AP43" s="9"/>
      <c r="AQ43" s="66">
        <f>C43</f>
        <v>4</v>
      </c>
      <c r="AR43" s="66">
        <f t="shared" si="31"/>
        <v>4</v>
      </c>
      <c r="AS43" s="66">
        <f>H43</f>
        <v>0</v>
      </c>
      <c r="AT43" s="66">
        <f>I43+J43+K43</f>
        <v>0</v>
      </c>
      <c r="AU43" s="66">
        <f>D43+E43+I43</f>
        <v>4</v>
      </c>
      <c r="AV43" s="66">
        <f t="shared" si="49"/>
        <v>4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15">
      <c r="A44" s="10" t="s">
        <v>101</v>
      </c>
      <c r="B44" s="85" t="s">
        <v>138</v>
      </c>
      <c r="C44" s="22">
        <v>0</v>
      </c>
      <c r="D44" s="220"/>
      <c r="E44" s="22">
        <f t="shared" si="2"/>
        <v>0</v>
      </c>
      <c r="F44" s="2">
        <v>0</v>
      </c>
      <c r="G44" s="2">
        <v>0</v>
      </c>
      <c r="H44" s="2">
        <v>0</v>
      </c>
      <c r="I44" s="2">
        <f t="shared" si="3"/>
        <v>0</v>
      </c>
      <c r="J44" s="9">
        <v>0</v>
      </c>
      <c r="K44" s="3">
        <v>0</v>
      </c>
      <c r="L44" s="3">
        <v>0</v>
      </c>
      <c r="M44" s="3">
        <f t="shared" si="4"/>
        <v>0</v>
      </c>
      <c r="N44" s="156">
        <v>0</v>
      </c>
      <c r="O44" s="156">
        <v>0</v>
      </c>
      <c r="P44" s="156">
        <v>0</v>
      </c>
      <c r="Q44" s="156">
        <v>0</v>
      </c>
      <c r="R44" s="155">
        <f t="shared" si="5"/>
        <v>0</v>
      </c>
      <c r="S44" s="156">
        <v>0</v>
      </c>
      <c r="T44" s="156">
        <v>0</v>
      </c>
      <c r="U44" s="156">
        <v>0</v>
      </c>
      <c r="V44" s="3">
        <f t="shared" si="6"/>
        <v>0</v>
      </c>
      <c r="W44" s="3">
        <v>0</v>
      </c>
      <c r="X44" s="65">
        <v>0</v>
      </c>
      <c r="Y44" s="3">
        <f t="shared" si="43"/>
        <v>0</v>
      </c>
      <c r="Z44" s="65">
        <v>0</v>
      </c>
      <c r="AA44" s="65">
        <v>0</v>
      </c>
      <c r="AB44" s="3">
        <v>0</v>
      </c>
      <c r="AC44" s="3">
        <f t="shared" si="46"/>
        <v>0</v>
      </c>
      <c r="AD44" s="3">
        <v>0</v>
      </c>
      <c r="AE44" s="3">
        <v>0</v>
      </c>
      <c r="AF44" s="9"/>
      <c r="AG44" s="9">
        <v>0</v>
      </c>
      <c r="AH44" s="65">
        <v>0</v>
      </c>
      <c r="AI44" s="3">
        <v>0</v>
      </c>
      <c r="AJ44" s="3">
        <f t="shared" si="47"/>
        <v>0</v>
      </c>
      <c r="AK44" s="9">
        <v>0</v>
      </c>
      <c r="AL44" s="65">
        <v>0</v>
      </c>
      <c r="AM44" s="9"/>
      <c r="AN44" s="9"/>
      <c r="AO44" s="9"/>
      <c r="AP44" s="9"/>
      <c r="AQ44" s="66">
        <f t="shared" ref="AQ44:AQ45" si="50">C44</f>
        <v>0</v>
      </c>
      <c r="AR44" s="66">
        <f t="shared" si="31"/>
        <v>0</v>
      </c>
      <c r="AS44" s="66">
        <f t="shared" ref="AS44:AS45" si="51">H44</f>
        <v>0</v>
      </c>
      <c r="AT44" s="66">
        <f t="shared" ref="AT44:AT45" si="52">I44+J44+K44</f>
        <v>0</v>
      </c>
      <c r="AU44" s="66">
        <f t="shared" ref="AU44:AU45" si="53">D44+E44+I44</f>
        <v>0</v>
      </c>
      <c r="AV44" s="66">
        <f t="shared" si="49"/>
        <v>0</v>
      </c>
      <c r="AW44" s="66">
        <f t="shared" ref="AW44:AW45" si="54">M44</f>
        <v>0</v>
      </c>
      <c r="AX44" s="66">
        <f t="shared" ref="AX44:AX45" si="55">N44+O44+P44+Q44</f>
        <v>0</v>
      </c>
      <c r="AY44" s="66">
        <f t="shared" ref="AY44:AY45" si="56">R44</f>
        <v>0</v>
      </c>
      <c r="AZ44" s="66">
        <f t="shared" ref="AZ44:AZ45" si="57">S44+T44+U44</f>
        <v>0</v>
      </c>
      <c r="BA44" s="66">
        <f t="shared" ref="BA44:BA45" si="58">V44</f>
        <v>0</v>
      </c>
      <c r="BB44" s="66">
        <f t="shared" ref="BB44:BB45" si="59">M44+R44</f>
        <v>0</v>
      </c>
      <c r="BC44" s="66">
        <f t="shared" ref="BC44:BC45" si="60">AC44</f>
        <v>0</v>
      </c>
      <c r="BD44" s="66">
        <f t="shared" ref="BD44:BD45" si="61">AA44+AB44</f>
        <v>0</v>
      </c>
      <c r="BE44" s="66">
        <f t="shared" ref="BE44:BE45" si="62">AC44</f>
        <v>0</v>
      </c>
      <c r="BF44" s="66">
        <f t="shared" ref="BF44:BF45" si="63">AD44+AE44</f>
        <v>0</v>
      </c>
      <c r="BG44" s="66">
        <f t="shared" ref="BG44:BG45" si="64">AJ44</f>
        <v>0</v>
      </c>
      <c r="BH44" s="66">
        <f t="shared" ref="BH44:BH45" si="65">AH44+AI44</f>
        <v>0</v>
      </c>
      <c r="BI44" s="66">
        <f t="shared" ref="BI44:BI45" si="66">AJ44</f>
        <v>0</v>
      </c>
      <c r="BJ44" s="66">
        <f t="shared" ref="BJ44:BJ45" si="67">AK44+AL44</f>
        <v>0</v>
      </c>
    </row>
    <row r="45" spans="1:62" ht="15">
      <c r="A45" s="10" t="s">
        <v>167</v>
      </c>
      <c r="B45" s="72" t="s">
        <v>168</v>
      </c>
      <c r="C45" s="22">
        <v>0</v>
      </c>
      <c r="D45" s="220"/>
      <c r="E45" s="22">
        <f t="shared" si="2"/>
        <v>0</v>
      </c>
      <c r="F45" s="2">
        <v>0</v>
      </c>
      <c r="G45" s="2">
        <v>0</v>
      </c>
      <c r="H45" s="2">
        <v>0</v>
      </c>
      <c r="I45" s="2">
        <f t="shared" si="3"/>
        <v>0</v>
      </c>
      <c r="J45" s="9">
        <v>0</v>
      </c>
      <c r="K45" s="3">
        <v>0</v>
      </c>
      <c r="L45" s="3">
        <v>0</v>
      </c>
      <c r="M45" s="3">
        <f t="shared" si="4"/>
        <v>0</v>
      </c>
      <c r="N45" s="156">
        <v>0</v>
      </c>
      <c r="O45" s="156">
        <v>0</v>
      </c>
      <c r="P45" s="156">
        <v>0</v>
      </c>
      <c r="Q45" s="156">
        <v>0</v>
      </c>
      <c r="R45" s="155">
        <f t="shared" si="5"/>
        <v>0</v>
      </c>
      <c r="S45" s="156">
        <v>0</v>
      </c>
      <c r="T45" s="156">
        <v>0</v>
      </c>
      <c r="U45" s="156">
        <v>0</v>
      </c>
      <c r="V45" s="3">
        <f t="shared" si="6"/>
        <v>0</v>
      </c>
      <c r="W45" s="3">
        <v>0</v>
      </c>
      <c r="X45" s="65">
        <v>0</v>
      </c>
      <c r="Y45" s="3">
        <f t="shared" si="43"/>
        <v>0</v>
      </c>
      <c r="Z45" s="65">
        <v>0</v>
      </c>
      <c r="AA45" s="65">
        <v>0</v>
      </c>
      <c r="AB45" s="3">
        <v>0</v>
      </c>
      <c r="AC45" s="3">
        <f t="shared" si="46"/>
        <v>0</v>
      </c>
      <c r="AD45" s="3">
        <v>0</v>
      </c>
      <c r="AE45" s="3">
        <v>0</v>
      </c>
      <c r="AF45" s="9"/>
      <c r="AG45" s="9">
        <v>0</v>
      </c>
      <c r="AH45" s="65">
        <v>0</v>
      </c>
      <c r="AI45" s="3">
        <v>0</v>
      </c>
      <c r="AJ45" s="3">
        <f t="shared" si="47"/>
        <v>0</v>
      </c>
      <c r="AK45" s="9">
        <v>0</v>
      </c>
      <c r="AL45" s="65">
        <v>0</v>
      </c>
      <c r="AM45" s="9"/>
      <c r="AN45" s="9"/>
      <c r="AO45" s="9"/>
      <c r="AP45" s="9"/>
      <c r="AQ45" s="66">
        <f t="shared" si="50"/>
        <v>0</v>
      </c>
      <c r="AR45" s="66">
        <f t="shared" si="31"/>
        <v>0</v>
      </c>
      <c r="AS45" s="66">
        <f t="shared" si="51"/>
        <v>0</v>
      </c>
      <c r="AT45" s="66">
        <f t="shared" si="52"/>
        <v>0</v>
      </c>
      <c r="AU45" s="66">
        <f t="shared" si="53"/>
        <v>0</v>
      </c>
      <c r="AV45" s="66">
        <f t="shared" si="49"/>
        <v>0</v>
      </c>
      <c r="AW45" s="66">
        <f t="shared" si="54"/>
        <v>0</v>
      </c>
      <c r="AX45" s="66">
        <f t="shared" si="55"/>
        <v>0</v>
      </c>
      <c r="AY45" s="66">
        <f t="shared" si="56"/>
        <v>0</v>
      </c>
      <c r="AZ45" s="66">
        <f t="shared" si="57"/>
        <v>0</v>
      </c>
      <c r="BA45" s="66">
        <f t="shared" si="58"/>
        <v>0</v>
      </c>
      <c r="BB45" s="66">
        <f t="shared" si="59"/>
        <v>0</v>
      </c>
      <c r="BC45" s="66">
        <f t="shared" si="60"/>
        <v>0</v>
      </c>
      <c r="BD45" s="66">
        <f t="shared" si="61"/>
        <v>0</v>
      </c>
      <c r="BE45" s="66">
        <f t="shared" si="62"/>
        <v>0</v>
      </c>
      <c r="BF45" s="66">
        <f t="shared" si="63"/>
        <v>0</v>
      </c>
      <c r="BG45" s="66">
        <f t="shared" si="64"/>
        <v>0</v>
      </c>
      <c r="BH45" s="66">
        <f t="shared" si="65"/>
        <v>0</v>
      </c>
      <c r="BI45" s="66">
        <f t="shared" si="66"/>
        <v>0</v>
      </c>
      <c r="BJ45" s="66">
        <f t="shared" si="67"/>
        <v>0</v>
      </c>
    </row>
    <row r="46" spans="1:62" ht="15">
      <c r="A46" s="10" t="s">
        <v>52</v>
      </c>
      <c r="B46" s="7" t="s">
        <v>3</v>
      </c>
      <c r="C46" s="22">
        <v>1</v>
      </c>
      <c r="D46" s="219">
        <v>0</v>
      </c>
      <c r="E46" s="22">
        <f t="shared" si="2"/>
        <v>1</v>
      </c>
      <c r="F46" s="2">
        <v>0</v>
      </c>
      <c r="G46" s="2">
        <v>0</v>
      </c>
      <c r="H46" s="2">
        <v>0</v>
      </c>
      <c r="I46" s="2">
        <f t="shared" si="3"/>
        <v>0</v>
      </c>
      <c r="J46" s="9">
        <v>0</v>
      </c>
      <c r="K46" s="3">
        <v>0</v>
      </c>
      <c r="L46" s="3">
        <v>0</v>
      </c>
      <c r="M46" s="3">
        <f t="shared" si="4"/>
        <v>0</v>
      </c>
      <c r="N46" s="156">
        <v>0</v>
      </c>
      <c r="O46" s="156">
        <v>0</v>
      </c>
      <c r="P46" s="156">
        <v>0</v>
      </c>
      <c r="Q46" s="156">
        <v>0</v>
      </c>
      <c r="R46" s="155">
        <f t="shared" si="5"/>
        <v>0</v>
      </c>
      <c r="S46" s="156">
        <v>0</v>
      </c>
      <c r="T46" s="156">
        <v>0</v>
      </c>
      <c r="U46" s="156">
        <v>0</v>
      </c>
      <c r="V46" s="3">
        <f t="shared" si="6"/>
        <v>0</v>
      </c>
      <c r="W46" s="3">
        <v>0</v>
      </c>
      <c r="X46" s="65">
        <v>0</v>
      </c>
      <c r="Y46" s="3">
        <f t="shared" si="43"/>
        <v>1</v>
      </c>
      <c r="Z46" s="65">
        <v>0</v>
      </c>
      <c r="AA46" s="9">
        <v>1</v>
      </c>
      <c r="AB46" s="3">
        <v>0</v>
      </c>
      <c r="AC46" s="3">
        <f t="shared" si="46"/>
        <v>1</v>
      </c>
      <c r="AD46" s="9">
        <v>0</v>
      </c>
      <c r="AE46" s="3">
        <v>1</v>
      </c>
      <c r="AF46" s="9"/>
      <c r="AG46" s="9">
        <v>1</v>
      </c>
      <c r="AH46" s="65">
        <v>0</v>
      </c>
      <c r="AI46" s="3">
        <v>0</v>
      </c>
      <c r="AJ46" s="3">
        <f t="shared" si="47"/>
        <v>0</v>
      </c>
      <c r="AK46" s="9">
        <v>0</v>
      </c>
      <c r="AL46" s="65">
        <v>0</v>
      </c>
      <c r="AM46" s="9"/>
      <c r="AN46" s="9"/>
      <c r="AO46" s="9"/>
      <c r="AP46" s="9"/>
      <c r="AQ46" s="66">
        <f t="shared" si="7"/>
        <v>1</v>
      </c>
      <c r="AR46" s="66">
        <f t="shared" si="31"/>
        <v>1</v>
      </c>
      <c r="AS46" s="66">
        <f t="shared" si="8"/>
        <v>0</v>
      </c>
      <c r="AT46" s="66">
        <f t="shared" si="9"/>
        <v>0</v>
      </c>
      <c r="AU46" s="66">
        <f t="shared" si="10"/>
        <v>1</v>
      </c>
      <c r="AV46" s="66">
        <f t="shared" si="49"/>
        <v>1</v>
      </c>
      <c r="AW46" s="66">
        <f t="shared" si="11"/>
        <v>0</v>
      </c>
      <c r="AX46" s="66">
        <f t="shared" si="44"/>
        <v>0</v>
      </c>
      <c r="AY46" s="66">
        <f t="shared" si="12"/>
        <v>0</v>
      </c>
      <c r="AZ46" s="66">
        <f t="shared" si="13"/>
        <v>0</v>
      </c>
      <c r="BA46" s="66">
        <f t="shared" si="14"/>
        <v>0</v>
      </c>
      <c r="BB46" s="66">
        <f t="shared" si="15"/>
        <v>0</v>
      </c>
      <c r="BC46" s="66">
        <f t="shared" si="16"/>
        <v>1</v>
      </c>
      <c r="BD46" s="66">
        <f t="shared" si="17"/>
        <v>1</v>
      </c>
      <c r="BE46" s="66">
        <f t="shared" si="18"/>
        <v>1</v>
      </c>
      <c r="BF46" s="66">
        <f t="shared" si="19"/>
        <v>1</v>
      </c>
      <c r="BG46" s="66">
        <f t="shared" si="20"/>
        <v>0</v>
      </c>
      <c r="BH46" s="66">
        <f t="shared" si="21"/>
        <v>0</v>
      </c>
      <c r="BI46" s="66">
        <f t="shared" si="22"/>
        <v>0</v>
      </c>
      <c r="BJ46" s="66">
        <f t="shared" si="23"/>
        <v>0</v>
      </c>
    </row>
    <row r="47" spans="1:62" s="105" customFormat="1" ht="36.75" customHeight="1">
      <c r="A47" s="10"/>
      <c r="B47" s="7" t="s">
        <v>16</v>
      </c>
      <c r="C47" s="1">
        <f>C8+C11+C14+C17+C18+C19+C27+C33+C34+C35+C36+C37+C44+C45+C46+C38+C39+C40+C41+C42+C43</f>
        <v>348</v>
      </c>
      <c r="D47" s="214">
        <f t="shared" ref="D47:AP47" si="68">D8+D11+D14+D17+D18+D19+D27+D33+D34+D35+D36+D37+D44+D45+D46+D38+D39+D40+D41+D42+D43</f>
        <v>12</v>
      </c>
      <c r="E47" s="214">
        <f t="shared" si="68"/>
        <v>336</v>
      </c>
      <c r="F47" s="214">
        <f t="shared" si="68"/>
        <v>0</v>
      </c>
      <c r="G47" s="214">
        <f t="shared" si="68"/>
        <v>0</v>
      </c>
      <c r="H47" s="214">
        <f t="shared" si="68"/>
        <v>118</v>
      </c>
      <c r="I47" s="214">
        <f t="shared" si="68"/>
        <v>102</v>
      </c>
      <c r="J47" s="214">
        <f t="shared" si="68"/>
        <v>9</v>
      </c>
      <c r="K47" s="214">
        <f t="shared" si="68"/>
        <v>7</v>
      </c>
      <c r="L47" s="214">
        <f t="shared" si="68"/>
        <v>0</v>
      </c>
      <c r="M47" s="214">
        <f t="shared" si="68"/>
        <v>24</v>
      </c>
      <c r="N47" s="214">
        <f t="shared" si="68"/>
        <v>15</v>
      </c>
      <c r="O47" s="214">
        <f t="shared" si="68"/>
        <v>2</v>
      </c>
      <c r="P47" s="214">
        <f t="shared" si="68"/>
        <v>7</v>
      </c>
      <c r="Q47" s="214">
        <f t="shared" si="68"/>
        <v>0</v>
      </c>
      <c r="R47" s="214">
        <f t="shared" si="68"/>
        <v>11</v>
      </c>
      <c r="S47" s="214">
        <f t="shared" si="68"/>
        <v>0</v>
      </c>
      <c r="T47" s="214">
        <f t="shared" si="68"/>
        <v>10</v>
      </c>
      <c r="U47" s="214">
        <f t="shared" si="68"/>
        <v>1</v>
      </c>
      <c r="V47" s="214">
        <f t="shared" si="68"/>
        <v>35</v>
      </c>
      <c r="W47" s="214">
        <f t="shared" si="68"/>
        <v>0</v>
      </c>
      <c r="X47" s="214">
        <f t="shared" si="68"/>
        <v>0</v>
      </c>
      <c r="Y47" s="214">
        <f t="shared" si="68"/>
        <v>415</v>
      </c>
      <c r="Z47" s="214">
        <f t="shared" si="68"/>
        <v>12</v>
      </c>
      <c r="AA47" s="214">
        <f t="shared" si="68"/>
        <v>13</v>
      </c>
      <c r="AB47" s="214">
        <f t="shared" si="68"/>
        <v>6</v>
      </c>
      <c r="AC47" s="214">
        <f t="shared" si="68"/>
        <v>19</v>
      </c>
      <c r="AD47" s="214">
        <f t="shared" si="68"/>
        <v>1</v>
      </c>
      <c r="AE47" s="214">
        <f t="shared" si="68"/>
        <v>18</v>
      </c>
      <c r="AF47" s="214">
        <f t="shared" si="68"/>
        <v>0</v>
      </c>
      <c r="AG47" s="214">
        <f t="shared" si="68"/>
        <v>15</v>
      </c>
      <c r="AH47" s="214">
        <f t="shared" si="68"/>
        <v>3</v>
      </c>
      <c r="AI47" s="214">
        <f t="shared" si="68"/>
        <v>0</v>
      </c>
      <c r="AJ47" s="214">
        <f t="shared" si="68"/>
        <v>3</v>
      </c>
      <c r="AK47" s="214">
        <f t="shared" si="68"/>
        <v>0</v>
      </c>
      <c r="AL47" s="214">
        <f t="shared" si="68"/>
        <v>3</v>
      </c>
      <c r="AM47" s="214">
        <f t="shared" si="68"/>
        <v>0</v>
      </c>
      <c r="AN47" s="214">
        <f t="shared" si="68"/>
        <v>0</v>
      </c>
      <c r="AO47" s="214">
        <f t="shared" si="68"/>
        <v>0</v>
      </c>
      <c r="AP47" s="214">
        <f t="shared" si="68"/>
        <v>0</v>
      </c>
      <c r="AQ47" s="65">
        <f t="shared" ref="AQ47:BJ47" si="69">AQ8+AQ11+AQ14+AQ17+AQ18+AQ19+AQ27+AQ33+AQ34+AQ35+AQ36+AQ37+AQ42+AQ43+AQ38+AQ39+AQ40+AQ41+AQ44+AQ45+AQ46</f>
        <v>348</v>
      </c>
      <c r="AR47" s="66">
        <f t="shared" si="31"/>
        <v>348</v>
      </c>
      <c r="AS47" s="65">
        <f t="shared" si="69"/>
        <v>118</v>
      </c>
      <c r="AT47" s="65">
        <f t="shared" si="69"/>
        <v>118</v>
      </c>
      <c r="AU47" s="65">
        <f t="shared" si="69"/>
        <v>450</v>
      </c>
      <c r="AV47" s="66">
        <f>L47+V47+W47+Y47</f>
        <v>450</v>
      </c>
      <c r="AW47" s="65">
        <f t="shared" si="69"/>
        <v>24</v>
      </c>
      <c r="AX47" s="65">
        <f t="shared" si="69"/>
        <v>24</v>
      </c>
      <c r="AY47" s="65">
        <f t="shared" si="69"/>
        <v>11</v>
      </c>
      <c r="AZ47" s="65">
        <f t="shared" si="69"/>
        <v>11</v>
      </c>
      <c r="BA47" s="65">
        <f t="shared" si="69"/>
        <v>35</v>
      </c>
      <c r="BB47" s="65">
        <f t="shared" si="69"/>
        <v>35</v>
      </c>
      <c r="BC47" s="65">
        <f t="shared" si="69"/>
        <v>19</v>
      </c>
      <c r="BD47" s="65">
        <f t="shared" si="69"/>
        <v>19</v>
      </c>
      <c r="BE47" s="65">
        <f t="shared" si="69"/>
        <v>19</v>
      </c>
      <c r="BF47" s="65">
        <f t="shared" si="69"/>
        <v>19</v>
      </c>
      <c r="BG47" s="65">
        <f t="shared" si="69"/>
        <v>3</v>
      </c>
      <c r="BH47" s="65">
        <f t="shared" si="69"/>
        <v>3</v>
      </c>
      <c r="BI47" s="65">
        <f t="shared" si="69"/>
        <v>3</v>
      </c>
      <c r="BJ47" s="65">
        <f t="shared" si="69"/>
        <v>3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06">
        <v>8</v>
      </c>
      <c r="K48" s="106">
        <v>9</v>
      </c>
      <c r="L48" s="106">
        <v>10</v>
      </c>
      <c r="M48" s="106">
        <v>11</v>
      </c>
      <c r="N48" s="106">
        <v>12</v>
      </c>
      <c r="O48" s="106">
        <v>13</v>
      </c>
      <c r="P48" s="106">
        <v>14</v>
      </c>
      <c r="Q48" s="106">
        <v>15</v>
      </c>
      <c r="R48" s="106">
        <v>16</v>
      </c>
      <c r="S48" s="106">
        <v>17</v>
      </c>
      <c r="T48" s="106">
        <v>18</v>
      </c>
      <c r="U48" s="106">
        <v>19</v>
      </c>
      <c r="V48" s="106">
        <v>20</v>
      </c>
      <c r="W48" s="106">
        <v>21</v>
      </c>
      <c r="X48" s="106">
        <v>22</v>
      </c>
      <c r="Y48" s="106">
        <v>23</v>
      </c>
      <c r="Z48" s="106">
        <v>24</v>
      </c>
      <c r="AA48" s="106">
        <v>25</v>
      </c>
      <c r="AB48" s="106">
        <v>26</v>
      </c>
      <c r="AC48" s="106">
        <v>27</v>
      </c>
      <c r="AD48" s="106">
        <v>28</v>
      </c>
      <c r="AE48" s="106">
        <v>29</v>
      </c>
      <c r="AF48" s="106">
        <v>30</v>
      </c>
      <c r="AG48" s="106">
        <v>31</v>
      </c>
      <c r="AH48" s="106">
        <v>32</v>
      </c>
      <c r="AI48" s="106">
        <v>33</v>
      </c>
      <c r="AJ48" s="106">
        <v>34</v>
      </c>
      <c r="AK48" s="106">
        <v>35</v>
      </c>
      <c r="AL48" s="106">
        <v>36</v>
      </c>
      <c r="AM48" s="106">
        <v>37</v>
      </c>
      <c r="AN48" s="106">
        <v>38</v>
      </c>
      <c r="AO48" s="106">
        <v>39</v>
      </c>
      <c r="AP48" s="106">
        <v>40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ignoredErrors>
    <ignoredError sqref="AV47 AR47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8.75"/>
  <cols>
    <col min="1" max="1" width="6.7109375" style="113" customWidth="1"/>
    <col min="2" max="2" width="71.85546875" style="113" customWidth="1"/>
    <col min="3" max="3" width="7.140625" style="113" customWidth="1"/>
    <col min="4" max="4" width="8.7109375" style="113" customWidth="1"/>
    <col min="5" max="5" width="7.5703125" style="113" customWidth="1"/>
    <col min="6" max="6" width="7.42578125" style="113" customWidth="1"/>
    <col min="7" max="7" width="8" style="113" customWidth="1"/>
    <col min="8" max="8" width="7.140625" style="113" customWidth="1"/>
    <col min="9" max="9" width="8.42578125" style="113" customWidth="1"/>
    <col min="10" max="10" width="7.85546875" style="113" customWidth="1"/>
    <col min="11" max="11" width="8.28515625" style="113" customWidth="1"/>
    <col min="12" max="12" width="8.140625" style="113" customWidth="1"/>
    <col min="13" max="13" width="8.42578125" style="113" customWidth="1"/>
    <col min="14" max="14" width="7.85546875" style="113" customWidth="1"/>
    <col min="15" max="15" width="7.42578125" style="113" customWidth="1"/>
    <col min="16" max="17" width="6.85546875" style="113" customWidth="1"/>
    <col min="18" max="18" width="7" style="113" customWidth="1"/>
    <col min="19" max="19" width="9.28515625" style="113" customWidth="1"/>
    <col min="20" max="20" width="7.5703125" style="113" customWidth="1"/>
    <col min="21" max="21" width="7" style="113" customWidth="1"/>
    <col min="22" max="22" width="7.85546875" style="113" customWidth="1"/>
    <col min="23" max="23" width="7" style="113" customWidth="1"/>
    <col min="24" max="24" width="8.42578125" style="113" customWidth="1"/>
    <col min="25" max="26" width="8" style="113" customWidth="1"/>
    <col min="27" max="27" width="6.140625" style="113" customWidth="1"/>
    <col min="28" max="28" width="6.85546875" style="113" customWidth="1"/>
    <col min="29" max="29" width="5.5703125" style="113" customWidth="1"/>
    <col min="30" max="30" width="7.28515625" style="113" customWidth="1"/>
    <col min="31" max="31" width="8" style="113" customWidth="1"/>
    <col min="32" max="32" width="8.28515625" style="113" customWidth="1"/>
    <col min="33" max="33" width="7.28515625" style="113" customWidth="1"/>
    <col min="34" max="34" width="7.5703125" style="113" customWidth="1"/>
    <col min="35" max="36" width="6.7109375" style="113" customWidth="1"/>
    <col min="37" max="37" width="8.42578125" style="113" customWidth="1"/>
    <col min="38" max="38" width="7.28515625" style="113" customWidth="1"/>
    <col min="39" max="39" width="9.42578125" style="113" customWidth="1"/>
    <col min="40" max="40" width="8.5703125" style="113" customWidth="1"/>
    <col min="41" max="41" width="8.28515625" style="113" customWidth="1"/>
    <col min="42" max="42" width="7" style="113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113"/>
  </cols>
  <sheetData>
    <row r="1" spans="1:62" ht="75.75" customHeight="1">
      <c r="A1" s="283" t="s">
        <v>221</v>
      </c>
      <c r="B1" s="284"/>
      <c r="C1" s="322" t="s">
        <v>2</v>
      </c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2"/>
      <c r="AH1" s="322"/>
      <c r="AI1" s="322"/>
      <c r="AJ1" s="322"/>
      <c r="AK1" s="322"/>
      <c r="AL1" s="322"/>
      <c r="AM1" s="306" t="s">
        <v>223</v>
      </c>
      <c r="AN1" s="306"/>
      <c r="AO1" s="306"/>
      <c r="AP1" s="307"/>
    </row>
    <row r="2" spans="1:62">
      <c r="A2" s="323" t="s">
        <v>169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4"/>
      <c r="AH2" s="324"/>
      <c r="AI2" s="324"/>
      <c r="AJ2" s="324"/>
      <c r="AK2" s="324"/>
      <c r="AL2" s="324"/>
      <c r="AM2" s="324"/>
      <c r="AN2" s="324"/>
      <c r="AO2" s="324"/>
      <c r="AP2" s="325"/>
    </row>
    <row r="3" spans="1:62" ht="22.5" customHeight="1">
      <c r="A3" s="326" t="s">
        <v>96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7"/>
      <c r="Y3" s="327"/>
      <c r="Z3" s="327"/>
      <c r="AA3" s="327"/>
      <c r="AB3" s="327"/>
      <c r="AC3" s="327"/>
      <c r="AD3" s="327"/>
      <c r="AE3" s="327"/>
      <c r="AF3" s="327"/>
      <c r="AG3" s="327"/>
      <c r="AH3" s="327"/>
      <c r="AI3" s="327"/>
      <c r="AJ3" s="327"/>
      <c r="AK3" s="327"/>
      <c r="AL3" s="327"/>
      <c r="AM3" s="327"/>
      <c r="AN3" s="327"/>
      <c r="AO3" s="327"/>
      <c r="AP3" s="328"/>
    </row>
    <row r="4" spans="1:62" ht="77.25" customHeight="1">
      <c r="A4" s="294" t="s">
        <v>148</v>
      </c>
      <c r="B4" s="329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330"/>
      <c r="B5" s="331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77.25" customHeight="1">
      <c r="A6" s="332"/>
      <c r="B6" s="333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>
      <c r="A7" s="114"/>
      <c r="B7" s="115" t="s">
        <v>80</v>
      </c>
      <c r="C7" s="116">
        <v>1</v>
      </c>
      <c r="D7" s="117">
        <v>2</v>
      </c>
      <c r="E7" s="117">
        <v>3</v>
      </c>
      <c r="F7" s="117">
        <v>4</v>
      </c>
      <c r="G7" s="117">
        <v>5</v>
      </c>
      <c r="H7" s="117">
        <v>6</v>
      </c>
      <c r="I7" s="117">
        <v>7</v>
      </c>
      <c r="J7" s="117">
        <v>8</v>
      </c>
      <c r="K7" s="117">
        <v>9</v>
      </c>
      <c r="L7" s="117">
        <v>10</v>
      </c>
      <c r="M7" s="117">
        <v>11</v>
      </c>
      <c r="N7" s="117">
        <v>12</v>
      </c>
      <c r="O7" s="117">
        <v>13</v>
      </c>
      <c r="P7" s="117">
        <v>14</v>
      </c>
      <c r="Q7" s="116">
        <v>15</v>
      </c>
      <c r="R7" s="117">
        <v>16</v>
      </c>
      <c r="S7" s="117">
        <v>17</v>
      </c>
      <c r="T7" s="117">
        <v>18</v>
      </c>
      <c r="U7" s="117">
        <v>19</v>
      </c>
      <c r="V7" s="117">
        <v>20</v>
      </c>
      <c r="W7" s="117">
        <v>21</v>
      </c>
      <c r="X7" s="117">
        <v>22</v>
      </c>
      <c r="Y7" s="117">
        <v>23</v>
      </c>
      <c r="Z7" s="117">
        <v>24</v>
      </c>
      <c r="AA7" s="117">
        <v>25</v>
      </c>
      <c r="AB7" s="117">
        <v>26</v>
      </c>
      <c r="AC7" s="117">
        <v>27</v>
      </c>
      <c r="AD7" s="116">
        <v>28</v>
      </c>
      <c r="AE7" s="117">
        <v>29</v>
      </c>
      <c r="AF7" s="117">
        <v>30</v>
      </c>
      <c r="AG7" s="117">
        <v>31</v>
      </c>
      <c r="AH7" s="117">
        <v>32</v>
      </c>
      <c r="AI7" s="117">
        <v>33</v>
      </c>
      <c r="AJ7" s="117">
        <v>34</v>
      </c>
      <c r="AK7" s="117">
        <v>35</v>
      </c>
      <c r="AL7" s="117">
        <v>36</v>
      </c>
      <c r="AM7" s="117">
        <v>37</v>
      </c>
      <c r="AN7" s="117">
        <v>38</v>
      </c>
      <c r="AO7" s="117">
        <v>39</v>
      </c>
      <c r="AP7" s="118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38.25">
      <c r="A8" s="1">
        <v>1</v>
      </c>
      <c r="B8" s="7" t="s">
        <v>53</v>
      </c>
      <c r="C8" s="65">
        <v>105</v>
      </c>
      <c r="D8" s="65">
        <f t="shared" ref="D8:AP8" si="0">D9+D10</f>
        <v>2</v>
      </c>
      <c r="E8" s="65">
        <f t="shared" si="0"/>
        <v>102</v>
      </c>
      <c r="F8" s="65">
        <f t="shared" si="0"/>
        <v>0</v>
      </c>
      <c r="G8" s="65">
        <f t="shared" si="0"/>
        <v>1</v>
      </c>
      <c r="H8" s="65">
        <f t="shared" si="0"/>
        <v>128</v>
      </c>
      <c r="I8" s="65">
        <f t="shared" si="0"/>
        <v>111</v>
      </c>
      <c r="J8" s="65">
        <f t="shared" si="0"/>
        <v>13</v>
      </c>
      <c r="K8" s="65">
        <f t="shared" si="0"/>
        <v>4</v>
      </c>
      <c r="L8" s="65">
        <f t="shared" si="0"/>
        <v>8</v>
      </c>
      <c r="M8" s="65">
        <f t="shared" si="0"/>
        <v>86</v>
      </c>
      <c r="N8" s="65">
        <f t="shared" si="0"/>
        <v>55</v>
      </c>
      <c r="O8" s="65">
        <f t="shared" si="0"/>
        <v>2</v>
      </c>
      <c r="P8" s="65">
        <f t="shared" si="0"/>
        <v>28</v>
      </c>
      <c r="Q8" s="65">
        <f t="shared" si="0"/>
        <v>1</v>
      </c>
      <c r="R8" s="65">
        <f t="shared" si="0"/>
        <v>17</v>
      </c>
      <c r="S8" s="65">
        <f t="shared" si="0"/>
        <v>0</v>
      </c>
      <c r="T8" s="65">
        <f t="shared" si="0"/>
        <v>6</v>
      </c>
      <c r="U8" s="65">
        <f t="shared" si="0"/>
        <v>11</v>
      </c>
      <c r="V8" s="65">
        <f t="shared" si="0"/>
        <v>103</v>
      </c>
      <c r="W8" s="65">
        <f t="shared" si="0"/>
        <v>0</v>
      </c>
      <c r="X8" s="65">
        <f t="shared" si="0"/>
        <v>3</v>
      </c>
      <c r="Y8" s="65">
        <f t="shared" si="0"/>
        <v>104</v>
      </c>
      <c r="Z8" s="65">
        <f t="shared" si="0"/>
        <v>5</v>
      </c>
      <c r="AA8" s="65">
        <f t="shared" si="0"/>
        <v>38</v>
      </c>
      <c r="AB8" s="65">
        <f t="shared" si="0"/>
        <v>12</v>
      </c>
      <c r="AC8" s="65">
        <f t="shared" si="0"/>
        <v>50</v>
      </c>
      <c r="AD8" s="65">
        <f t="shared" si="0"/>
        <v>2</v>
      </c>
      <c r="AE8" s="65">
        <f t="shared" si="0"/>
        <v>48</v>
      </c>
      <c r="AF8" s="65">
        <f t="shared" si="0"/>
        <v>0</v>
      </c>
      <c r="AG8" s="65">
        <f t="shared" si="0"/>
        <v>46</v>
      </c>
      <c r="AH8" s="65">
        <f t="shared" si="0"/>
        <v>0</v>
      </c>
      <c r="AI8" s="65">
        <f t="shared" si="0"/>
        <v>0</v>
      </c>
      <c r="AJ8" s="65">
        <f t="shared" si="0"/>
        <v>0</v>
      </c>
      <c r="AK8" s="65">
        <f t="shared" si="0"/>
        <v>0</v>
      </c>
      <c r="AL8" s="65">
        <f t="shared" si="0"/>
        <v>0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105</v>
      </c>
      <c r="AR8" s="65">
        <f t="shared" si="1"/>
        <v>105</v>
      </c>
      <c r="AS8" s="65">
        <f t="shared" si="1"/>
        <v>128</v>
      </c>
      <c r="AT8" s="65">
        <f t="shared" si="1"/>
        <v>128</v>
      </c>
      <c r="AU8" s="65">
        <f>SUM(AU9:AU10)</f>
        <v>215</v>
      </c>
      <c r="AV8" s="65">
        <f>SUM(AV9:AV10)</f>
        <v>215</v>
      </c>
      <c r="AW8" s="65">
        <f t="shared" si="1"/>
        <v>86</v>
      </c>
      <c r="AX8" s="65">
        <f t="shared" si="1"/>
        <v>86</v>
      </c>
      <c r="AY8" s="65">
        <f t="shared" si="1"/>
        <v>17</v>
      </c>
      <c r="AZ8" s="65">
        <f t="shared" si="1"/>
        <v>17</v>
      </c>
      <c r="BA8" s="65">
        <f t="shared" si="1"/>
        <v>103</v>
      </c>
      <c r="BB8" s="65">
        <f t="shared" si="1"/>
        <v>103</v>
      </c>
      <c r="BC8" s="65">
        <f t="shared" si="1"/>
        <v>50</v>
      </c>
      <c r="BD8" s="65">
        <f t="shared" si="1"/>
        <v>50</v>
      </c>
      <c r="BE8" s="65">
        <f t="shared" si="1"/>
        <v>50</v>
      </c>
      <c r="BF8" s="65">
        <f t="shared" si="1"/>
        <v>50</v>
      </c>
      <c r="BG8" s="65">
        <f t="shared" si="1"/>
        <v>0</v>
      </c>
      <c r="BH8" s="65">
        <f t="shared" si="1"/>
        <v>0</v>
      </c>
      <c r="BI8" s="65">
        <f t="shared" si="1"/>
        <v>0</v>
      </c>
      <c r="BJ8" s="65">
        <f t="shared" si="1"/>
        <v>0</v>
      </c>
    </row>
    <row r="9" spans="1:62" ht="42" customHeight="1">
      <c r="A9" s="5" t="s">
        <v>45</v>
      </c>
      <c r="B9" s="6" t="s">
        <v>54</v>
      </c>
      <c r="C9" s="22">
        <v>86</v>
      </c>
      <c r="D9" s="2">
        <v>1</v>
      </c>
      <c r="E9" s="2">
        <f>C9-D9-F9-G9</f>
        <v>84</v>
      </c>
      <c r="F9" s="2">
        <v>0</v>
      </c>
      <c r="G9" s="2">
        <v>1</v>
      </c>
      <c r="H9" s="8">
        <v>107</v>
      </c>
      <c r="I9" s="2">
        <f>H9-J9-K9</f>
        <v>94</v>
      </c>
      <c r="J9" s="22">
        <v>11</v>
      </c>
      <c r="K9" s="3">
        <v>2</v>
      </c>
      <c r="L9" s="3">
        <v>5</v>
      </c>
      <c r="M9" s="3">
        <f>N9+O9+P9+Q9</f>
        <v>73</v>
      </c>
      <c r="N9" s="3">
        <v>45</v>
      </c>
      <c r="O9" s="3">
        <v>0</v>
      </c>
      <c r="P9" s="3">
        <v>27</v>
      </c>
      <c r="Q9" s="3">
        <v>1</v>
      </c>
      <c r="R9" s="3">
        <f>S9+T9+U9</f>
        <v>7</v>
      </c>
      <c r="S9" s="3">
        <v>0</v>
      </c>
      <c r="T9" s="3">
        <v>5</v>
      </c>
      <c r="U9" s="3">
        <v>2</v>
      </c>
      <c r="V9" s="3">
        <f>M9+R9</f>
        <v>80</v>
      </c>
      <c r="W9" s="3">
        <v>0</v>
      </c>
      <c r="X9" s="3">
        <v>2</v>
      </c>
      <c r="Y9" s="3">
        <f>D9+E9+I9-L9-V9-W9</f>
        <v>94</v>
      </c>
      <c r="Z9" s="3">
        <v>3</v>
      </c>
      <c r="AA9" s="3">
        <v>30</v>
      </c>
      <c r="AB9" s="3">
        <v>4</v>
      </c>
      <c r="AC9" s="3">
        <f>AA9+AB9</f>
        <v>34</v>
      </c>
      <c r="AD9" s="3">
        <v>1</v>
      </c>
      <c r="AE9" s="3">
        <v>33</v>
      </c>
      <c r="AF9" s="3"/>
      <c r="AG9" s="3">
        <v>30</v>
      </c>
      <c r="AH9" s="3">
        <v>0</v>
      </c>
      <c r="AI9" s="3">
        <v>0</v>
      </c>
      <c r="AJ9" s="3">
        <f>AH9+AI9</f>
        <v>0</v>
      </c>
      <c r="AK9" s="3">
        <v>0</v>
      </c>
      <c r="AL9" s="3">
        <v>0</v>
      </c>
      <c r="AM9" s="22"/>
      <c r="AN9" s="22"/>
      <c r="AO9" s="22"/>
      <c r="AP9" s="22"/>
      <c r="AQ9" s="66">
        <f>C9</f>
        <v>86</v>
      </c>
      <c r="AR9" s="66">
        <f>E9+F9+G9+D9</f>
        <v>86</v>
      </c>
      <c r="AS9" s="66">
        <f>H9</f>
        <v>107</v>
      </c>
      <c r="AT9" s="66">
        <f>I9+J9+K9</f>
        <v>107</v>
      </c>
      <c r="AU9" s="66">
        <f>D9+E9+I9</f>
        <v>179</v>
      </c>
      <c r="AV9" s="66">
        <f>L9+V9+W9+Y9</f>
        <v>179</v>
      </c>
      <c r="AW9" s="66">
        <f>M9</f>
        <v>73</v>
      </c>
      <c r="AX9" s="66">
        <f>N9+O9+P9+Q9</f>
        <v>73</v>
      </c>
      <c r="AY9" s="66">
        <f>R9</f>
        <v>7</v>
      </c>
      <c r="AZ9" s="66">
        <f>S9+T9+U9</f>
        <v>7</v>
      </c>
      <c r="BA9" s="66">
        <f>V9</f>
        <v>80</v>
      </c>
      <c r="BB9" s="66">
        <f>M9+R9</f>
        <v>80</v>
      </c>
      <c r="BC9" s="66">
        <f>AC9</f>
        <v>34</v>
      </c>
      <c r="BD9" s="66">
        <f>AA9+AB9</f>
        <v>34</v>
      </c>
      <c r="BE9" s="66">
        <f>AC9</f>
        <v>34</v>
      </c>
      <c r="BF9" s="66">
        <f>AD9+AE9</f>
        <v>34</v>
      </c>
      <c r="BG9" s="66">
        <f>AJ9</f>
        <v>0</v>
      </c>
      <c r="BH9" s="66">
        <f>AH9+AI9</f>
        <v>0</v>
      </c>
      <c r="BI9" s="66">
        <f>AJ9</f>
        <v>0</v>
      </c>
      <c r="BJ9" s="66">
        <f>AK9+AL9</f>
        <v>0</v>
      </c>
    </row>
    <row r="10" spans="1:62" ht="49.5" customHeight="1">
      <c r="A10" s="5" t="s">
        <v>46</v>
      </c>
      <c r="B10" s="6" t="s">
        <v>55</v>
      </c>
      <c r="C10" s="43">
        <v>19</v>
      </c>
      <c r="D10" s="39">
        <v>1</v>
      </c>
      <c r="E10" s="2">
        <f>C10-D10-F10-G10</f>
        <v>18</v>
      </c>
      <c r="F10" s="39">
        <v>0</v>
      </c>
      <c r="G10" s="39">
        <v>0</v>
      </c>
      <c r="H10" s="40">
        <v>21</v>
      </c>
      <c r="I10" s="2">
        <f>H10-J10-K10</f>
        <v>17</v>
      </c>
      <c r="J10" s="40">
        <v>2</v>
      </c>
      <c r="K10" s="41">
        <v>2</v>
      </c>
      <c r="L10" s="41">
        <v>3</v>
      </c>
      <c r="M10" s="3">
        <f>N10+O10+P10+Q10</f>
        <v>13</v>
      </c>
      <c r="N10" s="41">
        <v>10</v>
      </c>
      <c r="O10" s="41">
        <v>2</v>
      </c>
      <c r="P10" s="41">
        <v>1</v>
      </c>
      <c r="Q10" s="41">
        <v>0</v>
      </c>
      <c r="R10" s="3">
        <f>S10+T10+U10</f>
        <v>10</v>
      </c>
      <c r="S10" s="41">
        <v>0</v>
      </c>
      <c r="T10" s="41">
        <v>1</v>
      </c>
      <c r="U10" s="41">
        <v>9</v>
      </c>
      <c r="V10" s="3">
        <f>M10+R10</f>
        <v>23</v>
      </c>
      <c r="W10" s="41">
        <v>0</v>
      </c>
      <c r="X10" s="42">
        <v>1</v>
      </c>
      <c r="Y10" s="3">
        <f t="shared" ref="Y10:Y46" si="2">D10+E10+I10-L10-V10-W10</f>
        <v>10</v>
      </c>
      <c r="Z10" s="42">
        <v>2</v>
      </c>
      <c r="AA10" s="42">
        <v>8</v>
      </c>
      <c r="AB10" s="42">
        <v>8</v>
      </c>
      <c r="AC10" s="3">
        <f t="shared" ref="AC10:AC13" si="3">AA10+AB10</f>
        <v>16</v>
      </c>
      <c r="AD10" s="42">
        <v>1</v>
      </c>
      <c r="AE10" s="3">
        <v>15</v>
      </c>
      <c r="AF10" s="41"/>
      <c r="AG10" s="41">
        <v>16</v>
      </c>
      <c r="AH10" s="3">
        <v>0</v>
      </c>
      <c r="AI10" s="3">
        <v>0</v>
      </c>
      <c r="AJ10" s="3">
        <f t="shared" ref="AJ10:AJ46" si="4">AH10+AI10</f>
        <v>0</v>
      </c>
      <c r="AK10" s="41">
        <v>0</v>
      </c>
      <c r="AL10" s="3">
        <v>0</v>
      </c>
      <c r="AM10" s="43"/>
      <c r="AN10" s="43"/>
      <c r="AO10" s="43"/>
      <c r="AP10" s="43"/>
      <c r="AQ10" s="66">
        <f t="shared" ref="AQ10:AQ46" si="5">C10</f>
        <v>19</v>
      </c>
      <c r="AR10" s="66">
        <f>E10+F10+G10+D10</f>
        <v>19</v>
      </c>
      <c r="AS10" s="66">
        <f t="shared" ref="AS10:AS46" si="6">H10</f>
        <v>21</v>
      </c>
      <c r="AT10" s="66">
        <f t="shared" ref="AT10:AT46" si="7">I10+J10+K10</f>
        <v>21</v>
      </c>
      <c r="AU10" s="66">
        <f t="shared" ref="AU10:AU46" si="8">D10+E10+I10</f>
        <v>36</v>
      </c>
      <c r="AV10" s="66">
        <f t="shared" ref="AV10:AV46" si="9">L10+V10+W10+Y10</f>
        <v>36</v>
      </c>
      <c r="AW10" s="66">
        <f t="shared" ref="AW10:AW46" si="10">M10</f>
        <v>13</v>
      </c>
      <c r="AX10" s="66">
        <f>N10+O10+P10+Q10</f>
        <v>13</v>
      </c>
      <c r="AY10" s="66">
        <f t="shared" ref="AY10:AY46" si="11">R10</f>
        <v>10</v>
      </c>
      <c r="AZ10" s="66">
        <f t="shared" ref="AZ10:AZ46" si="12">S10+T10+U10</f>
        <v>10</v>
      </c>
      <c r="BA10" s="66">
        <f t="shared" ref="BA10:BA46" si="13">V10</f>
        <v>23</v>
      </c>
      <c r="BB10" s="66">
        <f t="shared" ref="BB10:BB46" si="14">M10+R10</f>
        <v>23</v>
      </c>
      <c r="BC10" s="66">
        <f t="shared" ref="BC10:BC46" si="15">AC10</f>
        <v>16</v>
      </c>
      <c r="BD10" s="66">
        <f t="shared" ref="BD10:BD46" si="16">AA10+AB10</f>
        <v>16</v>
      </c>
      <c r="BE10" s="66">
        <f t="shared" ref="BE10:BE46" si="17">AC10</f>
        <v>16</v>
      </c>
      <c r="BF10" s="66">
        <f t="shared" ref="BF10:BF46" si="18">AD10+AE10</f>
        <v>16</v>
      </c>
      <c r="BG10" s="66">
        <f t="shared" ref="BG10:BG46" si="19">AJ10</f>
        <v>0</v>
      </c>
      <c r="BH10" s="66">
        <f t="shared" ref="BH10:BH46" si="20">AH10+AI10</f>
        <v>0</v>
      </c>
      <c r="BI10" s="66">
        <f t="shared" ref="BI10:BI46" si="21">AJ10</f>
        <v>0</v>
      </c>
      <c r="BJ10" s="66">
        <f t="shared" ref="BJ10:BJ46" si="22">AK10+AL10</f>
        <v>0</v>
      </c>
    </row>
    <row r="11" spans="1:62" ht="51">
      <c r="A11" s="1">
        <v>2</v>
      </c>
      <c r="B11" s="7" t="s">
        <v>56</v>
      </c>
      <c r="C11" s="65">
        <v>11</v>
      </c>
      <c r="D11" s="65">
        <f t="shared" ref="D11:AP11" si="23">D12+D13</f>
        <v>1</v>
      </c>
      <c r="E11" s="65">
        <f t="shared" si="23"/>
        <v>10</v>
      </c>
      <c r="F11" s="65">
        <f t="shared" si="23"/>
        <v>0</v>
      </c>
      <c r="G11" s="65">
        <f t="shared" si="23"/>
        <v>0</v>
      </c>
      <c r="H11" s="65">
        <f t="shared" si="23"/>
        <v>18</v>
      </c>
      <c r="I11" s="65">
        <f t="shared" si="23"/>
        <v>15</v>
      </c>
      <c r="J11" s="65">
        <f t="shared" si="23"/>
        <v>1</v>
      </c>
      <c r="K11" s="65">
        <f t="shared" si="23"/>
        <v>2</v>
      </c>
      <c r="L11" s="65">
        <f t="shared" si="23"/>
        <v>0</v>
      </c>
      <c r="M11" s="65">
        <f t="shared" si="23"/>
        <v>5</v>
      </c>
      <c r="N11" s="65">
        <f t="shared" si="23"/>
        <v>1</v>
      </c>
      <c r="O11" s="65">
        <f t="shared" si="23"/>
        <v>2</v>
      </c>
      <c r="P11" s="65">
        <f t="shared" si="23"/>
        <v>2</v>
      </c>
      <c r="Q11" s="65">
        <f t="shared" si="23"/>
        <v>0</v>
      </c>
      <c r="R11" s="65">
        <f t="shared" si="23"/>
        <v>2</v>
      </c>
      <c r="S11" s="65">
        <f t="shared" si="23"/>
        <v>0</v>
      </c>
      <c r="T11" s="65">
        <f t="shared" si="23"/>
        <v>1</v>
      </c>
      <c r="U11" s="65">
        <f t="shared" si="23"/>
        <v>1</v>
      </c>
      <c r="V11" s="65">
        <f t="shared" si="23"/>
        <v>7</v>
      </c>
      <c r="W11" s="65">
        <f t="shared" si="23"/>
        <v>0</v>
      </c>
      <c r="X11" s="65">
        <f t="shared" si="23"/>
        <v>1</v>
      </c>
      <c r="Y11" s="3">
        <f t="shared" si="2"/>
        <v>19</v>
      </c>
      <c r="Z11" s="65">
        <f t="shared" si="23"/>
        <v>2</v>
      </c>
      <c r="AA11" s="65">
        <f t="shared" si="23"/>
        <v>6</v>
      </c>
      <c r="AB11" s="65">
        <f t="shared" si="23"/>
        <v>1</v>
      </c>
      <c r="AC11" s="65">
        <f t="shared" si="23"/>
        <v>7</v>
      </c>
      <c r="AD11" s="65">
        <f t="shared" si="23"/>
        <v>0</v>
      </c>
      <c r="AE11" s="65">
        <f t="shared" si="23"/>
        <v>7</v>
      </c>
      <c r="AF11" s="65">
        <f t="shared" si="23"/>
        <v>0</v>
      </c>
      <c r="AG11" s="65">
        <f t="shared" si="23"/>
        <v>7</v>
      </c>
      <c r="AH11" s="65">
        <f t="shared" si="23"/>
        <v>0</v>
      </c>
      <c r="AI11" s="65">
        <f t="shared" si="23"/>
        <v>0</v>
      </c>
      <c r="AJ11" s="65">
        <f t="shared" si="23"/>
        <v>0</v>
      </c>
      <c r="AK11" s="65">
        <f t="shared" si="23"/>
        <v>0</v>
      </c>
      <c r="AL11" s="65">
        <f t="shared" si="23"/>
        <v>0</v>
      </c>
      <c r="AM11" s="65">
        <f t="shared" si="23"/>
        <v>0</v>
      </c>
      <c r="AN11" s="65">
        <f t="shared" si="23"/>
        <v>0</v>
      </c>
      <c r="AO11" s="65">
        <f t="shared" si="23"/>
        <v>0</v>
      </c>
      <c r="AP11" s="65">
        <f t="shared" si="23"/>
        <v>0</v>
      </c>
      <c r="AQ11" s="65">
        <f t="shared" ref="AQ11:BJ11" si="24">SUM(AQ12:AQ13)</f>
        <v>11</v>
      </c>
      <c r="AR11" s="65">
        <f t="shared" si="24"/>
        <v>11</v>
      </c>
      <c r="AS11" s="65">
        <f t="shared" si="24"/>
        <v>18</v>
      </c>
      <c r="AT11" s="65">
        <f t="shared" si="24"/>
        <v>18</v>
      </c>
      <c r="AU11" s="65">
        <f t="shared" si="24"/>
        <v>26</v>
      </c>
      <c r="AV11" s="66">
        <f t="shared" si="9"/>
        <v>26</v>
      </c>
      <c r="AW11" s="65">
        <f t="shared" si="24"/>
        <v>5</v>
      </c>
      <c r="AX11" s="65">
        <f t="shared" si="24"/>
        <v>5</v>
      </c>
      <c r="AY11" s="65">
        <f t="shared" si="24"/>
        <v>2</v>
      </c>
      <c r="AZ11" s="65">
        <f t="shared" si="24"/>
        <v>2</v>
      </c>
      <c r="BA11" s="65">
        <f t="shared" si="24"/>
        <v>7</v>
      </c>
      <c r="BB11" s="65">
        <f t="shared" si="24"/>
        <v>7</v>
      </c>
      <c r="BC11" s="65">
        <f t="shared" si="24"/>
        <v>7</v>
      </c>
      <c r="BD11" s="65">
        <f t="shared" si="24"/>
        <v>7</v>
      </c>
      <c r="BE11" s="65">
        <f t="shared" si="24"/>
        <v>7</v>
      </c>
      <c r="BF11" s="65">
        <f t="shared" si="24"/>
        <v>7</v>
      </c>
      <c r="BG11" s="65">
        <f t="shared" si="24"/>
        <v>0</v>
      </c>
      <c r="BH11" s="65">
        <f t="shared" si="24"/>
        <v>0</v>
      </c>
      <c r="BI11" s="65">
        <f t="shared" si="24"/>
        <v>0</v>
      </c>
      <c r="BJ11" s="65">
        <f t="shared" si="24"/>
        <v>0</v>
      </c>
    </row>
    <row r="12" spans="1:62" ht="38.25">
      <c r="A12" s="5" t="s">
        <v>4</v>
      </c>
      <c r="B12" s="6" t="s">
        <v>57</v>
      </c>
      <c r="C12" s="2">
        <v>8</v>
      </c>
      <c r="D12" s="2">
        <v>1</v>
      </c>
      <c r="E12" s="2">
        <f>C12-D12-F12</f>
        <v>7</v>
      </c>
      <c r="F12" s="2">
        <v>0</v>
      </c>
      <c r="G12" s="2">
        <v>0</v>
      </c>
      <c r="H12" s="8">
        <v>14</v>
      </c>
      <c r="I12" s="2">
        <f>H12-J12-K12</f>
        <v>11</v>
      </c>
      <c r="J12" s="22">
        <v>1</v>
      </c>
      <c r="K12" s="3">
        <v>2</v>
      </c>
      <c r="L12" s="3">
        <v>0</v>
      </c>
      <c r="M12" s="3">
        <f>N12+O12+P12+Q12</f>
        <v>4</v>
      </c>
      <c r="N12" s="3">
        <v>1</v>
      </c>
      <c r="O12" s="3">
        <v>1</v>
      </c>
      <c r="P12" s="3">
        <v>2</v>
      </c>
      <c r="Q12" s="3">
        <v>0</v>
      </c>
      <c r="R12" s="3">
        <f>S12+T12+U12</f>
        <v>2</v>
      </c>
      <c r="S12" s="3">
        <v>0</v>
      </c>
      <c r="T12" s="3">
        <v>1</v>
      </c>
      <c r="U12" s="3">
        <v>1</v>
      </c>
      <c r="V12" s="3">
        <f>M12+R12</f>
        <v>6</v>
      </c>
      <c r="W12" s="3">
        <v>0</v>
      </c>
      <c r="X12" s="3">
        <v>0</v>
      </c>
      <c r="Y12" s="3">
        <f t="shared" si="2"/>
        <v>13</v>
      </c>
      <c r="Z12" s="3">
        <v>1</v>
      </c>
      <c r="AA12" s="3">
        <v>5</v>
      </c>
      <c r="AB12" s="3">
        <v>1</v>
      </c>
      <c r="AC12" s="3">
        <f t="shared" si="3"/>
        <v>6</v>
      </c>
      <c r="AD12" s="3">
        <v>0</v>
      </c>
      <c r="AE12" s="3">
        <v>6</v>
      </c>
      <c r="AF12" s="3"/>
      <c r="AG12" s="3">
        <v>6</v>
      </c>
      <c r="AH12" s="3">
        <v>0</v>
      </c>
      <c r="AI12" s="3">
        <v>0</v>
      </c>
      <c r="AJ12" s="3">
        <f t="shared" si="4"/>
        <v>0</v>
      </c>
      <c r="AK12" s="3">
        <v>0</v>
      </c>
      <c r="AL12" s="3">
        <v>0</v>
      </c>
      <c r="AM12" s="22"/>
      <c r="AN12" s="22"/>
      <c r="AO12" s="22"/>
      <c r="AP12" s="22"/>
      <c r="AQ12" s="66">
        <f t="shared" si="5"/>
        <v>8</v>
      </c>
      <c r="AR12" s="66">
        <f>E12+F12+G12+D12</f>
        <v>8</v>
      </c>
      <c r="AS12" s="66">
        <f t="shared" si="6"/>
        <v>14</v>
      </c>
      <c r="AT12" s="66">
        <f t="shared" si="7"/>
        <v>14</v>
      </c>
      <c r="AU12" s="66">
        <f t="shared" si="8"/>
        <v>19</v>
      </c>
      <c r="AV12" s="66">
        <f t="shared" si="9"/>
        <v>19</v>
      </c>
      <c r="AW12" s="66">
        <f t="shared" si="10"/>
        <v>4</v>
      </c>
      <c r="AX12" s="66">
        <f>N12+O12+P12+Q12</f>
        <v>4</v>
      </c>
      <c r="AY12" s="66">
        <f t="shared" si="11"/>
        <v>2</v>
      </c>
      <c r="AZ12" s="66">
        <f t="shared" si="12"/>
        <v>2</v>
      </c>
      <c r="BA12" s="66">
        <f t="shared" si="13"/>
        <v>6</v>
      </c>
      <c r="BB12" s="66">
        <f t="shared" si="14"/>
        <v>6</v>
      </c>
      <c r="BC12" s="66">
        <f t="shared" si="15"/>
        <v>6</v>
      </c>
      <c r="BD12" s="66">
        <f t="shared" si="16"/>
        <v>6</v>
      </c>
      <c r="BE12" s="66">
        <f t="shared" si="17"/>
        <v>6</v>
      </c>
      <c r="BF12" s="66">
        <f t="shared" si="18"/>
        <v>6</v>
      </c>
      <c r="BG12" s="66">
        <f t="shared" si="19"/>
        <v>0</v>
      </c>
      <c r="BH12" s="66">
        <f t="shared" si="20"/>
        <v>0</v>
      </c>
      <c r="BI12" s="66">
        <f t="shared" si="21"/>
        <v>0</v>
      </c>
      <c r="BJ12" s="66">
        <f t="shared" si="22"/>
        <v>0</v>
      </c>
    </row>
    <row r="13" spans="1:62" ht="38.25">
      <c r="A13" s="5" t="s">
        <v>5</v>
      </c>
      <c r="B13" s="6" t="s">
        <v>58</v>
      </c>
      <c r="C13" s="22">
        <v>3</v>
      </c>
      <c r="D13" s="2">
        <v>0</v>
      </c>
      <c r="E13" s="2">
        <f>C13-D13-F13</f>
        <v>3</v>
      </c>
      <c r="F13" s="2">
        <v>0</v>
      </c>
      <c r="G13" s="2">
        <v>0</v>
      </c>
      <c r="H13" s="8">
        <v>4</v>
      </c>
      <c r="I13" s="2">
        <f>H13-J13-K13</f>
        <v>4</v>
      </c>
      <c r="J13" s="22">
        <v>0</v>
      </c>
      <c r="K13" s="3">
        <v>0</v>
      </c>
      <c r="L13" s="3">
        <v>0</v>
      </c>
      <c r="M13" s="3">
        <f>N13+O13+P13+Q13</f>
        <v>1</v>
      </c>
      <c r="N13" s="3">
        <v>0</v>
      </c>
      <c r="O13" s="3">
        <v>1</v>
      </c>
      <c r="P13" s="3">
        <v>0</v>
      </c>
      <c r="Q13" s="3">
        <v>0</v>
      </c>
      <c r="R13" s="3">
        <f>S13+T13+U13</f>
        <v>0</v>
      </c>
      <c r="S13" s="3">
        <v>0</v>
      </c>
      <c r="T13" s="3">
        <v>0</v>
      </c>
      <c r="U13" s="3">
        <v>0</v>
      </c>
      <c r="V13" s="3">
        <f>M13+R13</f>
        <v>1</v>
      </c>
      <c r="W13" s="3">
        <v>0</v>
      </c>
      <c r="X13" s="3">
        <v>1</v>
      </c>
      <c r="Y13" s="3">
        <f t="shared" si="2"/>
        <v>6</v>
      </c>
      <c r="Z13" s="3">
        <v>1</v>
      </c>
      <c r="AA13" s="3">
        <v>1</v>
      </c>
      <c r="AB13" s="3">
        <v>0</v>
      </c>
      <c r="AC13" s="3">
        <f t="shared" si="3"/>
        <v>1</v>
      </c>
      <c r="AD13" s="3">
        <v>0</v>
      </c>
      <c r="AE13" s="3">
        <v>1</v>
      </c>
      <c r="AF13" s="3"/>
      <c r="AG13" s="3">
        <v>1</v>
      </c>
      <c r="AH13" s="3">
        <v>0</v>
      </c>
      <c r="AI13" s="3">
        <v>0</v>
      </c>
      <c r="AJ13" s="3">
        <f t="shared" si="4"/>
        <v>0</v>
      </c>
      <c r="AK13" s="3">
        <v>0</v>
      </c>
      <c r="AL13" s="3">
        <v>0</v>
      </c>
      <c r="AM13" s="22"/>
      <c r="AN13" s="22"/>
      <c r="AO13" s="22"/>
      <c r="AP13" s="22"/>
      <c r="AQ13" s="66">
        <f t="shared" si="5"/>
        <v>3</v>
      </c>
      <c r="AR13" s="66">
        <f>E13+F13+G13+D13</f>
        <v>3</v>
      </c>
      <c r="AS13" s="66">
        <f t="shared" si="6"/>
        <v>4</v>
      </c>
      <c r="AT13" s="66">
        <f t="shared" si="7"/>
        <v>4</v>
      </c>
      <c r="AU13" s="66">
        <f t="shared" si="8"/>
        <v>7</v>
      </c>
      <c r="AV13" s="66">
        <f t="shared" si="9"/>
        <v>7</v>
      </c>
      <c r="AW13" s="66">
        <f t="shared" si="10"/>
        <v>1</v>
      </c>
      <c r="AX13" s="66">
        <f>N13+O13+P13+Q13</f>
        <v>1</v>
      </c>
      <c r="AY13" s="66">
        <f t="shared" si="11"/>
        <v>0</v>
      </c>
      <c r="AZ13" s="66">
        <f t="shared" si="12"/>
        <v>0</v>
      </c>
      <c r="BA13" s="66">
        <f t="shared" si="13"/>
        <v>1</v>
      </c>
      <c r="BB13" s="66">
        <f t="shared" si="14"/>
        <v>1</v>
      </c>
      <c r="BC13" s="66">
        <f t="shared" si="15"/>
        <v>1</v>
      </c>
      <c r="BD13" s="66">
        <f t="shared" si="16"/>
        <v>1</v>
      </c>
      <c r="BE13" s="66">
        <f t="shared" si="17"/>
        <v>1</v>
      </c>
      <c r="BF13" s="66">
        <f t="shared" si="18"/>
        <v>1</v>
      </c>
      <c r="BG13" s="66">
        <f t="shared" si="19"/>
        <v>0</v>
      </c>
      <c r="BH13" s="66">
        <f t="shared" si="20"/>
        <v>0</v>
      </c>
      <c r="BI13" s="66">
        <f t="shared" si="21"/>
        <v>0</v>
      </c>
      <c r="BJ13" s="66">
        <f t="shared" si="22"/>
        <v>0</v>
      </c>
    </row>
    <row r="14" spans="1:62" ht="38.25">
      <c r="A14" s="5" t="s">
        <v>47</v>
      </c>
      <c r="B14" s="7" t="s">
        <v>59</v>
      </c>
      <c r="C14" s="65">
        <v>66</v>
      </c>
      <c r="D14" s="65">
        <f t="shared" ref="D14:AP14" si="25">D15+D16</f>
        <v>3</v>
      </c>
      <c r="E14" s="65">
        <f t="shared" si="25"/>
        <v>63</v>
      </c>
      <c r="F14" s="65">
        <f t="shared" si="25"/>
        <v>0</v>
      </c>
      <c r="G14" s="65">
        <f t="shared" si="25"/>
        <v>0</v>
      </c>
      <c r="H14" s="65">
        <f t="shared" si="25"/>
        <v>43</v>
      </c>
      <c r="I14" s="65">
        <f t="shared" si="25"/>
        <v>43</v>
      </c>
      <c r="J14" s="65">
        <f t="shared" si="25"/>
        <v>0</v>
      </c>
      <c r="K14" s="65">
        <f t="shared" si="25"/>
        <v>0</v>
      </c>
      <c r="L14" s="65">
        <f t="shared" si="25"/>
        <v>1</v>
      </c>
      <c r="M14" s="65">
        <f t="shared" si="25"/>
        <v>20</v>
      </c>
      <c r="N14" s="65">
        <f t="shared" si="25"/>
        <v>15</v>
      </c>
      <c r="O14" s="65">
        <f t="shared" si="25"/>
        <v>2</v>
      </c>
      <c r="P14" s="65">
        <f t="shared" si="25"/>
        <v>3</v>
      </c>
      <c r="Q14" s="65">
        <f t="shared" si="25"/>
        <v>0</v>
      </c>
      <c r="R14" s="65">
        <f t="shared" si="25"/>
        <v>5</v>
      </c>
      <c r="S14" s="65">
        <f t="shared" si="25"/>
        <v>0</v>
      </c>
      <c r="T14" s="65">
        <f t="shared" si="25"/>
        <v>3</v>
      </c>
      <c r="U14" s="65">
        <f t="shared" si="25"/>
        <v>2</v>
      </c>
      <c r="V14" s="65">
        <f t="shared" si="25"/>
        <v>25</v>
      </c>
      <c r="W14" s="65">
        <f t="shared" si="25"/>
        <v>0</v>
      </c>
      <c r="X14" s="65">
        <f t="shared" si="25"/>
        <v>0</v>
      </c>
      <c r="Y14" s="3">
        <f t="shared" si="2"/>
        <v>83</v>
      </c>
      <c r="Z14" s="65">
        <f t="shared" si="25"/>
        <v>2</v>
      </c>
      <c r="AA14" s="65">
        <f t="shared" si="25"/>
        <v>0</v>
      </c>
      <c r="AB14" s="65">
        <f t="shared" si="25"/>
        <v>0</v>
      </c>
      <c r="AC14" s="65">
        <f t="shared" si="25"/>
        <v>0</v>
      </c>
      <c r="AD14" s="65">
        <f t="shared" si="25"/>
        <v>0</v>
      </c>
      <c r="AE14" s="65">
        <f t="shared" si="25"/>
        <v>0</v>
      </c>
      <c r="AF14" s="65">
        <f t="shared" si="25"/>
        <v>0</v>
      </c>
      <c r="AG14" s="65">
        <f t="shared" si="25"/>
        <v>0</v>
      </c>
      <c r="AH14" s="65">
        <f t="shared" si="25"/>
        <v>0</v>
      </c>
      <c r="AI14" s="65">
        <f t="shared" si="25"/>
        <v>0</v>
      </c>
      <c r="AJ14" s="65">
        <f t="shared" si="25"/>
        <v>0</v>
      </c>
      <c r="AK14" s="65">
        <f t="shared" si="25"/>
        <v>0</v>
      </c>
      <c r="AL14" s="65">
        <f t="shared" si="25"/>
        <v>0</v>
      </c>
      <c r="AM14" s="65">
        <f t="shared" si="25"/>
        <v>0</v>
      </c>
      <c r="AN14" s="65">
        <f t="shared" si="25"/>
        <v>0</v>
      </c>
      <c r="AO14" s="65">
        <f t="shared" si="25"/>
        <v>0</v>
      </c>
      <c r="AP14" s="65">
        <f t="shared" si="25"/>
        <v>0</v>
      </c>
      <c r="AQ14" s="65">
        <f t="shared" ref="AQ14:BJ14" si="26">SUM(AQ15:AQ16)</f>
        <v>66</v>
      </c>
      <c r="AR14" s="65">
        <f t="shared" si="26"/>
        <v>66</v>
      </c>
      <c r="AS14" s="65">
        <f t="shared" si="26"/>
        <v>43</v>
      </c>
      <c r="AT14" s="65">
        <f t="shared" si="26"/>
        <v>43</v>
      </c>
      <c r="AU14" s="65">
        <f t="shared" si="26"/>
        <v>109</v>
      </c>
      <c r="AV14" s="66">
        <f t="shared" si="9"/>
        <v>109</v>
      </c>
      <c r="AW14" s="65">
        <f t="shared" si="26"/>
        <v>20</v>
      </c>
      <c r="AX14" s="65">
        <f t="shared" si="26"/>
        <v>20</v>
      </c>
      <c r="AY14" s="65">
        <f t="shared" si="26"/>
        <v>5</v>
      </c>
      <c r="AZ14" s="65">
        <f t="shared" si="26"/>
        <v>5</v>
      </c>
      <c r="BA14" s="65">
        <f t="shared" si="26"/>
        <v>25</v>
      </c>
      <c r="BB14" s="65">
        <f t="shared" si="26"/>
        <v>25</v>
      </c>
      <c r="BC14" s="65">
        <f t="shared" si="26"/>
        <v>0</v>
      </c>
      <c r="BD14" s="65">
        <f t="shared" si="26"/>
        <v>0</v>
      </c>
      <c r="BE14" s="65">
        <f t="shared" si="26"/>
        <v>0</v>
      </c>
      <c r="BF14" s="65">
        <f t="shared" si="26"/>
        <v>0</v>
      </c>
      <c r="BG14" s="65">
        <f t="shared" si="26"/>
        <v>0</v>
      </c>
      <c r="BH14" s="65">
        <f t="shared" si="26"/>
        <v>0</v>
      </c>
      <c r="BI14" s="65">
        <f t="shared" si="26"/>
        <v>0</v>
      </c>
      <c r="BJ14" s="65">
        <f t="shared" si="26"/>
        <v>0</v>
      </c>
    </row>
    <row r="15" spans="1:62" ht="46.5" customHeight="1">
      <c r="A15" s="5" t="s">
        <v>6</v>
      </c>
      <c r="B15" s="6" t="s">
        <v>60</v>
      </c>
      <c r="C15" s="22">
        <v>42</v>
      </c>
      <c r="D15" s="2">
        <v>1</v>
      </c>
      <c r="E15" s="8">
        <f>C15-D15-F15-G15</f>
        <v>41</v>
      </c>
      <c r="F15" s="8">
        <v>0</v>
      </c>
      <c r="G15" s="8">
        <v>0</v>
      </c>
      <c r="H15" s="8">
        <v>7</v>
      </c>
      <c r="I15" s="2">
        <f>H15-J15-K15</f>
        <v>7</v>
      </c>
      <c r="J15" s="22">
        <v>0</v>
      </c>
      <c r="K15" s="3">
        <v>0</v>
      </c>
      <c r="L15" s="3">
        <v>0</v>
      </c>
      <c r="M15" s="3">
        <f>N15+O15+P15+Q15</f>
        <v>5</v>
      </c>
      <c r="N15" s="3">
        <v>3</v>
      </c>
      <c r="O15" s="3">
        <v>0</v>
      </c>
      <c r="P15" s="3">
        <v>2</v>
      </c>
      <c r="Q15" s="3">
        <v>0</v>
      </c>
      <c r="R15" s="3">
        <f>S15+T15+U15</f>
        <v>1</v>
      </c>
      <c r="S15" s="3">
        <v>0</v>
      </c>
      <c r="T15" s="3">
        <v>0</v>
      </c>
      <c r="U15" s="3">
        <v>1</v>
      </c>
      <c r="V15" s="3">
        <f>M15+R15</f>
        <v>6</v>
      </c>
      <c r="W15" s="3">
        <v>0</v>
      </c>
      <c r="X15" s="3">
        <v>0</v>
      </c>
      <c r="Y15" s="3">
        <f t="shared" si="2"/>
        <v>43</v>
      </c>
      <c r="Z15" s="3">
        <v>0</v>
      </c>
      <c r="AA15" s="3">
        <v>0</v>
      </c>
      <c r="AB15" s="3">
        <v>0</v>
      </c>
      <c r="AC15" s="3">
        <f>AA15+AB15</f>
        <v>0</v>
      </c>
      <c r="AD15" s="3">
        <v>0</v>
      </c>
      <c r="AE15" s="3">
        <v>0</v>
      </c>
      <c r="AF15" s="3"/>
      <c r="AG15" s="3">
        <v>0</v>
      </c>
      <c r="AH15" s="3">
        <v>0</v>
      </c>
      <c r="AI15" s="3">
        <v>0</v>
      </c>
      <c r="AJ15" s="3">
        <f t="shared" si="4"/>
        <v>0</v>
      </c>
      <c r="AK15" s="3">
        <v>0</v>
      </c>
      <c r="AL15" s="3">
        <v>0</v>
      </c>
      <c r="AM15" s="22"/>
      <c r="AN15" s="22"/>
      <c r="AO15" s="22"/>
      <c r="AP15" s="22"/>
      <c r="AQ15" s="66">
        <f t="shared" si="5"/>
        <v>42</v>
      </c>
      <c r="AR15" s="66">
        <f>E15+F15+G15+D15</f>
        <v>42</v>
      </c>
      <c r="AS15" s="66">
        <f t="shared" si="6"/>
        <v>7</v>
      </c>
      <c r="AT15" s="66">
        <f t="shared" si="7"/>
        <v>7</v>
      </c>
      <c r="AU15" s="66">
        <f t="shared" si="8"/>
        <v>49</v>
      </c>
      <c r="AV15" s="66">
        <f t="shared" si="9"/>
        <v>49</v>
      </c>
      <c r="AW15" s="66">
        <f t="shared" si="10"/>
        <v>5</v>
      </c>
      <c r="AX15" s="66">
        <f t="shared" ref="AX15:AX18" si="27">N15+O15+P15+Q15</f>
        <v>5</v>
      </c>
      <c r="AY15" s="66">
        <f t="shared" si="11"/>
        <v>1</v>
      </c>
      <c r="AZ15" s="66">
        <f t="shared" si="12"/>
        <v>1</v>
      </c>
      <c r="BA15" s="66">
        <f t="shared" si="13"/>
        <v>6</v>
      </c>
      <c r="BB15" s="66">
        <f t="shared" si="14"/>
        <v>6</v>
      </c>
      <c r="BC15" s="66">
        <f t="shared" si="15"/>
        <v>0</v>
      </c>
      <c r="BD15" s="66">
        <f t="shared" si="16"/>
        <v>0</v>
      </c>
      <c r="BE15" s="66">
        <f t="shared" si="17"/>
        <v>0</v>
      </c>
      <c r="BF15" s="66">
        <f t="shared" si="18"/>
        <v>0</v>
      </c>
      <c r="BG15" s="66">
        <f t="shared" si="19"/>
        <v>0</v>
      </c>
      <c r="BH15" s="66">
        <f t="shared" si="20"/>
        <v>0</v>
      </c>
      <c r="BI15" s="66">
        <f t="shared" si="21"/>
        <v>0</v>
      </c>
      <c r="BJ15" s="66">
        <f t="shared" si="22"/>
        <v>0</v>
      </c>
    </row>
    <row r="16" spans="1:62" ht="38.25" customHeight="1">
      <c r="A16" s="5" t="s">
        <v>7</v>
      </c>
      <c r="B16" s="6" t="s">
        <v>61</v>
      </c>
      <c r="C16" s="22">
        <v>24</v>
      </c>
      <c r="D16" s="2">
        <v>2</v>
      </c>
      <c r="E16" s="8">
        <f t="shared" ref="E16:E18" si="28">C16-D16-F16-G16</f>
        <v>22</v>
      </c>
      <c r="F16" s="8">
        <v>0</v>
      </c>
      <c r="G16" s="8">
        <v>0</v>
      </c>
      <c r="H16" s="8">
        <v>36</v>
      </c>
      <c r="I16" s="2">
        <f t="shared" ref="I16:I18" si="29">H16-J16-K16</f>
        <v>36</v>
      </c>
      <c r="J16" s="22">
        <v>0</v>
      </c>
      <c r="K16" s="3">
        <v>0</v>
      </c>
      <c r="L16" s="9">
        <v>1</v>
      </c>
      <c r="M16" s="3">
        <f t="shared" ref="M16:M18" si="30">N16+O16+P16+Q16</f>
        <v>15</v>
      </c>
      <c r="N16" s="9">
        <v>12</v>
      </c>
      <c r="O16" s="9">
        <v>2</v>
      </c>
      <c r="P16" s="9">
        <v>1</v>
      </c>
      <c r="Q16" s="9">
        <v>0</v>
      </c>
      <c r="R16" s="3">
        <f t="shared" ref="R16:R18" si="31">S16+T16+U16</f>
        <v>4</v>
      </c>
      <c r="S16" s="3">
        <v>0</v>
      </c>
      <c r="T16" s="9">
        <v>3</v>
      </c>
      <c r="U16" s="9">
        <v>1</v>
      </c>
      <c r="V16" s="3">
        <f t="shared" ref="V16:V18" si="32">M16+R16</f>
        <v>19</v>
      </c>
      <c r="W16" s="3">
        <v>0</v>
      </c>
      <c r="X16" s="9">
        <v>0</v>
      </c>
      <c r="Y16" s="3">
        <f t="shared" si="2"/>
        <v>40</v>
      </c>
      <c r="Z16" s="9">
        <v>2</v>
      </c>
      <c r="AA16" s="3">
        <v>0</v>
      </c>
      <c r="AB16" s="9">
        <v>0</v>
      </c>
      <c r="AC16" s="3">
        <f t="shared" ref="AC16:AC46" si="33">AA16+AB16</f>
        <v>0</v>
      </c>
      <c r="AD16" s="3">
        <v>0</v>
      </c>
      <c r="AE16" s="3">
        <v>0</v>
      </c>
      <c r="AF16" s="9"/>
      <c r="AG16" s="9">
        <v>0</v>
      </c>
      <c r="AH16" s="3">
        <v>0</v>
      </c>
      <c r="AI16" s="3">
        <v>0</v>
      </c>
      <c r="AJ16" s="3">
        <f t="shared" si="4"/>
        <v>0</v>
      </c>
      <c r="AK16" s="3">
        <v>0</v>
      </c>
      <c r="AL16" s="3">
        <v>0</v>
      </c>
      <c r="AM16" s="9"/>
      <c r="AN16" s="9"/>
      <c r="AO16" s="9"/>
      <c r="AP16" s="9"/>
      <c r="AQ16" s="66">
        <f t="shared" si="5"/>
        <v>24</v>
      </c>
      <c r="AR16" s="66">
        <f t="shared" ref="AR16:AR47" si="34">E16+F16+G16+D16</f>
        <v>24</v>
      </c>
      <c r="AS16" s="66">
        <f t="shared" si="6"/>
        <v>36</v>
      </c>
      <c r="AT16" s="66">
        <f t="shared" si="7"/>
        <v>36</v>
      </c>
      <c r="AU16" s="66">
        <f t="shared" si="8"/>
        <v>60</v>
      </c>
      <c r="AV16" s="66">
        <f t="shared" si="9"/>
        <v>60</v>
      </c>
      <c r="AW16" s="66">
        <f t="shared" si="10"/>
        <v>15</v>
      </c>
      <c r="AX16" s="66">
        <f t="shared" si="27"/>
        <v>15</v>
      </c>
      <c r="AY16" s="66">
        <f t="shared" si="11"/>
        <v>4</v>
      </c>
      <c r="AZ16" s="66">
        <f t="shared" si="12"/>
        <v>4</v>
      </c>
      <c r="BA16" s="66">
        <f t="shared" si="13"/>
        <v>19</v>
      </c>
      <c r="BB16" s="66">
        <f t="shared" si="14"/>
        <v>19</v>
      </c>
      <c r="BC16" s="66">
        <f t="shared" si="15"/>
        <v>0</v>
      </c>
      <c r="BD16" s="66">
        <f t="shared" si="16"/>
        <v>0</v>
      </c>
      <c r="BE16" s="66">
        <f t="shared" si="17"/>
        <v>0</v>
      </c>
      <c r="BF16" s="66">
        <f t="shared" si="18"/>
        <v>0</v>
      </c>
      <c r="BG16" s="66">
        <f t="shared" si="19"/>
        <v>0</v>
      </c>
      <c r="BH16" s="66">
        <f t="shared" si="20"/>
        <v>0</v>
      </c>
      <c r="BI16" s="66">
        <f t="shared" si="21"/>
        <v>0</v>
      </c>
      <c r="BJ16" s="66">
        <f t="shared" si="22"/>
        <v>0</v>
      </c>
    </row>
    <row r="17" spans="1:62" ht="25.5">
      <c r="A17" s="5">
        <v>4</v>
      </c>
      <c r="B17" s="7" t="s">
        <v>85</v>
      </c>
      <c r="C17" s="22">
        <v>6</v>
      </c>
      <c r="D17" s="2">
        <v>0</v>
      </c>
      <c r="E17" s="8">
        <f t="shared" si="28"/>
        <v>6</v>
      </c>
      <c r="F17" s="8">
        <v>0</v>
      </c>
      <c r="G17" s="8">
        <v>0</v>
      </c>
      <c r="H17" s="8">
        <v>0</v>
      </c>
      <c r="I17" s="2">
        <f t="shared" si="29"/>
        <v>0</v>
      </c>
      <c r="J17" s="22">
        <v>0</v>
      </c>
      <c r="K17" s="3">
        <v>0</v>
      </c>
      <c r="L17" s="9">
        <v>0</v>
      </c>
      <c r="M17" s="3">
        <f t="shared" si="30"/>
        <v>4</v>
      </c>
      <c r="N17" s="9">
        <v>2</v>
      </c>
      <c r="O17" s="9">
        <v>0</v>
      </c>
      <c r="P17" s="9">
        <v>2</v>
      </c>
      <c r="Q17" s="9">
        <v>0</v>
      </c>
      <c r="R17" s="3">
        <f t="shared" si="31"/>
        <v>1</v>
      </c>
      <c r="S17" s="3">
        <v>0</v>
      </c>
      <c r="T17" s="9">
        <v>0</v>
      </c>
      <c r="U17" s="9">
        <v>1</v>
      </c>
      <c r="V17" s="3">
        <f t="shared" si="32"/>
        <v>5</v>
      </c>
      <c r="W17" s="3">
        <v>0</v>
      </c>
      <c r="X17" s="9">
        <v>0</v>
      </c>
      <c r="Y17" s="3">
        <f t="shared" si="2"/>
        <v>1</v>
      </c>
      <c r="Z17" s="9">
        <v>0</v>
      </c>
      <c r="AA17" s="3">
        <v>0</v>
      </c>
      <c r="AB17" s="9">
        <v>0</v>
      </c>
      <c r="AC17" s="3">
        <f t="shared" si="33"/>
        <v>0</v>
      </c>
      <c r="AD17" s="3">
        <v>0</v>
      </c>
      <c r="AE17" s="3">
        <v>0</v>
      </c>
      <c r="AF17" s="9"/>
      <c r="AG17" s="9">
        <v>0</v>
      </c>
      <c r="AH17" s="3">
        <v>0</v>
      </c>
      <c r="AI17" s="3">
        <v>0</v>
      </c>
      <c r="AJ17" s="3">
        <f t="shared" si="4"/>
        <v>0</v>
      </c>
      <c r="AK17" s="3">
        <v>0</v>
      </c>
      <c r="AL17" s="3">
        <v>0</v>
      </c>
      <c r="AM17" s="9"/>
      <c r="AN17" s="9"/>
      <c r="AO17" s="9"/>
      <c r="AP17" s="9"/>
      <c r="AQ17" s="66">
        <f t="shared" si="5"/>
        <v>6</v>
      </c>
      <c r="AR17" s="66">
        <f t="shared" si="34"/>
        <v>6</v>
      </c>
      <c r="AS17" s="66">
        <f t="shared" si="6"/>
        <v>0</v>
      </c>
      <c r="AT17" s="66">
        <f t="shared" si="7"/>
        <v>0</v>
      </c>
      <c r="AU17" s="66">
        <f t="shared" si="8"/>
        <v>6</v>
      </c>
      <c r="AV17" s="66">
        <f t="shared" si="9"/>
        <v>6</v>
      </c>
      <c r="AW17" s="66">
        <f t="shared" si="10"/>
        <v>4</v>
      </c>
      <c r="AX17" s="66">
        <f t="shared" si="27"/>
        <v>4</v>
      </c>
      <c r="AY17" s="66">
        <f t="shared" si="11"/>
        <v>1</v>
      </c>
      <c r="AZ17" s="66">
        <f t="shared" si="12"/>
        <v>1</v>
      </c>
      <c r="BA17" s="66">
        <f t="shared" si="13"/>
        <v>5</v>
      </c>
      <c r="BB17" s="66">
        <f t="shared" si="14"/>
        <v>5</v>
      </c>
      <c r="BC17" s="66">
        <f t="shared" si="15"/>
        <v>0</v>
      </c>
      <c r="BD17" s="66">
        <f t="shared" si="16"/>
        <v>0</v>
      </c>
      <c r="BE17" s="66">
        <f t="shared" si="17"/>
        <v>0</v>
      </c>
      <c r="BF17" s="66">
        <f t="shared" si="18"/>
        <v>0</v>
      </c>
      <c r="BG17" s="66">
        <f t="shared" si="19"/>
        <v>0</v>
      </c>
      <c r="BH17" s="66">
        <f t="shared" si="20"/>
        <v>0</v>
      </c>
      <c r="BI17" s="66">
        <f t="shared" si="21"/>
        <v>0</v>
      </c>
      <c r="BJ17" s="66">
        <f t="shared" si="22"/>
        <v>0</v>
      </c>
    </row>
    <row r="18" spans="1:62" ht="28.5" customHeight="1">
      <c r="A18" s="5">
        <v>5</v>
      </c>
      <c r="B18" s="7" t="s">
        <v>66</v>
      </c>
      <c r="C18" s="22">
        <v>2</v>
      </c>
      <c r="D18" s="2">
        <v>0</v>
      </c>
      <c r="E18" s="8">
        <f t="shared" si="28"/>
        <v>2</v>
      </c>
      <c r="F18" s="8">
        <v>0</v>
      </c>
      <c r="G18" s="8">
        <v>0</v>
      </c>
      <c r="H18" s="8">
        <v>1</v>
      </c>
      <c r="I18" s="2">
        <f t="shared" si="29"/>
        <v>1</v>
      </c>
      <c r="J18" s="22">
        <v>0</v>
      </c>
      <c r="K18" s="3">
        <v>0</v>
      </c>
      <c r="L18" s="9">
        <v>0</v>
      </c>
      <c r="M18" s="3">
        <f t="shared" si="30"/>
        <v>1</v>
      </c>
      <c r="N18" s="9">
        <v>0</v>
      </c>
      <c r="O18" s="9">
        <v>1</v>
      </c>
      <c r="P18" s="9">
        <v>0</v>
      </c>
      <c r="Q18" s="9">
        <v>0</v>
      </c>
      <c r="R18" s="3">
        <f t="shared" si="31"/>
        <v>0</v>
      </c>
      <c r="S18" s="3">
        <v>0</v>
      </c>
      <c r="T18" s="9">
        <v>0</v>
      </c>
      <c r="U18" s="9">
        <v>0</v>
      </c>
      <c r="V18" s="3">
        <f t="shared" si="32"/>
        <v>1</v>
      </c>
      <c r="W18" s="3">
        <v>0</v>
      </c>
      <c r="X18" s="9">
        <v>0</v>
      </c>
      <c r="Y18" s="3">
        <f t="shared" si="2"/>
        <v>2</v>
      </c>
      <c r="Z18" s="9">
        <v>0</v>
      </c>
      <c r="AA18" s="3">
        <v>0</v>
      </c>
      <c r="AB18" s="9">
        <v>1</v>
      </c>
      <c r="AC18" s="3">
        <f t="shared" si="33"/>
        <v>1</v>
      </c>
      <c r="AD18" s="3">
        <v>0</v>
      </c>
      <c r="AE18" s="3">
        <v>1</v>
      </c>
      <c r="AF18" s="9"/>
      <c r="AG18" s="9">
        <v>1</v>
      </c>
      <c r="AH18" s="3">
        <v>0</v>
      </c>
      <c r="AI18" s="3">
        <v>0</v>
      </c>
      <c r="AJ18" s="3">
        <f t="shared" si="4"/>
        <v>0</v>
      </c>
      <c r="AK18" s="3">
        <v>0</v>
      </c>
      <c r="AL18" s="3">
        <v>0</v>
      </c>
      <c r="AM18" s="9"/>
      <c r="AN18" s="9"/>
      <c r="AO18" s="9"/>
      <c r="AP18" s="9"/>
      <c r="AQ18" s="66">
        <f t="shared" si="5"/>
        <v>2</v>
      </c>
      <c r="AR18" s="66">
        <f t="shared" si="34"/>
        <v>2</v>
      </c>
      <c r="AS18" s="66">
        <f t="shared" si="6"/>
        <v>1</v>
      </c>
      <c r="AT18" s="66">
        <f t="shared" si="7"/>
        <v>1</v>
      </c>
      <c r="AU18" s="66">
        <f t="shared" si="8"/>
        <v>3</v>
      </c>
      <c r="AV18" s="66">
        <f t="shared" si="9"/>
        <v>3</v>
      </c>
      <c r="AW18" s="66">
        <f t="shared" si="10"/>
        <v>1</v>
      </c>
      <c r="AX18" s="66">
        <f t="shared" si="27"/>
        <v>1</v>
      </c>
      <c r="AY18" s="66">
        <f t="shared" si="11"/>
        <v>0</v>
      </c>
      <c r="AZ18" s="66">
        <f t="shared" si="12"/>
        <v>0</v>
      </c>
      <c r="BA18" s="66">
        <f t="shared" si="13"/>
        <v>1</v>
      </c>
      <c r="BB18" s="66">
        <f t="shared" si="14"/>
        <v>1</v>
      </c>
      <c r="BC18" s="66">
        <f t="shared" si="15"/>
        <v>1</v>
      </c>
      <c r="BD18" s="66">
        <f t="shared" si="16"/>
        <v>1</v>
      </c>
      <c r="BE18" s="66">
        <f t="shared" si="17"/>
        <v>1</v>
      </c>
      <c r="BF18" s="66">
        <f t="shared" si="18"/>
        <v>1</v>
      </c>
      <c r="BG18" s="66">
        <f t="shared" si="19"/>
        <v>0</v>
      </c>
      <c r="BH18" s="66">
        <f t="shared" si="20"/>
        <v>0</v>
      </c>
      <c r="BI18" s="66">
        <f t="shared" si="21"/>
        <v>0</v>
      </c>
      <c r="BJ18" s="66">
        <f t="shared" si="22"/>
        <v>0</v>
      </c>
    </row>
    <row r="19" spans="1:62" ht="25.5">
      <c r="A19" s="5">
        <v>6</v>
      </c>
      <c r="B19" s="7" t="s">
        <v>67</v>
      </c>
      <c r="C19" s="65">
        <v>0</v>
      </c>
      <c r="D19" s="65">
        <f t="shared" ref="D19:AP19" si="35">D20+D21+D22+D24+D25+D26</f>
        <v>0</v>
      </c>
      <c r="E19" s="65">
        <f t="shared" si="35"/>
        <v>0</v>
      </c>
      <c r="F19" s="65">
        <f t="shared" si="35"/>
        <v>0</v>
      </c>
      <c r="G19" s="65">
        <f t="shared" si="35"/>
        <v>0</v>
      </c>
      <c r="H19" s="65">
        <f t="shared" si="35"/>
        <v>0</v>
      </c>
      <c r="I19" s="65">
        <f t="shared" si="35"/>
        <v>0</v>
      </c>
      <c r="J19" s="65">
        <f t="shared" si="35"/>
        <v>0</v>
      </c>
      <c r="K19" s="65">
        <f t="shared" si="35"/>
        <v>0</v>
      </c>
      <c r="L19" s="65">
        <f t="shared" si="35"/>
        <v>0</v>
      </c>
      <c r="M19" s="65">
        <f t="shared" si="35"/>
        <v>0</v>
      </c>
      <c r="N19" s="65">
        <f t="shared" si="35"/>
        <v>0</v>
      </c>
      <c r="O19" s="65">
        <f t="shared" si="35"/>
        <v>0</v>
      </c>
      <c r="P19" s="65">
        <f t="shared" si="35"/>
        <v>0</v>
      </c>
      <c r="Q19" s="65">
        <f t="shared" si="35"/>
        <v>0</v>
      </c>
      <c r="R19" s="65">
        <f t="shared" si="35"/>
        <v>0</v>
      </c>
      <c r="S19" s="65">
        <f t="shared" si="35"/>
        <v>0</v>
      </c>
      <c r="T19" s="65">
        <f t="shared" si="35"/>
        <v>0</v>
      </c>
      <c r="U19" s="65">
        <f t="shared" si="35"/>
        <v>0</v>
      </c>
      <c r="V19" s="65">
        <f t="shared" si="35"/>
        <v>0</v>
      </c>
      <c r="W19" s="65">
        <f t="shared" si="35"/>
        <v>0</v>
      </c>
      <c r="X19" s="65">
        <f t="shared" si="35"/>
        <v>0</v>
      </c>
      <c r="Y19" s="3">
        <f t="shared" si="2"/>
        <v>0</v>
      </c>
      <c r="Z19" s="65">
        <f t="shared" si="35"/>
        <v>0</v>
      </c>
      <c r="AA19" s="65">
        <f t="shared" si="35"/>
        <v>0</v>
      </c>
      <c r="AB19" s="65">
        <f t="shared" si="35"/>
        <v>0</v>
      </c>
      <c r="AC19" s="65">
        <f t="shared" si="35"/>
        <v>0</v>
      </c>
      <c r="AD19" s="65">
        <f t="shared" si="35"/>
        <v>0</v>
      </c>
      <c r="AE19" s="65">
        <f t="shared" si="35"/>
        <v>0</v>
      </c>
      <c r="AF19" s="65">
        <f t="shared" si="35"/>
        <v>0</v>
      </c>
      <c r="AG19" s="65">
        <f t="shared" si="35"/>
        <v>0</v>
      </c>
      <c r="AH19" s="65">
        <f t="shared" si="35"/>
        <v>0</v>
      </c>
      <c r="AI19" s="65">
        <f t="shared" si="35"/>
        <v>0</v>
      </c>
      <c r="AJ19" s="65">
        <f t="shared" si="35"/>
        <v>0</v>
      </c>
      <c r="AK19" s="65">
        <f t="shared" si="35"/>
        <v>0</v>
      </c>
      <c r="AL19" s="65">
        <f t="shared" si="35"/>
        <v>0</v>
      </c>
      <c r="AM19" s="65">
        <f t="shared" si="35"/>
        <v>0</v>
      </c>
      <c r="AN19" s="65">
        <f t="shared" si="35"/>
        <v>0</v>
      </c>
      <c r="AO19" s="65">
        <f t="shared" si="35"/>
        <v>0</v>
      </c>
      <c r="AP19" s="65">
        <f t="shared" si="35"/>
        <v>0</v>
      </c>
      <c r="AQ19" s="65">
        <f t="shared" ref="AQ19:BJ19" si="36">SUM(AQ20:AQ26)</f>
        <v>0</v>
      </c>
      <c r="AR19" s="65">
        <f t="shared" si="36"/>
        <v>0</v>
      </c>
      <c r="AS19" s="65">
        <f t="shared" si="36"/>
        <v>0</v>
      </c>
      <c r="AT19" s="65">
        <f t="shared" si="36"/>
        <v>0</v>
      </c>
      <c r="AU19" s="65">
        <f t="shared" si="36"/>
        <v>0</v>
      </c>
      <c r="AV19" s="66">
        <f t="shared" si="9"/>
        <v>0</v>
      </c>
      <c r="AW19" s="65">
        <f t="shared" si="36"/>
        <v>0</v>
      </c>
      <c r="AX19" s="65">
        <f t="shared" si="36"/>
        <v>0</v>
      </c>
      <c r="AY19" s="65">
        <f t="shared" si="36"/>
        <v>0</v>
      </c>
      <c r="AZ19" s="65">
        <f t="shared" si="36"/>
        <v>0</v>
      </c>
      <c r="BA19" s="65">
        <f t="shared" si="36"/>
        <v>0</v>
      </c>
      <c r="BB19" s="65">
        <f t="shared" si="36"/>
        <v>0</v>
      </c>
      <c r="BC19" s="65">
        <f t="shared" si="36"/>
        <v>0</v>
      </c>
      <c r="BD19" s="65">
        <f t="shared" si="36"/>
        <v>0</v>
      </c>
      <c r="BE19" s="65">
        <f t="shared" si="36"/>
        <v>0</v>
      </c>
      <c r="BF19" s="65">
        <f t="shared" si="36"/>
        <v>0</v>
      </c>
      <c r="BG19" s="65">
        <f t="shared" si="36"/>
        <v>0</v>
      </c>
      <c r="BH19" s="65">
        <f t="shared" si="36"/>
        <v>0</v>
      </c>
      <c r="BI19" s="65">
        <f t="shared" si="36"/>
        <v>0</v>
      </c>
      <c r="BJ19" s="65">
        <f t="shared" si="36"/>
        <v>0</v>
      </c>
    </row>
    <row r="20" spans="1:62" ht="35.25" customHeight="1">
      <c r="A20" s="5" t="s">
        <v>8</v>
      </c>
      <c r="B20" s="6" t="s">
        <v>68</v>
      </c>
      <c r="C20" s="43">
        <v>0</v>
      </c>
      <c r="D20" s="39">
        <v>0</v>
      </c>
      <c r="E20" s="40">
        <f>C20-D20-F20-G20</f>
        <v>0</v>
      </c>
      <c r="F20" s="8">
        <v>0</v>
      </c>
      <c r="G20" s="8">
        <v>0</v>
      </c>
      <c r="H20" s="40">
        <v>0</v>
      </c>
      <c r="I20" s="40">
        <f>H20-J20-K20</f>
        <v>0</v>
      </c>
      <c r="J20" s="22">
        <v>0</v>
      </c>
      <c r="K20" s="3">
        <v>0</v>
      </c>
      <c r="L20" s="9">
        <v>0</v>
      </c>
      <c r="M20" s="41">
        <f>N20+O20++P20+Q20</f>
        <v>0</v>
      </c>
      <c r="N20" s="9">
        <v>0</v>
      </c>
      <c r="O20" s="65">
        <v>0</v>
      </c>
      <c r="P20" s="9">
        <v>0</v>
      </c>
      <c r="Q20" s="9">
        <v>0</v>
      </c>
      <c r="R20" s="41">
        <f>S20+T20+U20</f>
        <v>0</v>
      </c>
      <c r="S20" s="3">
        <v>0</v>
      </c>
      <c r="T20" s="9">
        <v>0</v>
      </c>
      <c r="U20" s="9">
        <v>0</v>
      </c>
      <c r="V20" s="41">
        <f>M20+R20</f>
        <v>0</v>
      </c>
      <c r="W20" s="3">
        <v>0</v>
      </c>
      <c r="X20" s="65">
        <v>0</v>
      </c>
      <c r="Y20" s="3">
        <f t="shared" si="2"/>
        <v>0</v>
      </c>
      <c r="Z20" s="65">
        <v>0</v>
      </c>
      <c r="AA20" s="3">
        <v>0</v>
      </c>
      <c r="AB20" s="44">
        <v>0</v>
      </c>
      <c r="AC20" s="3">
        <f t="shared" si="33"/>
        <v>0</v>
      </c>
      <c r="AD20" s="3">
        <v>0</v>
      </c>
      <c r="AE20" s="41">
        <v>0</v>
      </c>
      <c r="AF20" s="44"/>
      <c r="AG20" s="44">
        <v>0</v>
      </c>
      <c r="AH20" s="3">
        <v>0</v>
      </c>
      <c r="AI20" s="3">
        <v>0</v>
      </c>
      <c r="AJ20" s="3">
        <f t="shared" si="4"/>
        <v>0</v>
      </c>
      <c r="AK20" s="3">
        <v>0</v>
      </c>
      <c r="AL20" s="3">
        <v>0</v>
      </c>
      <c r="AM20" s="44"/>
      <c r="AN20" s="44"/>
      <c r="AO20" s="44"/>
      <c r="AP20" s="44"/>
      <c r="AQ20" s="66">
        <f t="shared" si="5"/>
        <v>0</v>
      </c>
      <c r="AR20" s="66">
        <f t="shared" si="34"/>
        <v>0</v>
      </c>
      <c r="AS20" s="66">
        <f t="shared" si="6"/>
        <v>0</v>
      </c>
      <c r="AT20" s="66">
        <f t="shared" si="7"/>
        <v>0</v>
      </c>
      <c r="AU20" s="66">
        <f t="shared" si="8"/>
        <v>0</v>
      </c>
      <c r="AV20" s="66">
        <f t="shared" si="9"/>
        <v>0</v>
      </c>
      <c r="AW20" s="66">
        <f t="shared" si="10"/>
        <v>0</v>
      </c>
      <c r="AX20" s="66">
        <f t="shared" ref="AX20:AX26" si="37">N20+O20+P20+Q20</f>
        <v>0</v>
      </c>
      <c r="AY20" s="66">
        <f t="shared" si="11"/>
        <v>0</v>
      </c>
      <c r="AZ20" s="66">
        <f t="shared" si="12"/>
        <v>0</v>
      </c>
      <c r="BA20" s="66">
        <f t="shared" si="13"/>
        <v>0</v>
      </c>
      <c r="BB20" s="66">
        <f t="shared" si="14"/>
        <v>0</v>
      </c>
      <c r="BC20" s="66">
        <f t="shared" si="15"/>
        <v>0</v>
      </c>
      <c r="BD20" s="66">
        <f t="shared" si="16"/>
        <v>0</v>
      </c>
      <c r="BE20" s="66">
        <f t="shared" si="17"/>
        <v>0</v>
      </c>
      <c r="BF20" s="66">
        <f t="shared" si="18"/>
        <v>0</v>
      </c>
      <c r="BG20" s="66">
        <f t="shared" si="19"/>
        <v>0</v>
      </c>
      <c r="BH20" s="66">
        <f t="shared" si="20"/>
        <v>0</v>
      </c>
      <c r="BI20" s="66">
        <f t="shared" si="21"/>
        <v>0</v>
      </c>
      <c r="BJ20" s="66">
        <f t="shared" si="22"/>
        <v>0</v>
      </c>
    </row>
    <row r="21" spans="1:62" ht="25.5" customHeight="1">
      <c r="A21" s="5" t="s">
        <v>9</v>
      </c>
      <c r="B21" s="6" t="s">
        <v>69</v>
      </c>
      <c r="C21" s="43">
        <v>0</v>
      </c>
      <c r="D21" s="39">
        <v>0</v>
      </c>
      <c r="E21" s="40">
        <f t="shared" ref="E21:E26" si="38">C21-D21-F21-G21</f>
        <v>0</v>
      </c>
      <c r="F21" s="8">
        <v>0</v>
      </c>
      <c r="G21" s="8">
        <v>0</v>
      </c>
      <c r="H21" s="40">
        <v>0</v>
      </c>
      <c r="I21" s="40">
        <f t="shared" ref="I21:I26" si="39">H21-J21-K21</f>
        <v>0</v>
      </c>
      <c r="J21" s="22">
        <v>0</v>
      </c>
      <c r="K21" s="3">
        <v>0</v>
      </c>
      <c r="L21" s="9">
        <v>0</v>
      </c>
      <c r="M21" s="41">
        <f t="shared" ref="M21:M26" si="40">N21+O21++P21+Q21</f>
        <v>0</v>
      </c>
      <c r="N21" s="9">
        <v>0</v>
      </c>
      <c r="O21" s="65">
        <v>0</v>
      </c>
      <c r="P21" s="9">
        <v>0</v>
      </c>
      <c r="Q21" s="9">
        <v>0</v>
      </c>
      <c r="R21" s="41">
        <f t="shared" ref="R21:R26" si="41">S21+T21+U21</f>
        <v>0</v>
      </c>
      <c r="S21" s="3">
        <v>0</v>
      </c>
      <c r="T21" s="9">
        <v>0</v>
      </c>
      <c r="U21" s="9">
        <v>0</v>
      </c>
      <c r="V21" s="41">
        <f t="shared" ref="V21:V26" si="42">M21+R21</f>
        <v>0</v>
      </c>
      <c r="W21" s="3">
        <v>0</v>
      </c>
      <c r="X21" s="65">
        <v>0</v>
      </c>
      <c r="Y21" s="3">
        <f t="shared" si="2"/>
        <v>0</v>
      </c>
      <c r="Z21" s="65">
        <v>0</v>
      </c>
      <c r="AA21" s="3">
        <v>0</v>
      </c>
      <c r="AB21" s="44">
        <v>0</v>
      </c>
      <c r="AC21" s="3">
        <f t="shared" si="33"/>
        <v>0</v>
      </c>
      <c r="AD21" s="3">
        <v>0</v>
      </c>
      <c r="AE21" s="41">
        <v>0</v>
      </c>
      <c r="AF21" s="44"/>
      <c r="AG21" s="44">
        <v>0</v>
      </c>
      <c r="AH21" s="3">
        <v>0</v>
      </c>
      <c r="AI21" s="3">
        <v>0</v>
      </c>
      <c r="AJ21" s="3">
        <f t="shared" si="4"/>
        <v>0</v>
      </c>
      <c r="AK21" s="3">
        <v>0</v>
      </c>
      <c r="AL21" s="3">
        <v>0</v>
      </c>
      <c r="AM21" s="44"/>
      <c r="AN21" s="44"/>
      <c r="AO21" s="44"/>
      <c r="AP21" s="44"/>
      <c r="AQ21" s="66">
        <f t="shared" si="5"/>
        <v>0</v>
      </c>
      <c r="AR21" s="66">
        <f t="shared" si="34"/>
        <v>0</v>
      </c>
      <c r="AS21" s="66">
        <f t="shared" si="6"/>
        <v>0</v>
      </c>
      <c r="AT21" s="66">
        <f t="shared" si="7"/>
        <v>0</v>
      </c>
      <c r="AU21" s="66">
        <f t="shared" si="8"/>
        <v>0</v>
      </c>
      <c r="AV21" s="66">
        <f t="shared" si="9"/>
        <v>0</v>
      </c>
      <c r="AW21" s="66">
        <f t="shared" si="10"/>
        <v>0</v>
      </c>
      <c r="AX21" s="66">
        <f t="shared" si="37"/>
        <v>0</v>
      </c>
      <c r="AY21" s="66">
        <f t="shared" si="11"/>
        <v>0</v>
      </c>
      <c r="AZ21" s="66">
        <f t="shared" si="12"/>
        <v>0</v>
      </c>
      <c r="BA21" s="66">
        <f t="shared" si="13"/>
        <v>0</v>
      </c>
      <c r="BB21" s="66">
        <f t="shared" si="14"/>
        <v>0</v>
      </c>
      <c r="BC21" s="66">
        <f t="shared" si="15"/>
        <v>0</v>
      </c>
      <c r="BD21" s="66">
        <f t="shared" si="16"/>
        <v>0</v>
      </c>
      <c r="BE21" s="66">
        <f t="shared" si="17"/>
        <v>0</v>
      </c>
      <c r="BF21" s="66">
        <f t="shared" si="18"/>
        <v>0</v>
      </c>
      <c r="BG21" s="66">
        <f t="shared" si="19"/>
        <v>0</v>
      </c>
      <c r="BH21" s="66">
        <f t="shared" si="20"/>
        <v>0</v>
      </c>
      <c r="BI21" s="66">
        <f t="shared" si="21"/>
        <v>0</v>
      </c>
      <c r="BJ21" s="66">
        <f t="shared" si="22"/>
        <v>0</v>
      </c>
    </row>
    <row r="22" spans="1:62" ht="43.5" customHeight="1">
      <c r="A22" s="5" t="s">
        <v>10</v>
      </c>
      <c r="B22" s="6" t="s">
        <v>70</v>
      </c>
      <c r="C22" s="43">
        <v>0</v>
      </c>
      <c r="D22" s="39">
        <v>0</v>
      </c>
      <c r="E22" s="40">
        <f t="shared" si="38"/>
        <v>0</v>
      </c>
      <c r="F22" s="8">
        <v>0</v>
      </c>
      <c r="G22" s="8">
        <v>0</v>
      </c>
      <c r="H22" s="40">
        <v>0</v>
      </c>
      <c r="I22" s="40">
        <f t="shared" si="39"/>
        <v>0</v>
      </c>
      <c r="J22" s="22">
        <v>0</v>
      </c>
      <c r="K22" s="3">
        <v>0</v>
      </c>
      <c r="L22" s="9">
        <v>0</v>
      </c>
      <c r="M22" s="41">
        <f t="shared" si="40"/>
        <v>0</v>
      </c>
      <c r="N22" s="9">
        <v>0</v>
      </c>
      <c r="O22" s="65">
        <v>0</v>
      </c>
      <c r="P22" s="9">
        <v>0</v>
      </c>
      <c r="Q22" s="9">
        <v>0</v>
      </c>
      <c r="R22" s="41">
        <f t="shared" si="41"/>
        <v>0</v>
      </c>
      <c r="S22" s="3">
        <v>0</v>
      </c>
      <c r="T22" s="9">
        <v>0</v>
      </c>
      <c r="U22" s="9">
        <v>0</v>
      </c>
      <c r="V22" s="41">
        <f t="shared" si="42"/>
        <v>0</v>
      </c>
      <c r="W22" s="3">
        <v>0</v>
      </c>
      <c r="X22" s="65">
        <v>0</v>
      </c>
      <c r="Y22" s="3">
        <f t="shared" si="2"/>
        <v>0</v>
      </c>
      <c r="Z22" s="65">
        <v>0</v>
      </c>
      <c r="AA22" s="3">
        <v>0</v>
      </c>
      <c r="AB22" s="44">
        <v>0</v>
      </c>
      <c r="AC22" s="3">
        <f t="shared" si="33"/>
        <v>0</v>
      </c>
      <c r="AD22" s="3">
        <v>0</v>
      </c>
      <c r="AE22" s="41">
        <v>0</v>
      </c>
      <c r="AF22" s="44"/>
      <c r="AG22" s="44">
        <v>0</v>
      </c>
      <c r="AH22" s="3">
        <v>0</v>
      </c>
      <c r="AI22" s="3">
        <v>0</v>
      </c>
      <c r="AJ22" s="3">
        <f t="shared" si="4"/>
        <v>0</v>
      </c>
      <c r="AK22" s="3">
        <v>0</v>
      </c>
      <c r="AL22" s="3">
        <v>0</v>
      </c>
      <c r="AM22" s="44"/>
      <c r="AN22" s="44"/>
      <c r="AO22" s="44"/>
      <c r="AP22" s="44"/>
      <c r="AQ22" s="66">
        <f t="shared" si="5"/>
        <v>0</v>
      </c>
      <c r="AR22" s="66">
        <f t="shared" si="34"/>
        <v>0</v>
      </c>
      <c r="AS22" s="66">
        <f t="shared" si="6"/>
        <v>0</v>
      </c>
      <c r="AT22" s="66">
        <f t="shared" si="7"/>
        <v>0</v>
      </c>
      <c r="AU22" s="66">
        <f t="shared" si="8"/>
        <v>0</v>
      </c>
      <c r="AV22" s="66">
        <f t="shared" si="9"/>
        <v>0</v>
      </c>
      <c r="AW22" s="66">
        <f t="shared" si="10"/>
        <v>0</v>
      </c>
      <c r="AX22" s="66">
        <f t="shared" si="37"/>
        <v>0</v>
      </c>
      <c r="AY22" s="66">
        <f t="shared" si="11"/>
        <v>0</v>
      </c>
      <c r="AZ22" s="66">
        <f t="shared" si="12"/>
        <v>0</v>
      </c>
      <c r="BA22" s="66">
        <f t="shared" si="13"/>
        <v>0</v>
      </c>
      <c r="BB22" s="66">
        <f t="shared" si="14"/>
        <v>0</v>
      </c>
      <c r="BC22" s="66">
        <f t="shared" si="15"/>
        <v>0</v>
      </c>
      <c r="BD22" s="66">
        <f t="shared" si="16"/>
        <v>0</v>
      </c>
      <c r="BE22" s="66">
        <f t="shared" si="17"/>
        <v>0</v>
      </c>
      <c r="BF22" s="66">
        <f t="shared" si="18"/>
        <v>0</v>
      </c>
      <c r="BG22" s="66">
        <f t="shared" si="19"/>
        <v>0</v>
      </c>
      <c r="BH22" s="66">
        <f t="shared" si="20"/>
        <v>0</v>
      </c>
      <c r="BI22" s="66">
        <f t="shared" si="21"/>
        <v>0</v>
      </c>
      <c r="BJ22" s="66">
        <f t="shared" si="22"/>
        <v>0</v>
      </c>
    </row>
    <row r="23" spans="1:62" ht="25.5">
      <c r="A23" s="5" t="s">
        <v>11</v>
      </c>
      <c r="B23" s="6" t="s">
        <v>71</v>
      </c>
      <c r="C23" s="43">
        <v>0</v>
      </c>
      <c r="D23" s="39">
        <v>0</v>
      </c>
      <c r="E23" s="40">
        <f t="shared" si="38"/>
        <v>0</v>
      </c>
      <c r="F23" s="8">
        <v>0</v>
      </c>
      <c r="G23" s="8">
        <v>0</v>
      </c>
      <c r="H23" s="40">
        <v>0</v>
      </c>
      <c r="I23" s="40">
        <f t="shared" si="39"/>
        <v>0</v>
      </c>
      <c r="J23" s="22">
        <v>0</v>
      </c>
      <c r="K23" s="3">
        <v>0</v>
      </c>
      <c r="L23" s="9">
        <v>0</v>
      </c>
      <c r="M23" s="41">
        <f t="shared" si="40"/>
        <v>0</v>
      </c>
      <c r="N23" s="9">
        <v>0</v>
      </c>
      <c r="O23" s="65">
        <v>0</v>
      </c>
      <c r="P23" s="9">
        <v>0</v>
      </c>
      <c r="Q23" s="9">
        <v>0</v>
      </c>
      <c r="R23" s="41">
        <f t="shared" si="41"/>
        <v>0</v>
      </c>
      <c r="S23" s="3">
        <v>0</v>
      </c>
      <c r="T23" s="9">
        <v>0</v>
      </c>
      <c r="U23" s="9">
        <v>0</v>
      </c>
      <c r="V23" s="41">
        <f t="shared" si="42"/>
        <v>0</v>
      </c>
      <c r="W23" s="3">
        <v>0</v>
      </c>
      <c r="X23" s="65">
        <v>0</v>
      </c>
      <c r="Y23" s="3">
        <f t="shared" si="2"/>
        <v>0</v>
      </c>
      <c r="Z23" s="65">
        <v>0</v>
      </c>
      <c r="AA23" s="3">
        <v>0</v>
      </c>
      <c r="AB23" s="44">
        <v>0</v>
      </c>
      <c r="AC23" s="3">
        <f t="shared" si="33"/>
        <v>0</v>
      </c>
      <c r="AD23" s="3">
        <v>0</v>
      </c>
      <c r="AE23" s="41">
        <v>0</v>
      </c>
      <c r="AF23" s="44"/>
      <c r="AG23" s="44">
        <v>0</v>
      </c>
      <c r="AH23" s="3">
        <v>0</v>
      </c>
      <c r="AI23" s="3">
        <v>0</v>
      </c>
      <c r="AJ23" s="3">
        <f t="shared" si="4"/>
        <v>0</v>
      </c>
      <c r="AK23" s="3">
        <v>0</v>
      </c>
      <c r="AL23" s="3">
        <v>0</v>
      </c>
      <c r="AM23" s="44"/>
      <c r="AN23" s="44"/>
      <c r="AO23" s="44"/>
      <c r="AP23" s="44"/>
      <c r="AQ23" s="66">
        <f t="shared" si="5"/>
        <v>0</v>
      </c>
      <c r="AR23" s="66">
        <f t="shared" si="34"/>
        <v>0</v>
      </c>
      <c r="AS23" s="66">
        <f t="shared" si="6"/>
        <v>0</v>
      </c>
      <c r="AT23" s="66">
        <f t="shared" si="7"/>
        <v>0</v>
      </c>
      <c r="AU23" s="66">
        <f t="shared" si="8"/>
        <v>0</v>
      </c>
      <c r="AV23" s="66">
        <f t="shared" si="9"/>
        <v>0</v>
      </c>
      <c r="AW23" s="66">
        <f t="shared" si="10"/>
        <v>0</v>
      </c>
      <c r="AX23" s="66">
        <f t="shared" si="37"/>
        <v>0</v>
      </c>
      <c r="AY23" s="66">
        <f t="shared" si="11"/>
        <v>0</v>
      </c>
      <c r="AZ23" s="66">
        <f t="shared" si="12"/>
        <v>0</v>
      </c>
      <c r="BA23" s="66">
        <f t="shared" si="13"/>
        <v>0</v>
      </c>
      <c r="BB23" s="66">
        <f t="shared" si="14"/>
        <v>0</v>
      </c>
      <c r="BC23" s="66">
        <f t="shared" si="15"/>
        <v>0</v>
      </c>
      <c r="BD23" s="66">
        <f t="shared" si="16"/>
        <v>0</v>
      </c>
      <c r="BE23" s="66">
        <f t="shared" si="17"/>
        <v>0</v>
      </c>
      <c r="BF23" s="66">
        <f t="shared" si="18"/>
        <v>0</v>
      </c>
      <c r="BG23" s="66">
        <f t="shared" si="19"/>
        <v>0</v>
      </c>
      <c r="BH23" s="66">
        <f t="shared" si="20"/>
        <v>0</v>
      </c>
      <c r="BI23" s="66">
        <f t="shared" si="21"/>
        <v>0</v>
      </c>
      <c r="BJ23" s="66">
        <f t="shared" si="22"/>
        <v>0</v>
      </c>
    </row>
    <row r="24" spans="1:62" ht="34.5" customHeight="1">
      <c r="A24" s="5" t="s">
        <v>12</v>
      </c>
      <c r="B24" s="6" t="s">
        <v>72</v>
      </c>
      <c r="C24" s="43">
        <v>0</v>
      </c>
      <c r="D24" s="39">
        <v>0</v>
      </c>
      <c r="E24" s="40">
        <f t="shared" si="38"/>
        <v>0</v>
      </c>
      <c r="F24" s="8">
        <v>0</v>
      </c>
      <c r="G24" s="8">
        <v>0</v>
      </c>
      <c r="H24" s="40">
        <v>0</v>
      </c>
      <c r="I24" s="40">
        <f t="shared" si="39"/>
        <v>0</v>
      </c>
      <c r="J24" s="22">
        <v>0</v>
      </c>
      <c r="K24" s="3">
        <v>0</v>
      </c>
      <c r="L24" s="9">
        <v>0</v>
      </c>
      <c r="M24" s="41">
        <f t="shared" si="40"/>
        <v>0</v>
      </c>
      <c r="N24" s="9">
        <v>0</v>
      </c>
      <c r="O24" s="65">
        <v>0</v>
      </c>
      <c r="P24" s="9">
        <v>0</v>
      </c>
      <c r="Q24" s="9">
        <v>0</v>
      </c>
      <c r="R24" s="41">
        <f t="shared" si="41"/>
        <v>0</v>
      </c>
      <c r="S24" s="3">
        <v>0</v>
      </c>
      <c r="T24" s="9">
        <v>0</v>
      </c>
      <c r="U24" s="9">
        <v>0</v>
      </c>
      <c r="V24" s="41">
        <f t="shared" si="42"/>
        <v>0</v>
      </c>
      <c r="W24" s="3">
        <v>0</v>
      </c>
      <c r="X24" s="65">
        <v>0</v>
      </c>
      <c r="Y24" s="3">
        <f t="shared" si="2"/>
        <v>0</v>
      </c>
      <c r="Z24" s="65">
        <v>0</v>
      </c>
      <c r="AA24" s="3">
        <v>0</v>
      </c>
      <c r="AB24" s="44">
        <v>0</v>
      </c>
      <c r="AC24" s="3">
        <f t="shared" si="33"/>
        <v>0</v>
      </c>
      <c r="AD24" s="3">
        <v>0</v>
      </c>
      <c r="AE24" s="41">
        <v>0</v>
      </c>
      <c r="AF24" s="44"/>
      <c r="AG24" s="44">
        <v>0</v>
      </c>
      <c r="AH24" s="3">
        <v>0</v>
      </c>
      <c r="AI24" s="3">
        <v>0</v>
      </c>
      <c r="AJ24" s="3">
        <f t="shared" si="4"/>
        <v>0</v>
      </c>
      <c r="AK24" s="3">
        <v>0</v>
      </c>
      <c r="AL24" s="3">
        <v>0</v>
      </c>
      <c r="AM24" s="44"/>
      <c r="AN24" s="44"/>
      <c r="AO24" s="44"/>
      <c r="AP24" s="44"/>
      <c r="AQ24" s="66">
        <f t="shared" si="5"/>
        <v>0</v>
      </c>
      <c r="AR24" s="66">
        <f t="shared" si="34"/>
        <v>0</v>
      </c>
      <c r="AS24" s="66">
        <f t="shared" si="6"/>
        <v>0</v>
      </c>
      <c r="AT24" s="66">
        <f t="shared" si="7"/>
        <v>0</v>
      </c>
      <c r="AU24" s="66">
        <f t="shared" si="8"/>
        <v>0</v>
      </c>
      <c r="AV24" s="66">
        <f t="shared" si="9"/>
        <v>0</v>
      </c>
      <c r="AW24" s="66">
        <f t="shared" si="10"/>
        <v>0</v>
      </c>
      <c r="AX24" s="66">
        <f t="shared" si="37"/>
        <v>0</v>
      </c>
      <c r="AY24" s="66">
        <f t="shared" si="11"/>
        <v>0</v>
      </c>
      <c r="AZ24" s="66">
        <f t="shared" si="12"/>
        <v>0</v>
      </c>
      <c r="BA24" s="66">
        <f t="shared" si="13"/>
        <v>0</v>
      </c>
      <c r="BB24" s="66">
        <f t="shared" si="14"/>
        <v>0</v>
      </c>
      <c r="BC24" s="66">
        <f t="shared" si="15"/>
        <v>0</v>
      </c>
      <c r="BD24" s="66">
        <f t="shared" si="16"/>
        <v>0</v>
      </c>
      <c r="BE24" s="66">
        <f t="shared" si="17"/>
        <v>0</v>
      </c>
      <c r="BF24" s="66">
        <f t="shared" si="18"/>
        <v>0</v>
      </c>
      <c r="BG24" s="66">
        <f t="shared" si="19"/>
        <v>0</v>
      </c>
      <c r="BH24" s="66">
        <f t="shared" si="20"/>
        <v>0</v>
      </c>
      <c r="BI24" s="66">
        <f t="shared" si="21"/>
        <v>0</v>
      </c>
      <c r="BJ24" s="66">
        <f t="shared" si="22"/>
        <v>0</v>
      </c>
    </row>
    <row r="25" spans="1:62" ht="25.5">
      <c r="A25" s="5" t="s">
        <v>13</v>
      </c>
      <c r="B25" s="6" t="s">
        <v>73</v>
      </c>
      <c r="C25" s="43">
        <v>0</v>
      </c>
      <c r="D25" s="39">
        <v>0</v>
      </c>
      <c r="E25" s="40">
        <f t="shared" si="38"/>
        <v>0</v>
      </c>
      <c r="F25" s="8">
        <v>0</v>
      </c>
      <c r="G25" s="8">
        <v>0</v>
      </c>
      <c r="H25" s="40">
        <v>0</v>
      </c>
      <c r="I25" s="40">
        <f t="shared" si="39"/>
        <v>0</v>
      </c>
      <c r="J25" s="22">
        <v>0</v>
      </c>
      <c r="K25" s="3">
        <v>0</v>
      </c>
      <c r="L25" s="9">
        <v>0</v>
      </c>
      <c r="M25" s="41">
        <f t="shared" si="40"/>
        <v>0</v>
      </c>
      <c r="N25" s="9">
        <v>0</v>
      </c>
      <c r="O25" s="65">
        <v>0</v>
      </c>
      <c r="P25" s="9">
        <v>0</v>
      </c>
      <c r="Q25" s="9">
        <v>0</v>
      </c>
      <c r="R25" s="41">
        <f t="shared" si="41"/>
        <v>0</v>
      </c>
      <c r="S25" s="3">
        <v>0</v>
      </c>
      <c r="T25" s="9">
        <v>0</v>
      </c>
      <c r="U25" s="9">
        <v>0</v>
      </c>
      <c r="V25" s="41">
        <f t="shared" si="42"/>
        <v>0</v>
      </c>
      <c r="W25" s="3">
        <v>0</v>
      </c>
      <c r="X25" s="65">
        <v>0</v>
      </c>
      <c r="Y25" s="3">
        <f t="shared" si="2"/>
        <v>0</v>
      </c>
      <c r="Z25" s="65">
        <v>0</v>
      </c>
      <c r="AA25" s="3">
        <v>0</v>
      </c>
      <c r="AB25" s="44">
        <v>0</v>
      </c>
      <c r="AC25" s="3">
        <f t="shared" si="33"/>
        <v>0</v>
      </c>
      <c r="AD25" s="3">
        <v>0</v>
      </c>
      <c r="AE25" s="41">
        <v>0</v>
      </c>
      <c r="AF25" s="44"/>
      <c r="AG25" s="44">
        <v>0</v>
      </c>
      <c r="AH25" s="3">
        <v>0</v>
      </c>
      <c r="AI25" s="3">
        <v>0</v>
      </c>
      <c r="AJ25" s="3">
        <f t="shared" si="4"/>
        <v>0</v>
      </c>
      <c r="AK25" s="3">
        <v>0</v>
      </c>
      <c r="AL25" s="3">
        <v>0</v>
      </c>
      <c r="AM25" s="44"/>
      <c r="AN25" s="44"/>
      <c r="AO25" s="44"/>
      <c r="AP25" s="44"/>
      <c r="AQ25" s="66">
        <f t="shared" si="5"/>
        <v>0</v>
      </c>
      <c r="AR25" s="66">
        <f t="shared" si="34"/>
        <v>0</v>
      </c>
      <c r="AS25" s="66">
        <f t="shared" si="6"/>
        <v>0</v>
      </c>
      <c r="AT25" s="66">
        <f t="shared" si="7"/>
        <v>0</v>
      </c>
      <c r="AU25" s="66">
        <f t="shared" si="8"/>
        <v>0</v>
      </c>
      <c r="AV25" s="66">
        <f t="shared" si="9"/>
        <v>0</v>
      </c>
      <c r="AW25" s="66">
        <f t="shared" si="10"/>
        <v>0</v>
      </c>
      <c r="AX25" s="66">
        <f t="shared" si="37"/>
        <v>0</v>
      </c>
      <c r="AY25" s="66">
        <f t="shared" si="11"/>
        <v>0</v>
      </c>
      <c r="AZ25" s="66">
        <f t="shared" si="12"/>
        <v>0</v>
      </c>
      <c r="BA25" s="66">
        <f t="shared" si="13"/>
        <v>0</v>
      </c>
      <c r="BB25" s="66">
        <f t="shared" si="14"/>
        <v>0</v>
      </c>
      <c r="BC25" s="66">
        <f t="shared" si="15"/>
        <v>0</v>
      </c>
      <c r="BD25" s="66">
        <f t="shared" si="16"/>
        <v>0</v>
      </c>
      <c r="BE25" s="66">
        <f t="shared" si="17"/>
        <v>0</v>
      </c>
      <c r="BF25" s="66">
        <f t="shared" si="18"/>
        <v>0</v>
      </c>
      <c r="BG25" s="66">
        <f t="shared" si="19"/>
        <v>0</v>
      </c>
      <c r="BH25" s="66">
        <f t="shared" si="20"/>
        <v>0</v>
      </c>
      <c r="BI25" s="66">
        <f t="shared" si="21"/>
        <v>0</v>
      </c>
      <c r="BJ25" s="66">
        <f t="shared" si="22"/>
        <v>0</v>
      </c>
    </row>
    <row r="26" spans="1:62" ht="42" customHeight="1">
      <c r="A26" s="5" t="s">
        <v>48</v>
      </c>
      <c r="B26" s="6" t="s">
        <v>74</v>
      </c>
      <c r="C26" s="43">
        <v>0</v>
      </c>
      <c r="D26" s="39">
        <v>0</v>
      </c>
      <c r="E26" s="40">
        <f t="shared" si="38"/>
        <v>0</v>
      </c>
      <c r="F26" s="8">
        <v>0</v>
      </c>
      <c r="G26" s="8">
        <v>0</v>
      </c>
      <c r="H26" s="40">
        <v>0</v>
      </c>
      <c r="I26" s="40">
        <f t="shared" si="39"/>
        <v>0</v>
      </c>
      <c r="J26" s="22">
        <v>0</v>
      </c>
      <c r="K26" s="3">
        <v>0</v>
      </c>
      <c r="L26" s="9">
        <v>0</v>
      </c>
      <c r="M26" s="41">
        <f t="shared" si="40"/>
        <v>0</v>
      </c>
      <c r="N26" s="9">
        <v>0</v>
      </c>
      <c r="O26" s="65">
        <v>0</v>
      </c>
      <c r="P26" s="9">
        <v>0</v>
      </c>
      <c r="Q26" s="9">
        <v>0</v>
      </c>
      <c r="R26" s="41">
        <f t="shared" si="41"/>
        <v>0</v>
      </c>
      <c r="S26" s="3">
        <v>0</v>
      </c>
      <c r="T26" s="9">
        <v>0</v>
      </c>
      <c r="U26" s="9">
        <v>0</v>
      </c>
      <c r="V26" s="41">
        <f t="shared" si="42"/>
        <v>0</v>
      </c>
      <c r="W26" s="3">
        <v>0</v>
      </c>
      <c r="X26" s="65">
        <v>0</v>
      </c>
      <c r="Y26" s="3">
        <f t="shared" si="2"/>
        <v>0</v>
      </c>
      <c r="Z26" s="65">
        <v>0</v>
      </c>
      <c r="AA26" s="3">
        <v>0</v>
      </c>
      <c r="AB26" s="44">
        <v>0</v>
      </c>
      <c r="AC26" s="3">
        <f t="shared" si="33"/>
        <v>0</v>
      </c>
      <c r="AD26" s="3">
        <v>0</v>
      </c>
      <c r="AE26" s="41">
        <v>0</v>
      </c>
      <c r="AF26" s="44"/>
      <c r="AG26" s="44">
        <v>0</v>
      </c>
      <c r="AH26" s="3">
        <v>0</v>
      </c>
      <c r="AI26" s="3">
        <v>0</v>
      </c>
      <c r="AJ26" s="3">
        <f t="shared" si="4"/>
        <v>0</v>
      </c>
      <c r="AK26" s="3">
        <v>0</v>
      </c>
      <c r="AL26" s="3">
        <v>0</v>
      </c>
      <c r="AM26" s="44"/>
      <c r="AN26" s="44"/>
      <c r="AO26" s="44"/>
      <c r="AP26" s="44"/>
      <c r="AQ26" s="66">
        <f t="shared" si="5"/>
        <v>0</v>
      </c>
      <c r="AR26" s="66">
        <f t="shared" si="34"/>
        <v>0</v>
      </c>
      <c r="AS26" s="66">
        <f t="shared" si="6"/>
        <v>0</v>
      </c>
      <c r="AT26" s="66">
        <f t="shared" si="7"/>
        <v>0</v>
      </c>
      <c r="AU26" s="66">
        <f t="shared" si="8"/>
        <v>0</v>
      </c>
      <c r="AV26" s="66">
        <f t="shared" si="9"/>
        <v>0</v>
      </c>
      <c r="AW26" s="66">
        <f t="shared" si="10"/>
        <v>0</v>
      </c>
      <c r="AX26" s="66">
        <f t="shared" si="37"/>
        <v>0</v>
      </c>
      <c r="AY26" s="66">
        <f t="shared" si="11"/>
        <v>0</v>
      </c>
      <c r="AZ26" s="66">
        <f t="shared" si="12"/>
        <v>0</v>
      </c>
      <c r="BA26" s="66">
        <f t="shared" si="13"/>
        <v>0</v>
      </c>
      <c r="BB26" s="66">
        <f t="shared" si="14"/>
        <v>0</v>
      </c>
      <c r="BC26" s="66">
        <f t="shared" si="15"/>
        <v>0</v>
      </c>
      <c r="BD26" s="66">
        <f t="shared" si="16"/>
        <v>0</v>
      </c>
      <c r="BE26" s="66">
        <f t="shared" si="17"/>
        <v>0</v>
      </c>
      <c r="BF26" s="66">
        <f t="shared" si="18"/>
        <v>0</v>
      </c>
      <c r="BG26" s="66">
        <f t="shared" si="19"/>
        <v>0</v>
      </c>
      <c r="BH26" s="66">
        <f t="shared" si="20"/>
        <v>0</v>
      </c>
      <c r="BI26" s="66">
        <f t="shared" si="21"/>
        <v>0</v>
      </c>
      <c r="BJ26" s="66">
        <f t="shared" si="22"/>
        <v>0</v>
      </c>
    </row>
    <row r="27" spans="1:62" ht="25.5">
      <c r="A27" s="5">
        <v>7</v>
      </c>
      <c r="B27" s="7" t="s">
        <v>75</v>
      </c>
      <c r="C27" s="65">
        <v>2</v>
      </c>
      <c r="D27" s="65">
        <f t="shared" ref="D27:AP27" si="43">D28+D29++D30+D31+D32</f>
        <v>0</v>
      </c>
      <c r="E27" s="65">
        <f t="shared" si="43"/>
        <v>2</v>
      </c>
      <c r="F27" s="65">
        <f t="shared" si="43"/>
        <v>0</v>
      </c>
      <c r="G27" s="65">
        <f t="shared" si="43"/>
        <v>0</v>
      </c>
      <c r="H27" s="65">
        <f t="shared" si="43"/>
        <v>5</v>
      </c>
      <c r="I27" s="65">
        <f t="shared" si="43"/>
        <v>0</v>
      </c>
      <c r="J27" s="65">
        <f t="shared" si="43"/>
        <v>0</v>
      </c>
      <c r="K27" s="65">
        <f t="shared" si="43"/>
        <v>5</v>
      </c>
      <c r="L27" s="65">
        <f t="shared" si="43"/>
        <v>0</v>
      </c>
      <c r="M27" s="65">
        <f t="shared" si="43"/>
        <v>0</v>
      </c>
      <c r="N27" s="65">
        <f t="shared" si="43"/>
        <v>0</v>
      </c>
      <c r="O27" s="65">
        <f t="shared" si="43"/>
        <v>0</v>
      </c>
      <c r="P27" s="65">
        <f t="shared" si="43"/>
        <v>0</v>
      </c>
      <c r="Q27" s="65">
        <f t="shared" si="43"/>
        <v>0</v>
      </c>
      <c r="R27" s="65">
        <f t="shared" si="43"/>
        <v>0</v>
      </c>
      <c r="S27" s="65">
        <f t="shared" si="43"/>
        <v>0</v>
      </c>
      <c r="T27" s="65">
        <f t="shared" si="43"/>
        <v>0</v>
      </c>
      <c r="U27" s="65">
        <f t="shared" si="43"/>
        <v>0</v>
      </c>
      <c r="V27" s="65">
        <f t="shared" si="43"/>
        <v>0</v>
      </c>
      <c r="W27" s="65">
        <f t="shared" si="43"/>
        <v>0</v>
      </c>
      <c r="X27" s="65">
        <f t="shared" si="43"/>
        <v>0</v>
      </c>
      <c r="Y27" s="3">
        <f t="shared" si="2"/>
        <v>2</v>
      </c>
      <c r="Z27" s="65">
        <f t="shared" si="43"/>
        <v>0</v>
      </c>
      <c r="AA27" s="65">
        <f t="shared" si="43"/>
        <v>0</v>
      </c>
      <c r="AB27" s="65">
        <f t="shared" si="43"/>
        <v>8</v>
      </c>
      <c r="AC27" s="65">
        <f t="shared" si="43"/>
        <v>8</v>
      </c>
      <c r="AD27" s="65">
        <f t="shared" si="43"/>
        <v>0</v>
      </c>
      <c r="AE27" s="65">
        <f t="shared" si="43"/>
        <v>8</v>
      </c>
      <c r="AF27" s="65">
        <f t="shared" si="43"/>
        <v>0</v>
      </c>
      <c r="AG27" s="65">
        <f t="shared" si="43"/>
        <v>8</v>
      </c>
      <c r="AH27" s="65">
        <f t="shared" si="43"/>
        <v>0</v>
      </c>
      <c r="AI27" s="65">
        <f t="shared" si="43"/>
        <v>0</v>
      </c>
      <c r="AJ27" s="65">
        <f t="shared" si="43"/>
        <v>0</v>
      </c>
      <c r="AK27" s="65">
        <f t="shared" si="43"/>
        <v>0</v>
      </c>
      <c r="AL27" s="65">
        <f t="shared" si="43"/>
        <v>0</v>
      </c>
      <c r="AM27" s="65">
        <f t="shared" si="43"/>
        <v>0</v>
      </c>
      <c r="AN27" s="65">
        <f t="shared" si="43"/>
        <v>0</v>
      </c>
      <c r="AO27" s="65">
        <f t="shared" si="43"/>
        <v>0</v>
      </c>
      <c r="AP27" s="65">
        <f t="shared" si="43"/>
        <v>0</v>
      </c>
      <c r="AQ27" s="65">
        <f t="shared" ref="AQ27:BJ27" si="44">SUM(AQ28:AQ32)</f>
        <v>2</v>
      </c>
      <c r="AR27" s="65">
        <f t="shared" si="44"/>
        <v>2</v>
      </c>
      <c r="AS27" s="65">
        <f t="shared" si="44"/>
        <v>5</v>
      </c>
      <c r="AT27" s="65">
        <f t="shared" si="44"/>
        <v>5</v>
      </c>
      <c r="AU27" s="65">
        <f t="shared" si="44"/>
        <v>2</v>
      </c>
      <c r="AV27" s="66">
        <f t="shared" si="9"/>
        <v>2</v>
      </c>
      <c r="AW27" s="65">
        <f t="shared" si="44"/>
        <v>0</v>
      </c>
      <c r="AX27" s="65">
        <f t="shared" si="44"/>
        <v>0</v>
      </c>
      <c r="AY27" s="65">
        <f t="shared" si="44"/>
        <v>0</v>
      </c>
      <c r="AZ27" s="65">
        <f t="shared" si="44"/>
        <v>0</v>
      </c>
      <c r="BA27" s="65">
        <f t="shared" si="44"/>
        <v>0</v>
      </c>
      <c r="BB27" s="65">
        <f t="shared" si="44"/>
        <v>0</v>
      </c>
      <c r="BC27" s="65">
        <f t="shared" si="44"/>
        <v>8</v>
      </c>
      <c r="BD27" s="65">
        <f t="shared" si="44"/>
        <v>8</v>
      </c>
      <c r="BE27" s="65">
        <f t="shared" si="44"/>
        <v>8</v>
      </c>
      <c r="BF27" s="65">
        <f t="shared" si="44"/>
        <v>8</v>
      </c>
      <c r="BG27" s="65">
        <f t="shared" si="44"/>
        <v>0</v>
      </c>
      <c r="BH27" s="65">
        <f t="shared" si="44"/>
        <v>0</v>
      </c>
      <c r="BI27" s="65">
        <f t="shared" si="44"/>
        <v>0</v>
      </c>
      <c r="BJ27" s="65">
        <f t="shared" si="44"/>
        <v>0</v>
      </c>
    </row>
    <row r="28" spans="1:62">
      <c r="A28" s="10" t="s">
        <v>14</v>
      </c>
      <c r="B28" s="6" t="s">
        <v>76</v>
      </c>
      <c r="C28" s="43">
        <v>0</v>
      </c>
      <c r="D28" s="39">
        <v>0</v>
      </c>
      <c r="E28" s="65">
        <f t="shared" ref="E28:E46" si="45">C28-D28-F28-G28</f>
        <v>0</v>
      </c>
      <c r="F28" s="8">
        <v>0</v>
      </c>
      <c r="G28" s="8">
        <v>0</v>
      </c>
      <c r="H28" s="40">
        <v>0</v>
      </c>
      <c r="I28" s="2">
        <f>H28-J28-K28</f>
        <v>0</v>
      </c>
      <c r="J28" s="22">
        <v>0</v>
      </c>
      <c r="K28" s="3">
        <v>0</v>
      </c>
      <c r="L28" s="9">
        <v>0</v>
      </c>
      <c r="M28" s="3">
        <f>N28+O28+P28+Q28</f>
        <v>0</v>
      </c>
      <c r="N28" s="9">
        <v>0</v>
      </c>
      <c r="O28" s="65">
        <v>0</v>
      </c>
      <c r="P28" s="9">
        <v>0</v>
      </c>
      <c r="Q28" s="9">
        <v>0</v>
      </c>
      <c r="R28" s="3">
        <f>S28+T28+U28</f>
        <v>0</v>
      </c>
      <c r="S28" s="3">
        <v>0</v>
      </c>
      <c r="T28" s="9">
        <v>0</v>
      </c>
      <c r="U28" s="9">
        <v>0</v>
      </c>
      <c r="V28" s="3">
        <f>M28+R28</f>
        <v>0</v>
      </c>
      <c r="W28" s="3">
        <v>0</v>
      </c>
      <c r="X28" s="65">
        <v>0</v>
      </c>
      <c r="Y28" s="3">
        <f t="shared" si="2"/>
        <v>0</v>
      </c>
      <c r="Z28" s="65">
        <v>0</v>
      </c>
      <c r="AA28" s="3">
        <v>0</v>
      </c>
      <c r="AB28" s="44">
        <v>0</v>
      </c>
      <c r="AC28" s="3">
        <f t="shared" si="33"/>
        <v>0</v>
      </c>
      <c r="AD28" s="3">
        <v>0</v>
      </c>
      <c r="AE28" s="3">
        <v>0</v>
      </c>
      <c r="AF28" s="44"/>
      <c r="AG28" s="44">
        <v>0</v>
      </c>
      <c r="AH28" s="3">
        <v>0</v>
      </c>
      <c r="AI28" s="3">
        <v>0</v>
      </c>
      <c r="AJ28" s="3">
        <f t="shared" si="4"/>
        <v>0</v>
      </c>
      <c r="AK28" s="3">
        <v>0</v>
      </c>
      <c r="AL28" s="3">
        <v>0</v>
      </c>
      <c r="AM28" s="44"/>
      <c r="AN28" s="44"/>
      <c r="AO28" s="44"/>
      <c r="AP28" s="44"/>
      <c r="AQ28" s="66">
        <f t="shared" si="5"/>
        <v>0</v>
      </c>
      <c r="AR28" s="66">
        <f t="shared" si="34"/>
        <v>0</v>
      </c>
      <c r="AS28" s="66">
        <f t="shared" si="6"/>
        <v>0</v>
      </c>
      <c r="AT28" s="66">
        <f t="shared" si="7"/>
        <v>0</v>
      </c>
      <c r="AU28" s="66">
        <f t="shared" si="8"/>
        <v>0</v>
      </c>
      <c r="AV28" s="66">
        <f t="shared" si="9"/>
        <v>0</v>
      </c>
      <c r="AW28" s="66">
        <f t="shared" si="10"/>
        <v>0</v>
      </c>
      <c r="AX28" s="66">
        <f t="shared" ref="AX28:AX46" si="46">N28+O28+P28+Q28</f>
        <v>0</v>
      </c>
      <c r="AY28" s="66">
        <f t="shared" si="11"/>
        <v>0</v>
      </c>
      <c r="AZ28" s="66">
        <f t="shared" si="12"/>
        <v>0</v>
      </c>
      <c r="BA28" s="66">
        <f t="shared" si="13"/>
        <v>0</v>
      </c>
      <c r="BB28" s="66">
        <f t="shared" si="14"/>
        <v>0</v>
      </c>
      <c r="BC28" s="66">
        <f t="shared" si="15"/>
        <v>0</v>
      </c>
      <c r="BD28" s="66">
        <f t="shared" si="16"/>
        <v>0</v>
      </c>
      <c r="BE28" s="66">
        <f t="shared" si="17"/>
        <v>0</v>
      </c>
      <c r="BF28" s="66">
        <f t="shared" si="18"/>
        <v>0</v>
      </c>
      <c r="BG28" s="66">
        <f t="shared" si="19"/>
        <v>0</v>
      </c>
      <c r="BH28" s="66">
        <f t="shared" si="20"/>
        <v>0</v>
      </c>
      <c r="BI28" s="66">
        <f t="shared" si="21"/>
        <v>0</v>
      </c>
      <c r="BJ28" s="66">
        <f t="shared" si="22"/>
        <v>0</v>
      </c>
    </row>
    <row r="29" spans="1:62">
      <c r="A29" s="10" t="s">
        <v>15</v>
      </c>
      <c r="B29" s="6" t="s">
        <v>77</v>
      </c>
      <c r="C29" s="43">
        <v>0</v>
      </c>
      <c r="D29" s="39">
        <v>0</v>
      </c>
      <c r="E29" s="65">
        <f t="shared" si="45"/>
        <v>0</v>
      </c>
      <c r="F29" s="8">
        <v>0</v>
      </c>
      <c r="G29" s="8">
        <v>0</v>
      </c>
      <c r="H29" s="40">
        <v>0</v>
      </c>
      <c r="I29" s="2">
        <f t="shared" ref="I29:I46" si="47">H29-J29-K29</f>
        <v>0</v>
      </c>
      <c r="J29" s="22">
        <v>0</v>
      </c>
      <c r="K29" s="3">
        <v>0</v>
      </c>
      <c r="L29" s="9">
        <v>0</v>
      </c>
      <c r="M29" s="3">
        <f t="shared" ref="M29:M46" si="48">N29+O29+P29+Q29</f>
        <v>0</v>
      </c>
      <c r="N29" s="9">
        <v>0</v>
      </c>
      <c r="O29" s="65">
        <v>0</v>
      </c>
      <c r="P29" s="9">
        <v>0</v>
      </c>
      <c r="Q29" s="9">
        <v>0</v>
      </c>
      <c r="R29" s="3">
        <f t="shared" ref="R29:R46" si="49">S29+T29+U29</f>
        <v>0</v>
      </c>
      <c r="S29" s="3">
        <v>0</v>
      </c>
      <c r="T29" s="9">
        <v>0</v>
      </c>
      <c r="U29" s="9">
        <v>0</v>
      </c>
      <c r="V29" s="3">
        <f t="shared" ref="V29:V46" si="50">M29+R29</f>
        <v>0</v>
      </c>
      <c r="W29" s="3">
        <v>0</v>
      </c>
      <c r="X29" s="65">
        <v>0</v>
      </c>
      <c r="Y29" s="3">
        <f t="shared" si="2"/>
        <v>0</v>
      </c>
      <c r="Z29" s="65">
        <v>0</v>
      </c>
      <c r="AA29" s="3">
        <v>0</v>
      </c>
      <c r="AB29" s="44">
        <v>0</v>
      </c>
      <c r="AC29" s="3">
        <f t="shared" si="33"/>
        <v>0</v>
      </c>
      <c r="AD29" s="3">
        <v>0</v>
      </c>
      <c r="AE29" s="3">
        <v>0</v>
      </c>
      <c r="AF29" s="44"/>
      <c r="AG29" s="44">
        <v>0</v>
      </c>
      <c r="AH29" s="3">
        <v>0</v>
      </c>
      <c r="AI29" s="3">
        <v>0</v>
      </c>
      <c r="AJ29" s="3">
        <f t="shared" si="4"/>
        <v>0</v>
      </c>
      <c r="AK29" s="3">
        <v>0</v>
      </c>
      <c r="AL29" s="3">
        <v>0</v>
      </c>
      <c r="AM29" s="44"/>
      <c r="AN29" s="44"/>
      <c r="AO29" s="44"/>
      <c r="AP29" s="44"/>
      <c r="AQ29" s="66">
        <f t="shared" si="5"/>
        <v>0</v>
      </c>
      <c r="AR29" s="66">
        <f t="shared" si="34"/>
        <v>0</v>
      </c>
      <c r="AS29" s="66">
        <f t="shared" si="6"/>
        <v>0</v>
      </c>
      <c r="AT29" s="66">
        <f t="shared" si="7"/>
        <v>0</v>
      </c>
      <c r="AU29" s="66">
        <f t="shared" si="8"/>
        <v>0</v>
      </c>
      <c r="AV29" s="66">
        <f t="shared" si="9"/>
        <v>0</v>
      </c>
      <c r="AW29" s="66">
        <f t="shared" si="10"/>
        <v>0</v>
      </c>
      <c r="AX29" s="66">
        <f t="shared" si="46"/>
        <v>0</v>
      </c>
      <c r="AY29" s="66">
        <f t="shared" si="11"/>
        <v>0</v>
      </c>
      <c r="AZ29" s="66">
        <f t="shared" si="12"/>
        <v>0</v>
      </c>
      <c r="BA29" s="66">
        <f t="shared" si="13"/>
        <v>0</v>
      </c>
      <c r="BB29" s="66">
        <f t="shared" si="14"/>
        <v>0</v>
      </c>
      <c r="BC29" s="66">
        <f t="shared" si="15"/>
        <v>0</v>
      </c>
      <c r="BD29" s="66">
        <f t="shared" si="16"/>
        <v>0</v>
      </c>
      <c r="BE29" s="66">
        <f t="shared" si="17"/>
        <v>0</v>
      </c>
      <c r="BF29" s="66">
        <f t="shared" si="18"/>
        <v>0</v>
      </c>
      <c r="BG29" s="66">
        <f t="shared" si="19"/>
        <v>0</v>
      </c>
      <c r="BH29" s="66">
        <f t="shared" si="20"/>
        <v>0</v>
      </c>
      <c r="BI29" s="66">
        <f t="shared" si="21"/>
        <v>0</v>
      </c>
      <c r="BJ29" s="66">
        <f t="shared" si="22"/>
        <v>0</v>
      </c>
    </row>
    <row r="30" spans="1:62">
      <c r="A30" s="10" t="s">
        <v>49</v>
      </c>
      <c r="B30" s="6" t="s">
        <v>78</v>
      </c>
      <c r="C30" s="43">
        <v>0</v>
      </c>
      <c r="D30" s="39">
        <v>0</v>
      </c>
      <c r="E30" s="65">
        <f t="shared" si="45"/>
        <v>0</v>
      </c>
      <c r="F30" s="8">
        <v>0</v>
      </c>
      <c r="G30" s="8">
        <v>0</v>
      </c>
      <c r="H30" s="40">
        <v>0</v>
      </c>
      <c r="I30" s="2">
        <f t="shared" si="47"/>
        <v>0</v>
      </c>
      <c r="J30" s="22">
        <v>0</v>
      </c>
      <c r="K30" s="3">
        <v>0</v>
      </c>
      <c r="L30" s="9">
        <v>0</v>
      </c>
      <c r="M30" s="3">
        <f t="shared" si="48"/>
        <v>0</v>
      </c>
      <c r="N30" s="9">
        <v>0</v>
      </c>
      <c r="O30" s="65">
        <v>0</v>
      </c>
      <c r="P30" s="9">
        <v>0</v>
      </c>
      <c r="Q30" s="9">
        <v>0</v>
      </c>
      <c r="R30" s="3">
        <f t="shared" si="49"/>
        <v>0</v>
      </c>
      <c r="S30" s="3">
        <v>0</v>
      </c>
      <c r="T30" s="9">
        <v>0</v>
      </c>
      <c r="U30" s="9">
        <v>0</v>
      </c>
      <c r="V30" s="3">
        <f t="shared" si="50"/>
        <v>0</v>
      </c>
      <c r="W30" s="3">
        <v>0</v>
      </c>
      <c r="X30" s="65">
        <v>0</v>
      </c>
      <c r="Y30" s="3">
        <f t="shared" si="2"/>
        <v>0</v>
      </c>
      <c r="Z30" s="65">
        <v>0</v>
      </c>
      <c r="AA30" s="3">
        <v>0</v>
      </c>
      <c r="AB30" s="44">
        <v>0</v>
      </c>
      <c r="AC30" s="3">
        <f t="shared" si="33"/>
        <v>0</v>
      </c>
      <c r="AD30" s="3">
        <v>0</v>
      </c>
      <c r="AE30" s="3">
        <v>0</v>
      </c>
      <c r="AF30" s="44"/>
      <c r="AG30" s="44">
        <v>0</v>
      </c>
      <c r="AH30" s="3">
        <v>0</v>
      </c>
      <c r="AI30" s="3">
        <v>0</v>
      </c>
      <c r="AJ30" s="3">
        <f t="shared" si="4"/>
        <v>0</v>
      </c>
      <c r="AK30" s="3">
        <v>0</v>
      </c>
      <c r="AL30" s="3">
        <v>0</v>
      </c>
      <c r="AM30" s="44"/>
      <c r="AN30" s="44"/>
      <c r="AO30" s="44"/>
      <c r="AP30" s="44"/>
      <c r="AQ30" s="66">
        <f t="shared" si="5"/>
        <v>0</v>
      </c>
      <c r="AR30" s="66">
        <f t="shared" si="34"/>
        <v>0</v>
      </c>
      <c r="AS30" s="66">
        <f t="shared" si="6"/>
        <v>0</v>
      </c>
      <c r="AT30" s="66">
        <f t="shared" si="7"/>
        <v>0</v>
      </c>
      <c r="AU30" s="66">
        <f t="shared" si="8"/>
        <v>0</v>
      </c>
      <c r="AV30" s="66">
        <f t="shared" si="9"/>
        <v>0</v>
      </c>
      <c r="AW30" s="66">
        <f t="shared" si="10"/>
        <v>0</v>
      </c>
      <c r="AX30" s="66">
        <f t="shared" si="46"/>
        <v>0</v>
      </c>
      <c r="AY30" s="66">
        <f t="shared" si="11"/>
        <v>0</v>
      </c>
      <c r="AZ30" s="66">
        <f t="shared" si="12"/>
        <v>0</v>
      </c>
      <c r="BA30" s="66">
        <f t="shared" si="13"/>
        <v>0</v>
      </c>
      <c r="BB30" s="66">
        <f t="shared" si="14"/>
        <v>0</v>
      </c>
      <c r="BC30" s="66">
        <f t="shared" si="15"/>
        <v>0</v>
      </c>
      <c r="BD30" s="66">
        <f t="shared" si="16"/>
        <v>0</v>
      </c>
      <c r="BE30" s="66">
        <f t="shared" si="17"/>
        <v>0</v>
      </c>
      <c r="BF30" s="66">
        <f t="shared" si="18"/>
        <v>0</v>
      </c>
      <c r="BG30" s="66">
        <f t="shared" si="19"/>
        <v>0</v>
      </c>
      <c r="BH30" s="66">
        <f t="shared" si="20"/>
        <v>0</v>
      </c>
      <c r="BI30" s="66">
        <f t="shared" si="21"/>
        <v>0</v>
      </c>
      <c r="BJ30" s="66">
        <f t="shared" si="22"/>
        <v>0</v>
      </c>
    </row>
    <row r="31" spans="1:62">
      <c r="A31" s="10" t="s">
        <v>50</v>
      </c>
      <c r="B31" s="6" t="s">
        <v>79</v>
      </c>
      <c r="C31" s="43">
        <v>2</v>
      </c>
      <c r="D31" s="39">
        <v>0</v>
      </c>
      <c r="E31" s="65">
        <f t="shared" si="45"/>
        <v>2</v>
      </c>
      <c r="F31" s="8">
        <v>0</v>
      </c>
      <c r="G31" s="8">
        <v>0</v>
      </c>
      <c r="H31" s="40">
        <v>0</v>
      </c>
      <c r="I31" s="2">
        <f t="shared" si="47"/>
        <v>0</v>
      </c>
      <c r="J31" s="22">
        <v>0</v>
      </c>
      <c r="K31" s="3">
        <v>0</v>
      </c>
      <c r="L31" s="9">
        <v>0</v>
      </c>
      <c r="M31" s="3">
        <f t="shared" si="48"/>
        <v>0</v>
      </c>
      <c r="N31" s="9">
        <v>0</v>
      </c>
      <c r="O31" s="65">
        <v>0</v>
      </c>
      <c r="P31" s="9">
        <v>0</v>
      </c>
      <c r="Q31" s="9">
        <v>0</v>
      </c>
      <c r="R31" s="3">
        <f t="shared" si="49"/>
        <v>0</v>
      </c>
      <c r="S31" s="3">
        <v>0</v>
      </c>
      <c r="T31" s="9">
        <v>0</v>
      </c>
      <c r="U31" s="9">
        <v>0</v>
      </c>
      <c r="V31" s="3">
        <f t="shared" si="50"/>
        <v>0</v>
      </c>
      <c r="W31" s="3">
        <v>0</v>
      </c>
      <c r="X31" s="65">
        <v>0</v>
      </c>
      <c r="Y31" s="3">
        <f t="shared" si="2"/>
        <v>2</v>
      </c>
      <c r="Z31" s="65">
        <v>0</v>
      </c>
      <c r="AA31" s="3">
        <v>0</v>
      </c>
      <c r="AB31" s="44">
        <v>8</v>
      </c>
      <c r="AC31" s="3">
        <f t="shared" si="33"/>
        <v>8</v>
      </c>
      <c r="AD31" s="3">
        <v>0</v>
      </c>
      <c r="AE31" s="3">
        <v>8</v>
      </c>
      <c r="AF31" s="44"/>
      <c r="AG31" s="44">
        <v>8</v>
      </c>
      <c r="AH31" s="3">
        <v>0</v>
      </c>
      <c r="AI31" s="3">
        <v>0</v>
      </c>
      <c r="AJ31" s="3">
        <f t="shared" si="4"/>
        <v>0</v>
      </c>
      <c r="AK31" s="3">
        <v>0</v>
      </c>
      <c r="AL31" s="3">
        <v>0</v>
      </c>
      <c r="AM31" s="44"/>
      <c r="AN31" s="44"/>
      <c r="AO31" s="44"/>
      <c r="AP31" s="44"/>
      <c r="AQ31" s="66">
        <f t="shared" si="5"/>
        <v>2</v>
      </c>
      <c r="AR31" s="66">
        <f t="shared" si="34"/>
        <v>2</v>
      </c>
      <c r="AS31" s="66">
        <f t="shared" si="6"/>
        <v>0</v>
      </c>
      <c r="AT31" s="66">
        <f t="shared" si="7"/>
        <v>0</v>
      </c>
      <c r="AU31" s="66">
        <f t="shared" si="8"/>
        <v>2</v>
      </c>
      <c r="AV31" s="66">
        <f t="shared" si="9"/>
        <v>2</v>
      </c>
      <c r="AW31" s="66">
        <f t="shared" si="10"/>
        <v>0</v>
      </c>
      <c r="AX31" s="66">
        <f t="shared" si="46"/>
        <v>0</v>
      </c>
      <c r="AY31" s="66">
        <f t="shared" si="11"/>
        <v>0</v>
      </c>
      <c r="AZ31" s="66">
        <f t="shared" si="12"/>
        <v>0</v>
      </c>
      <c r="BA31" s="66">
        <f t="shared" si="13"/>
        <v>0</v>
      </c>
      <c r="BB31" s="66">
        <f t="shared" si="14"/>
        <v>0</v>
      </c>
      <c r="BC31" s="66">
        <f t="shared" si="15"/>
        <v>8</v>
      </c>
      <c r="BD31" s="66">
        <f t="shared" si="16"/>
        <v>8</v>
      </c>
      <c r="BE31" s="66">
        <f t="shared" si="17"/>
        <v>8</v>
      </c>
      <c r="BF31" s="66">
        <f t="shared" si="18"/>
        <v>8</v>
      </c>
      <c r="BG31" s="66">
        <f t="shared" si="19"/>
        <v>0</v>
      </c>
      <c r="BH31" s="66">
        <f t="shared" si="20"/>
        <v>0</v>
      </c>
      <c r="BI31" s="66">
        <f t="shared" si="21"/>
        <v>0</v>
      </c>
      <c r="BJ31" s="66">
        <f t="shared" si="22"/>
        <v>0</v>
      </c>
    </row>
    <row r="32" spans="1:62">
      <c r="A32" s="10" t="s">
        <v>51</v>
      </c>
      <c r="B32" s="6" t="s">
        <v>3</v>
      </c>
      <c r="C32" s="43">
        <v>0</v>
      </c>
      <c r="D32" s="39">
        <v>0</v>
      </c>
      <c r="E32" s="65">
        <f t="shared" si="45"/>
        <v>0</v>
      </c>
      <c r="F32" s="8">
        <v>0</v>
      </c>
      <c r="G32" s="8">
        <v>0</v>
      </c>
      <c r="H32" s="40">
        <v>5</v>
      </c>
      <c r="I32" s="2">
        <f t="shared" si="47"/>
        <v>0</v>
      </c>
      <c r="J32" s="22">
        <v>0</v>
      </c>
      <c r="K32" s="3">
        <v>5</v>
      </c>
      <c r="L32" s="9">
        <v>0</v>
      </c>
      <c r="M32" s="3">
        <f t="shared" si="48"/>
        <v>0</v>
      </c>
      <c r="N32" s="9">
        <v>0</v>
      </c>
      <c r="O32" s="65">
        <v>0</v>
      </c>
      <c r="P32" s="9">
        <v>0</v>
      </c>
      <c r="Q32" s="9">
        <v>0</v>
      </c>
      <c r="R32" s="3">
        <f t="shared" si="49"/>
        <v>0</v>
      </c>
      <c r="S32" s="3">
        <v>0</v>
      </c>
      <c r="T32" s="9">
        <v>0</v>
      </c>
      <c r="U32" s="9">
        <v>0</v>
      </c>
      <c r="V32" s="3">
        <f t="shared" si="50"/>
        <v>0</v>
      </c>
      <c r="W32" s="3">
        <v>0</v>
      </c>
      <c r="X32" s="65">
        <v>0</v>
      </c>
      <c r="Y32" s="3">
        <f t="shared" si="2"/>
        <v>0</v>
      </c>
      <c r="Z32" s="65">
        <v>0</v>
      </c>
      <c r="AA32" s="3">
        <v>0</v>
      </c>
      <c r="AB32" s="44">
        <v>0</v>
      </c>
      <c r="AC32" s="3">
        <f t="shared" si="33"/>
        <v>0</v>
      </c>
      <c r="AD32" s="3">
        <v>0</v>
      </c>
      <c r="AE32" s="3">
        <v>0</v>
      </c>
      <c r="AF32" s="44"/>
      <c r="AG32" s="44">
        <v>0</v>
      </c>
      <c r="AH32" s="3">
        <v>0</v>
      </c>
      <c r="AI32" s="3">
        <v>0</v>
      </c>
      <c r="AJ32" s="3">
        <f t="shared" si="4"/>
        <v>0</v>
      </c>
      <c r="AK32" s="3">
        <v>0</v>
      </c>
      <c r="AL32" s="3">
        <v>0</v>
      </c>
      <c r="AM32" s="44"/>
      <c r="AN32" s="44"/>
      <c r="AO32" s="44"/>
      <c r="AP32" s="44"/>
      <c r="AQ32" s="66">
        <f t="shared" si="5"/>
        <v>0</v>
      </c>
      <c r="AR32" s="66">
        <f t="shared" si="34"/>
        <v>0</v>
      </c>
      <c r="AS32" s="66">
        <f t="shared" si="6"/>
        <v>5</v>
      </c>
      <c r="AT32" s="66">
        <f t="shared" si="7"/>
        <v>5</v>
      </c>
      <c r="AU32" s="66">
        <f t="shared" si="8"/>
        <v>0</v>
      </c>
      <c r="AV32" s="66">
        <f t="shared" si="9"/>
        <v>0</v>
      </c>
      <c r="AW32" s="66">
        <f t="shared" si="10"/>
        <v>0</v>
      </c>
      <c r="AX32" s="66">
        <f t="shared" si="46"/>
        <v>0</v>
      </c>
      <c r="AY32" s="66">
        <f t="shared" si="11"/>
        <v>0</v>
      </c>
      <c r="AZ32" s="66">
        <f t="shared" si="12"/>
        <v>0</v>
      </c>
      <c r="BA32" s="66">
        <f t="shared" si="13"/>
        <v>0</v>
      </c>
      <c r="BB32" s="66">
        <f t="shared" si="14"/>
        <v>0</v>
      </c>
      <c r="BC32" s="66">
        <f t="shared" si="15"/>
        <v>0</v>
      </c>
      <c r="BD32" s="66">
        <f t="shared" si="16"/>
        <v>0</v>
      </c>
      <c r="BE32" s="66">
        <f t="shared" si="17"/>
        <v>0</v>
      </c>
      <c r="BF32" s="66">
        <f t="shared" si="18"/>
        <v>0</v>
      </c>
      <c r="BG32" s="66">
        <f t="shared" si="19"/>
        <v>0</v>
      </c>
      <c r="BH32" s="66">
        <f t="shared" si="20"/>
        <v>0</v>
      </c>
      <c r="BI32" s="66">
        <f t="shared" si="21"/>
        <v>0</v>
      </c>
      <c r="BJ32" s="66">
        <f t="shared" si="22"/>
        <v>0</v>
      </c>
    </row>
    <row r="33" spans="1:62" ht="38.25">
      <c r="A33" s="10" t="s">
        <v>81</v>
      </c>
      <c r="B33" s="7" t="s">
        <v>92</v>
      </c>
      <c r="C33" s="40">
        <v>0</v>
      </c>
      <c r="D33" s="40">
        <v>0</v>
      </c>
      <c r="E33" s="65">
        <f t="shared" si="45"/>
        <v>0</v>
      </c>
      <c r="F33" s="8">
        <v>0</v>
      </c>
      <c r="G33" s="8">
        <v>0</v>
      </c>
      <c r="H33" s="40">
        <v>0</v>
      </c>
      <c r="I33" s="2">
        <f t="shared" si="47"/>
        <v>0</v>
      </c>
      <c r="J33" s="22">
        <v>0</v>
      </c>
      <c r="K33" s="3">
        <v>0</v>
      </c>
      <c r="L33" s="9">
        <v>0</v>
      </c>
      <c r="M33" s="3">
        <f t="shared" si="48"/>
        <v>0</v>
      </c>
      <c r="N33" s="9">
        <v>0</v>
      </c>
      <c r="O33" s="65">
        <v>0</v>
      </c>
      <c r="P33" s="9">
        <v>0</v>
      </c>
      <c r="Q33" s="9">
        <v>0</v>
      </c>
      <c r="R33" s="3">
        <f t="shared" si="49"/>
        <v>0</v>
      </c>
      <c r="S33" s="3">
        <v>0</v>
      </c>
      <c r="T33" s="9">
        <v>0</v>
      </c>
      <c r="U33" s="9">
        <v>0</v>
      </c>
      <c r="V33" s="3">
        <f t="shared" si="50"/>
        <v>0</v>
      </c>
      <c r="W33" s="3">
        <v>0</v>
      </c>
      <c r="X33" s="65">
        <v>0</v>
      </c>
      <c r="Y33" s="3">
        <f t="shared" si="2"/>
        <v>0</v>
      </c>
      <c r="Z33" s="65">
        <v>0</v>
      </c>
      <c r="AA33" s="3">
        <v>0</v>
      </c>
      <c r="AB33" s="44">
        <v>0</v>
      </c>
      <c r="AC33" s="3">
        <f t="shared" si="33"/>
        <v>0</v>
      </c>
      <c r="AD33" s="3">
        <v>0</v>
      </c>
      <c r="AE33" s="3">
        <v>0</v>
      </c>
      <c r="AF33" s="44"/>
      <c r="AG33" s="44">
        <v>0</v>
      </c>
      <c r="AH33" s="3">
        <v>0</v>
      </c>
      <c r="AI33" s="3">
        <v>0</v>
      </c>
      <c r="AJ33" s="3">
        <f t="shared" si="4"/>
        <v>0</v>
      </c>
      <c r="AK33" s="3">
        <v>0</v>
      </c>
      <c r="AL33" s="3">
        <v>0</v>
      </c>
      <c r="AM33" s="44"/>
      <c r="AN33" s="44"/>
      <c r="AO33" s="44"/>
      <c r="AP33" s="44"/>
      <c r="AQ33" s="66">
        <f t="shared" si="5"/>
        <v>0</v>
      </c>
      <c r="AR33" s="66">
        <f t="shared" si="34"/>
        <v>0</v>
      </c>
      <c r="AS33" s="66">
        <f t="shared" si="6"/>
        <v>0</v>
      </c>
      <c r="AT33" s="66">
        <f t="shared" si="7"/>
        <v>0</v>
      </c>
      <c r="AU33" s="66">
        <f t="shared" si="8"/>
        <v>0</v>
      </c>
      <c r="AV33" s="66">
        <f t="shared" si="9"/>
        <v>0</v>
      </c>
      <c r="AW33" s="66">
        <f t="shared" si="10"/>
        <v>0</v>
      </c>
      <c r="AX33" s="66">
        <f t="shared" si="46"/>
        <v>0</v>
      </c>
      <c r="AY33" s="66">
        <f t="shared" si="11"/>
        <v>0</v>
      </c>
      <c r="AZ33" s="66">
        <f t="shared" si="12"/>
        <v>0</v>
      </c>
      <c r="BA33" s="66">
        <f t="shared" si="13"/>
        <v>0</v>
      </c>
      <c r="BB33" s="66">
        <f t="shared" si="14"/>
        <v>0</v>
      </c>
      <c r="BC33" s="66">
        <f t="shared" si="15"/>
        <v>0</v>
      </c>
      <c r="BD33" s="66">
        <f t="shared" si="16"/>
        <v>0</v>
      </c>
      <c r="BE33" s="66">
        <f t="shared" si="17"/>
        <v>0</v>
      </c>
      <c r="BF33" s="66">
        <f t="shared" si="18"/>
        <v>0</v>
      </c>
      <c r="BG33" s="66">
        <f t="shared" si="19"/>
        <v>0</v>
      </c>
      <c r="BH33" s="66">
        <f t="shared" si="20"/>
        <v>0</v>
      </c>
      <c r="BI33" s="66">
        <f t="shared" si="21"/>
        <v>0</v>
      </c>
      <c r="BJ33" s="66">
        <f t="shared" si="22"/>
        <v>0</v>
      </c>
    </row>
    <row r="34" spans="1:62" ht="38.25">
      <c r="A34" s="10" t="s">
        <v>82</v>
      </c>
      <c r="B34" s="7" t="s">
        <v>62</v>
      </c>
      <c r="C34" s="43">
        <v>0</v>
      </c>
      <c r="D34" s="39">
        <v>0</v>
      </c>
      <c r="E34" s="65">
        <f t="shared" si="45"/>
        <v>0</v>
      </c>
      <c r="F34" s="8">
        <v>0</v>
      </c>
      <c r="G34" s="8">
        <v>0</v>
      </c>
      <c r="H34" s="40">
        <v>0</v>
      </c>
      <c r="I34" s="2">
        <f t="shared" si="47"/>
        <v>0</v>
      </c>
      <c r="J34" s="22">
        <v>0</v>
      </c>
      <c r="K34" s="3">
        <v>0</v>
      </c>
      <c r="L34" s="9">
        <v>0</v>
      </c>
      <c r="M34" s="3">
        <f t="shared" si="48"/>
        <v>0</v>
      </c>
      <c r="N34" s="9">
        <v>0</v>
      </c>
      <c r="O34" s="65">
        <v>0</v>
      </c>
      <c r="P34" s="9">
        <v>0</v>
      </c>
      <c r="Q34" s="9">
        <v>0</v>
      </c>
      <c r="R34" s="3">
        <f t="shared" si="49"/>
        <v>0</v>
      </c>
      <c r="S34" s="3">
        <v>0</v>
      </c>
      <c r="T34" s="9">
        <v>0</v>
      </c>
      <c r="U34" s="9">
        <v>0</v>
      </c>
      <c r="V34" s="3">
        <f t="shared" si="50"/>
        <v>0</v>
      </c>
      <c r="W34" s="3">
        <v>0</v>
      </c>
      <c r="X34" s="65">
        <v>0</v>
      </c>
      <c r="Y34" s="3">
        <f t="shared" si="2"/>
        <v>0</v>
      </c>
      <c r="Z34" s="65">
        <v>0</v>
      </c>
      <c r="AA34" s="3">
        <v>0</v>
      </c>
      <c r="AB34" s="44">
        <v>0</v>
      </c>
      <c r="AC34" s="3">
        <f t="shared" si="33"/>
        <v>0</v>
      </c>
      <c r="AD34" s="3">
        <v>0</v>
      </c>
      <c r="AE34" s="3">
        <v>0</v>
      </c>
      <c r="AF34" s="44"/>
      <c r="AG34" s="44">
        <v>0</v>
      </c>
      <c r="AH34" s="3">
        <v>0</v>
      </c>
      <c r="AI34" s="3">
        <v>0</v>
      </c>
      <c r="AJ34" s="3">
        <f t="shared" si="4"/>
        <v>0</v>
      </c>
      <c r="AK34" s="3">
        <v>0</v>
      </c>
      <c r="AL34" s="3">
        <v>0</v>
      </c>
      <c r="AM34" s="44"/>
      <c r="AN34" s="44"/>
      <c r="AO34" s="44"/>
      <c r="AP34" s="44"/>
      <c r="AQ34" s="66">
        <f t="shared" si="5"/>
        <v>0</v>
      </c>
      <c r="AR34" s="66">
        <f t="shared" si="34"/>
        <v>0</v>
      </c>
      <c r="AS34" s="66">
        <f t="shared" si="6"/>
        <v>0</v>
      </c>
      <c r="AT34" s="66">
        <f t="shared" si="7"/>
        <v>0</v>
      </c>
      <c r="AU34" s="66">
        <f t="shared" si="8"/>
        <v>0</v>
      </c>
      <c r="AV34" s="66">
        <f t="shared" si="9"/>
        <v>0</v>
      </c>
      <c r="AW34" s="66">
        <f t="shared" si="10"/>
        <v>0</v>
      </c>
      <c r="AX34" s="66">
        <f t="shared" si="46"/>
        <v>0</v>
      </c>
      <c r="AY34" s="66">
        <f t="shared" si="11"/>
        <v>0</v>
      </c>
      <c r="AZ34" s="66">
        <f t="shared" si="12"/>
        <v>0</v>
      </c>
      <c r="BA34" s="66">
        <f t="shared" si="13"/>
        <v>0</v>
      </c>
      <c r="BB34" s="66">
        <f t="shared" si="14"/>
        <v>0</v>
      </c>
      <c r="BC34" s="66">
        <f t="shared" si="15"/>
        <v>0</v>
      </c>
      <c r="BD34" s="66">
        <f t="shared" si="16"/>
        <v>0</v>
      </c>
      <c r="BE34" s="66">
        <f t="shared" si="17"/>
        <v>0</v>
      </c>
      <c r="BF34" s="66">
        <f t="shared" si="18"/>
        <v>0</v>
      </c>
      <c r="BG34" s="66">
        <f t="shared" si="19"/>
        <v>0</v>
      </c>
      <c r="BH34" s="66">
        <f t="shared" si="20"/>
        <v>0</v>
      </c>
      <c r="BI34" s="66">
        <f t="shared" si="21"/>
        <v>0</v>
      </c>
      <c r="BJ34" s="66">
        <f t="shared" si="22"/>
        <v>0</v>
      </c>
    </row>
    <row r="35" spans="1:62" ht="38.25">
      <c r="A35" s="10" t="s">
        <v>83</v>
      </c>
      <c r="B35" s="7" t="s">
        <v>63</v>
      </c>
      <c r="C35" s="43">
        <v>0</v>
      </c>
      <c r="D35" s="39">
        <v>0</v>
      </c>
      <c r="E35" s="65">
        <f t="shared" si="45"/>
        <v>0</v>
      </c>
      <c r="F35" s="8">
        <v>0</v>
      </c>
      <c r="G35" s="8">
        <v>0</v>
      </c>
      <c r="H35" s="40">
        <v>0</v>
      </c>
      <c r="I35" s="2">
        <f t="shared" si="47"/>
        <v>0</v>
      </c>
      <c r="J35" s="22">
        <v>0</v>
      </c>
      <c r="K35" s="3">
        <v>0</v>
      </c>
      <c r="L35" s="9">
        <v>0</v>
      </c>
      <c r="M35" s="3">
        <f t="shared" si="48"/>
        <v>0</v>
      </c>
      <c r="N35" s="9">
        <v>0</v>
      </c>
      <c r="O35" s="65">
        <v>0</v>
      </c>
      <c r="P35" s="9">
        <v>0</v>
      </c>
      <c r="Q35" s="9">
        <v>0</v>
      </c>
      <c r="R35" s="3">
        <f t="shared" si="49"/>
        <v>0</v>
      </c>
      <c r="S35" s="3">
        <v>0</v>
      </c>
      <c r="T35" s="9">
        <v>0</v>
      </c>
      <c r="U35" s="9">
        <v>0</v>
      </c>
      <c r="V35" s="3">
        <f t="shared" si="50"/>
        <v>0</v>
      </c>
      <c r="W35" s="3">
        <v>0</v>
      </c>
      <c r="X35" s="65">
        <v>0</v>
      </c>
      <c r="Y35" s="3">
        <f t="shared" si="2"/>
        <v>0</v>
      </c>
      <c r="Z35" s="65">
        <v>0</v>
      </c>
      <c r="AA35" s="3">
        <v>0</v>
      </c>
      <c r="AB35" s="44">
        <v>0</v>
      </c>
      <c r="AC35" s="3">
        <f t="shared" si="33"/>
        <v>0</v>
      </c>
      <c r="AD35" s="3">
        <v>0</v>
      </c>
      <c r="AE35" s="3">
        <v>0</v>
      </c>
      <c r="AF35" s="44"/>
      <c r="AG35" s="44">
        <v>0</v>
      </c>
      <c r="AH35" s="3">
        <v>0</v>
      </c>
      <c r="AI35" s="3">
        <v>0</v>
      </c>
      <c r="AJ35" s="3">
        <f t="shared" si="4"/>
        <v>0</v>
      </c>
      <c r="AK35" s="3">
        <v>0</v>
      </c>
      <c r="AL35" s="3">
        <v>0</v>
      </c>
      <c r="AM35" s="44"/>
      <c r="AN35" s="44"/>
      <c r="AO35" s="44"/>
      <c r="AP35" s="44"/>
      <c r="AQ35" s="66">
        <f t="shared" si="5"/>
        <v>0</v>
      </c>
      <c r="AR35" s="66">
        <f t="shared" si="34"/>
        <v>0</v>
      </c>
      <c r="AS35" s="66">
        <f t="shared" si="6"/>
        <v>0</v>
      </c>
      <c r="AT35" s="66">
        <f t="shared" si="7"/>
        <v>0</v>
      </c>
      <c r="AU35" s="66">
        <f t="shared" si="8"/>
        <v>0</v>
      </c>
      <c r="AV35" s="66">
        <f t="shared" si="9"/>
        <v>0</v>
      </c>
      <c r="AW35" s="66">
        <f t="shared" si="10"/>
        <v>0</v>
      </c>
      <c r="AX35" s="66">
        <f t="shared" si="46"/>
        <v>0</v>
      </c>
      <c r="AY35" s="66">
        <f t="shared" si="11"/>
        <v>0</v>
      </c>
      <c r="AZ35" s="66">
        <f t="shared" si="12"/>
        <v>0</v>
      </c>
      <c r="BA35" s="66">
        <f t="shared" si="13"/>
        <v>0</v>
      </c>
      <c r="BB35" s="66">
        <f t="shared" si="14"/>
        <v>0</v>
      </c>
      <c r="BC35" s="66">
        <f t="shared" si="15"/>
        <v>0</v>
      </c>
      <c r="BD35" s="66">
        <f t="shared" si="16"/>
        <v>0</v>
      </c>
      <c r="BE35" s="66">
        <f t="shared" si="17"/>
        <v>0</v>
      </c>
      <c r="BF35" s="66">
        <f t="shared" si="18"/>
        <v>0</v>
      </c>
      <c r="BG35" s="66">
        <f t="shared" si="19"/>
        <v>0</v>
      </c>
      <c r="BH35" s="66">
        <f t="shared" si="20"/>
        <v>0</v>
      </c>
      <c r="BI35" s="66">
        <f t="shared" si="21"/>
        <v>0</v>
      </c>
      <c r="BJ35" s="66">
        <f t="shared" si="22"/>
        <v>0</v>
      </c>
    </row>
    <row r="36" spans="1:62" ht="38.25">
      <c r="A36" s="10" t="s">
        <v>84</v>
      </c>
      <c r="B36" s="7" t="s">
        <v>64</v>
      </c>
      <c r="C36" s="43">
        <v>0</v>
      </c>
      <c r="D36" s="39">
        <v>0</v>
      </c>
      <c r="E36" s="65">
        <f t="shared" si="45"/>
        <v>0</v>
      </c>
      <c r="F36" s="8">
        <v>0</v>
      </c>
      <c r="G36" s="8">
        <v>0</v>
      </c>
      <c r="H36" s="40">
        <v>0</v>
      </c>
      <c r="I36" s="2">
        <f t="shared" si="47"/>
        <v>0</v>
      </c>
      <c r="J36" s="22">
        <v>0</v>
      </c>
      <c r="K36" s="3">
        <v>0</v>
      </c>
      <c r="L36" s="9">
        <v>0</v>
      </c>
      <c r="M36" s="3">
        <f t="shared" si="48"/>
        <v>0</v>
      </c>
      <c r="N36" s="9">
        <v>0</v>
      </c>
      <c r="O36" s="65">
        <v>0</v>
      </c>
      <c r="P36" s="9">
        <v>0</v>
      </c>
      <c r="Q36" s="9">
        <v>0</v>
      </c>
      <c r="R36" s="3">
        <f t="shared" si="49"/>
        <v>0</v>
      </c>
      <c r="S36" s="3">
        <v>0</v>
      </c>
      <c r="T36" s="9">
        <v>0</v>
      </c>
      <c r="U36" s="9">
        <v>0</v>
      </c>
      <c r="V36" s="3">
        <f t="shared" si="50"/>
        <v>0</v>
      </c>
      <c r="W36" s="3">
        <v>0</v>
      </c>
      <c r="X36" s="65">
        <v>0</v>
      </c>
      <c r="Y36" s="3">
        <f t="shared" si="2"/>
        <v>0</v>
      </c>
      <c r="Z36" s="65">
        <v>0</v>
      </c>
      <c r="AA36" s="3">
        <v>0</v>
      </c>
      <c r="AB36" s="44">
        <v>0</v>
      </c>
      <c r="AC36" s="3">
        <f t="shared" si="33"/>
        <v>0</v>
      </c>
      <c r="AD36" s="3">
        <v>0</v>
      </c>
      <c r="AE36" s="3">
        <v>0</v>
      </c>
      <c r="AF36" s="44"/>
      <c r="AG36" s="44">
        <v>0</v>
      </c>
      <c r="AH36" s="3">
        <v>0</v>
      </c>
      <c r="AI36" s="3">
        <v>0</v>
      </c>
      <c r="AJ36" s="3">
        <f t="shared" si="4"/>
        <v>0</v>
      </c>
      <c r="AK36" s="3">
        <v>0</v>
      </c>
      <c r="AL36" s="3">
        <v>0</v>
      </c>
      <c r="AM36" s="44"/>
      <c r="AN36" s="44"/>
      <c r="AO36" s="44"/>
      <c r="AP36" s="44"/>
      <c r="AQ36" s="66">
        <f t="shared" si="5"/>
        <v>0</v>
      </c>
      <c r="AR36" s="66">
        <f t="shared" si="34"/>
        <v>0</v>
      </c>
      <c r="AS36" s="66">
        <f t="shared" si="6"/>
        <v>0</v>
      </c>
      <c r="AT36" s="66">
        <f t="shared" si="7"/>
        <v>0</v>
      </c>
      <c r="AU36" s="66">
        <f t="shared" si="8"/>
        <v>0</v>
      </c>
      <c r="AV36" s="66">
        <f t="shared" si="9"/>
        <v>0</v>
      </c>
      <c r="AW36" s="66">
        <f t="shared" si="10"/>
        <v>0</v>
      </c>
      <c r="AX36" s="66">
        <f t="shared" si="46"/>
        <v>0</v>
      </c>
      <c r="AY36" s="66">
        <f t="shared" si="11"/>
        <v>0</v>
      </c>
      <c r="AZ36" s="66">
        <f t="shared" si="12"/>
        <v>0</v>
      </c>
      <c r="BA36" s="66">
        <f t="shared" si="13"/>
        <v>0</v>
      </c>
      <c r="BB36" s="66">
        <f t="shared" si="14"/>
        <v>0</v>
      </c>
      <c r="BC36" s="66">
        <f t="shared" si="15"/>
        <v>0</v>
      </c>
      <c r="BD36" s="66">
        <f t="shared" si="16"/>
        <v>0</v>
      </c>
      <c r="BE36" s="66">
        <f t="shared" si="17"/>
        <v>0</v>
      </c>
      <c r="BF36" s="66">
        <f t="shared" si="18"/>
        <v>0</v>
      </c>
      <c r="BG36" s="66">
        <f t="shared" si="19"/>
        <v>0</v>
      </c>
      <c r="BH36" s="66">
        <f t="shared" si="20"/>
        <v>0</v>
      </c>
      <c r="BI36" s="66">
        <f t="shared" si="21"/>
        <v>0</v>
      </c>
      <c r="BJ36" s="66">
        <f t="shared" si="22"/>
        <v>0</v>
      </c>
    </row>
    <row r="37" spans="1:62" ht="25.5">
      <c r="A37" s="10" t="s">
        <v>93</v>
      </c>
      <c r="B37" s="7" t="s">
        <v>65</v>
      </c>
      <c r="C37" s="43">
        <v>0</v>
      </c>
      <c r="D37" s="39">
        <v>0</v>
      </c>
      <c r="E37" s="65">
        <f t="shared" si="45"/>
        <v>0</v>
      </c>
      <c r="F37" s="8">
        <v>0</v>
      </c>
      <c r="G37" s="8">
        <v>0</v>
      </c>
      <c r="H37" s="40">
        <v>0</v>
      </c>
      <c r="I37" s="2">
        <f t="shared" si="47"/>
        <v>0</v>
      </c>
      <c r="J37" s="22">
        <v>0</v>
      </c>
      <c r="K37" s="3">
        <v>0</v>
      </c>
      <c r="L37" s="9">
        <v>0</v>
      </c>
      <c r="M37" s="3">
        <f t="shared" si="48"/>
        <v>0</v>
      </c>
      <c r="N37" s="9">
        <v>0</v>
      </c>
      <c r="O37" s="65">
        <v>0</v>
      </c>
      <c r="P37" s="9">
        <v>0</v>
      </c>
      <c r="Q37" s="9">
        <v>0</v>
      </c>
      <c r="R37" s="3">
        <f t="shared" si="49"/>
        <v>0</v>
      </c>
      <c r="S37" s="3">
        <v>0</v>
      </c>
      <c r="T37" s="9">
        <v>0</v>
      </c>
      <c r="U37" s="9">
        <v>0</v>
      </c>
      <c r="V37" s="3">
        <f t="shared" si="50"/>
        <v>0</v>
      </c>
      <c r="W37" s="3">
        <v>0</v>
      </c>
      <c r="X37" s="65">
        <v>0</v>
      </c>
      <c r="Y37" s="3">
        <f t="shared" si="2"/>
        <v>0</v>
      </c>
      <c r="Z37" s="65">
        <v>0</v>
      </c>
      <c r="AA37" s="3">
        <v>0</v>
      </c>
      <c r="AB37" s="44">
        <v>0</v>
      </c>
      <c r="AC37" s="3">
        <f t="shared" si="33"/>
        <v>0</v>
      </c>
      <c r="AD37" s="3">
        <v>0</v>
      </c>
      <c r="AE37" s="3">
        <v>0</v>
      </c>
      <c r="AF37" s="44"/>
      <c r="AG37" s="44">
        <v>0</v>
      </c>
      <c r="AH37" s="3">
        <v>0</v>
      </c>
      <c r="AI37" s="3">
        <v>0</v>
      </c>
      <c r="AJ37" s="3">
        <f t="shared" si="4"/>
        <v>0</v>
      </c>
      <c r="AK37" s="3">
        <v>0</v>
      </c>
      <c r="AL37" s="3">
        <v>0</v>
      </c>
      <c r="AM37" s="44"/>
      <c r="AN37" s="44"/>
      <c r="AO37" s="44"/>
      <c r="AP37" s="44"/>
      <c r="AQ37" s="66">
        <f t="shared" si="5"/>
        <v>0</v>
      </c>
      <c r="AR37" s="66">
        <f t="shared" si="34"/>
        <v>0</v>
      </c>
      <c r="AS37" s="66">
        <f t="shared" si="6"/>
        <v>0</v>
      </c>
      <c r="AT37" s="66">
        <f t="shared" si="7"/>
        <v>0</v>
      </c>
      <c r="AU37" s="66">
        <f t="shared" si="8"/>
        <v>0</v>
      </c>
      <c r="AV37" s="66">
        <f t="shared" si="9"/>
        <v>0</v>
      </c>
      <c r="AW37" s="66">
        <f t="shared" si="10"/>
        <v>0</v>
      </c>
      <c r="AX37" s="66">
        <f t="shared" si="46"/>
        <v>0</v>
      </c>
      <c r="AY37" s="66">
        <f t="shared" si="11"/>
        <v>0</v>
      </c>
      <c r="AZ37" s="66">
        <f t="shared" si="12"/>
        <v>0</v>
      </c>
      <c r="BA37" s="66">
        <f t="shared" si="13"/>
        <v>0</v>
      </c>
      <c r="BB37" s="66">
        <f t="shared" si="14"/>
        <v>0</v>
      </c>
      <c r="BC37" s="66">
        <f t="shared" si="15"/>
        <v>0</v>
      </c>
      <c r="BD37" s="66">
        <f t="shared" si="16"/>
        <v>0</v>
      </c>
      <c r="BE37" s="66">
        <f t="shared" si="17"/>
        <v>0</v>
      </c>
      <c r="BF37" s="66">
        <f t="shared" si="18"/>
        <v>0</v>
      </c>
      <c r="BG37" s="66">
        <f t="shared" si="19"/>
        <v>0</v>
      </c>
      <c r="BH37" s="66">
        <f t="shared" si="20"/>
        <v>0</v>
      </c>
      <c r="BI37" s="66">
        <f t="shared" si="21"/>
        <v>0</v>
      </c>
      <c r="BJ37" s="66">
        <f t="shared" si="22"/>
        <v>0</v>
      </c>
    </row>
    <row r="38" spans="1:62">
      <c r="A38" s="10" t="s">
        <v>151</v>
      </c>
      <c r="B38" s="71" t="s">
        <v>152</v>
      </c>
      <c r="C38" s="22">
        <v>0</v>
      </c>
      <c r="D38" s="2">
        <v>0</v>
      </c>
      <c r="E38" s="65">
        <f t="shared" si="45"/>
        <v>0</v>
      </c>
      <c r="F38" s="8">
        <v>0</v>
      </c>
      <c r="G38" s="8">
        <v>0</v>
      </c>
      <c r="H38" s="8">
        <v>0</v>
      </c>
      <c r="I38" s="2">
        <f t="shared" si="47"/>
        <v>0</v>
      </c>
      <c r="J38" s="22">
        <v>0</v>
      </c>
      <c r="K38" s="3">
        <v>0</v>
      </c>
      <c r="L38" s="9">
        <v>0</v>
      </c>
      <c r="M38" s="3">
        <f t="shared" si="48"/>
        <v>0</v>
      </c>
      <c r="N38" s="9">
        <v>0</v>
      </c>
      <c r="O38" s="65">
        <v>0</v>
      </c>
      <c r="P38" s="9">
        <v>0</v>
      </c>
      <c r="Q38" s="9">
        <v>0</v>
      </c>
      <c r="R38" s="3">
        <f t="shared" si="49"/>
        <v>0</v>
      </c>
      <c r="S38" s="3">
        <v>0</v>
      </c>
      <c r="T38" s="9">
        <v>0</v>
      </c>
      <c r="U38" s="9">
        <v>0</v>
      </c>
      <c r="V38" s="3">
        <f t="shared" si="50"/>
        <v>0</v>
      </c>
      <c r="W38" s="3">
        <v>0</v>
      </c>
      <c r="X38" s="65">
        <v>0</v>
      </c>
      <c r="Y38" s="3">
        <f t="shared" si="2"/>
        <v>0</v>
      </c>
      <c r="Z38" s="65">
        <v>0</v>
      </c>
      <c r="AA38" s="3">
        <v>0</v>
      </c>
      <c r="AB38" s="44">
        <v>0</v>
      </c>
      <c r="AC38" s="3">
        <f t="shared" si="33"/>
        <v>0</v>
      </c>
      <c r="AD38" s="3">
        <v>0</v>
      </c>
      <c r="AE38" s="3">
        <v>0</v>
      </c>
      <c r="AF38" s="9"/>
      <c r="AG38" s="9">
        <v>0</v>
      </c>
      <c r="AH38" s="3">
        <v>0</v>
      </c>
      <c r="AI38" s="3">
        <v>0</v>
      </c>
      <c r="AJ38" s="3">
        <f t="shared" si="4"/>
        <v>0</v>
      </c>
      <c r="AK38" s="3">
        <v>0</v>
      </c>
      <c r="AL38" s="3">
        <v>0</v>
      </c>
      <c r="AM38" s="9"/>
      <c r="AN38" s="9"/>
      <c r="AO38" s="9"/>
      <c r="AP38" s="9"/>
      <c r="AQ38" s="66">
        <f t="shared" si="5"/>
        <v>0</v>
      </c>
      <c r="AR38" s="66">
        <f t="shared" si="34"/>
        <v>0</v>
      </c>
      <c r="AS38" s="66">
        <f t="shared" si="6"/>
        <v>0</v>
      </c>
      <c r="AT38" s="66">
        <f t="shared" si="7"/>
        <v>0</v>
      </c>
      <c r="AU38" s="66">
        <f>D38+E38+I38</f>
        <v>0</v>
      </c>
      <c r="AV38" s="66">
        <f t="shared" si="9"/>
        <v>0</v>
      </c>
      <c r="AW38" s="66">
        <f t="shared" si="10"/>
        <v>0</v>
      </c>
      <c r="AX38" s="66">
        <f t="shared" si="46"/>
        <v>0</v>
      </c>
      <c r="AY38" s="66">
        <f t="shared" si="11"/>
        <v>0</v>
      </c>
      <c r="AZ38" s="66">
        <f t="shared" si="12"/>
        <v>0</v>
      </c>
      <c r="BA38" s="66">
        <f t="shared" si="13"/>
        <v>0</v>
      </c>
      <c r="BB38" s="66">
        <f t="shared" si="14"/>
        <v>0</v>
      </c>
      <c r="BC38" s="66">
        <f t="shared" si="15"/>
        <v>0</v>
      </c>
      <c r="BD38" s="66">
        <f t="shared" si="16"/>
        <v>0</v>
      </c>
      <c r="BE38" s="66">
        <f t="shared" si="17"/>
        <v>0</v>
      </c>
      <c r="BF38" s="66">
        <f t="shared" si="18"/>
        <v>0</v>
      </c>
      <c r="BG38" s="66">
        <f t="shared" si="19"/>
        <v>0</v>
      </c>
      <c r="BH38" s="66">
        <f t="shared" si="20"/>
        <v>0</v>
      </c>
      <c r="BI38" s="66">
        <f t="shared" si="21"/>
        <v>0</v>
      </c>
      <c r="BJ38" s="66">
        <f t="shared" si="22"/>
        <v>0</v>
      </c>
    </row>
    <row r="39" spans="1:62">
      <c r="A39" s="10" t="s">
        <v>98</v>
      </c>
      <c r="B39" s="69" t="s">
        <v>136</v>
      </c>
      <c r="C39" s="22">
        <v>4</v>
      </c>
      <c r="D39" s="2">
        <v>0</v>
      </c>
      <c r="E39" s="65">
        <f t="shared" si="45"/>
        <v>4</v>
      </c>
      <c r="F39" s="8">
        <v>0</v>
      </c>
      <c r="G39" s="8">
        <v>0</v>
      </c>
      <c r="H39" s="8">
        <v>1</v>
      </c>
      <c r="I39" s="2">
        <f t="shared" si="47"/>
        <v>1</v>
      </c>
      <c r="J39" s="22">
        <v>0</v>
      </c>
      <c r="K39" s="3">
        <v>0</v>
      </c>
      <c r="L39" s="9">
        <v>0</v>
      </c>
      <c r="M39" s="3">
        <f t="shared" si="48"/>
        <v>0</v>
      </c>
      <c r="N39" s="9">
        <v>0</v>
      </c>
      <c r="O39" s="65">
        <v>0</v>
      </c>
      <c r="P39" s="9">
        <v>0</v>
      </c>
      <c r="Q39" s="9">
        <v>0</v>
      </c>
      <c r="R39" s="3">
        <f t="shared" si="49"/>
        <v>0</v>
      </c>
      <c r="S39" s="3">
        <v>0</v>
      </c>
      <c r="T39" s="9">
        <v>0</v>
      </c>
      <c r="U39" s="9">
        <v>0</v>
      </c>
      <c r="V39" s="3">
        <f t="shared" si="50"/>
        <v>0</v>
      </c>
      <c r="W39" s="3">
        <v>0</v>
      </c>
      <c r="X39" s="65">
        <v>4</v>
      </c>
      <c r="Y39" s="3">
        <f t="shared" si="2"/>
        <v>5</v>
      </c>
      <c r="Z39" s="65">
        <v>4</v>
      </c>
      <c r="AA39" s="3">
        <v>0</v>
      </c>
      <c r="AB39" s="44">
        <v>0</v>
      </c>
      <c r="AC39" s="3">
        <f t="shared" si="33"/>
        <v>0</v>
      </c>
      <c r="AD39" s="3">
        <v>0</v>
      </c>
      <c r="AE39" s="3">
        <v>0</v>
      </c>
      <c r="AF39" s="9"/>
      <c r="AG39" s="9">
        <v>0</v>
      </c>
      <c r="AH39" s="3">
        <v>0</v>
      </c>
      <c r="AI39" s="3">
        <v>0</v>
      </c>
      <c r="AJ39" s="3">
        <f t="shared" si="4"/>
        <v>0</v>
      </c>
      <c r="AK39" s="3">
        <v>0</v>
      </c>
      <c r="AL39" s="3">
        <v>0</v>
      </c>
      <c r="AM39" s="9"/>
      <c r="AN39" s="9"/>
      <c r="AO39" s="9"/>
      <c r="AP39" s="9"/>
      <c r="AQ39" s="66">
        <f t="shared" si="5"/>
        <v>4</v>
      </c>
      <c r="AR39" s="66">
        <f t="shared" si="34"/>
        <v>4</v>
      </c>
      <c r="AS39" s="66">
        <f t="shared" si="6"/>
        <v>1</v>
      </c>
      <c r="AT39" s="66">
        <f t="shared" si="7"/>
        <v>1</v>
      </c>
      <c r="AU39" s="66">
        <f t="shared" si="8"/>
        <v>5</v>
      </c>
      <c r="AV39" s="66">
        <f t="shared" si="9"/>
        <v>5</v>
      </c>
      <c r="AW39" s="66">
        <f t="shared" si="10"/>
        <v>0</v>
      </c>
      <c r="AX39" s="66">
        <f t="shared" si="46"/>
        <v>0</v>
      </c>
      <c r="AY39" s="66">
        <f t="shared" si="11"/>
        <v>0</v>
      </c>
      <c r="AZ39" s="66">
        <f t="shared" si="12"/>
        <v>0</v>
      </c>
      <c r="BA39" s="66">
        <f t="shared" si="13"/>
        <v>0</v>
      </c>
      <c r="BB39" s="66">
        <f t="shared" si="14"/>
        <v>0</v>
      </c>
      <c r="BC39" s="66">
        <f t="shared" si="15"/>
        <v>0</v>
      </c>
      <c r="BD39" s="66">
        <f t="shared" si="16"/>
        <v>0</v>
      </c>
      <c r="BE39" s="66">
        <f t="shared" si="17"/>
        <v>0</v>
      </c>
      <c r="BF39" s="66">
        <f t="shared" si="18"/>
        <v>0</v>
      </c>
      <c r="BG39" s="66">
        <f t="shared" si="19"/>
        <v>0</v>
      </c>
      <c r="BH39" s="66">
        <f t="shared" si="20"/>
        <v>0</v>
      </c>
      <c r="BI39" s="66">
        <f t="shared" si="21"/>
        <v>0</v>
      </c>
      <c r="BJ39" s="66">
        <f t="shared" si="22"/>
        <v>0</v>
      </c>
    </row>
    <row r="40" spans="1:62" ht="51">
      <c r="A40" s="10" t="s">
        <v>99</v>
      </c>
      <c r="B40" s="69" t="s">
        <v>135</v>
      </c>
      <c r="C40" s="22">
        <v>3</v>
      </c>
      <c r="D40" s="2">
        <v>0</v>
      </c>
      <c r="E40" s="65">
        <f t="shared" si="45"/>
        <v>3</v>
      </c>
      <c r="F40" s="8">
        <v>0</v>
      </c>
      <c r="G40" s="8">
        <v>0</v>
      </c>
      <c r="H40" s="8">
        <v>0</v>
      </c>
      <c r="I40" s="2">
        <f t="shared" si="47"/>
        <v>0</v>
      </c>
      <c r="J40" s="22">
        <v>0</v>
      </c>
      <c r="K40" s="3">
        <v>0</v>
      </c>
      <c r="L40" s="9">
        <v>0</v>
      </c>
      <c r="M40" s="3">
        <v>3</v>
      </c>
      <c r="N40" s="9">
        <v>0</v>
      </c>
      <c r="O40" s="65">
        <v>0</v>
      </c>
      <c r="P40" s="9">
        <v>3</v>
      </c>
      <c r="Q40" s="9">
        <v>0</v>
      </c>
      <c r="R40" s="3">
        <f t="shared" si="49"/>
        <v>0</v>
      </c>
      <c r="S40" s="3">
        <v>0</v>
      </c>
      <c r="T40" s="9">
        <v>0</v>
      </c>
      <c r="U40" s="9">
        <v>0</v>
      </c>
      <c r="V40" s="3">
        <f t="shared" si="50"/>
        <v>3</v>
      </c>
      <c r="W40" s="3">
        <v>0</v>
      </c>
      <c r="X40" s="44">
        <v>0</v>
      </c>
      <c r="Y40" s="3">
        <f t="shared" si="2"/>
        <v>0</v>
      </c>
      <c r="Z40" s="44">
        <v>0</v>
      </c>
      <c r="AA40" s="3">
        <v>3</v>
      </c>
      <c r="AB40" s="44">
        <v>0</v>
      </c>
      <c r="AC40" s="3">
        <f t="shared" si="33"/>
        <v>3</v>
      </c>
      <c r="AD40" s="3">
        <v>0</v>
      </c>
      <c r="AE40" s="3">
        <v>3</v>
      </c>
      <c r="AF40" s="9"/>
      <c r="AG40" s="9">
        <v>3</v>
      </c>
      <c r="AH40" s="3">
        <v>0</v>
      </c>
      <c r="AI40" s="3">
        <v>0</v>
      </c>
      <c r="AJ40" s="3">
        <f t="shared" si="4"/>
        <v>0</v>
      </c>
      <c r="AK40" s="3">
        <v>0</v>
      </c>
      <c r="AL40" s="3">
        <v>0</v>
      </c>
      <c r="AM40" s="9"/>
      <c r="AN40" s="9"/>
      <c r="AO40" s="9"/>
      <c r="AP40" s="9"/>
      <c r="AQ40" s="66">
        <f t="shared" si="5"/>
        <v>3</v>
      </c>
      <c r="AR40" s="66">
        <f t="shared" si="34"/>
        <v>3</v>
      </c>
      <c r="AS40" s="66">
        <f t="shared" si="6"/>
        <v>0</v>
      </c>
      <c r="AT40" s="66">
        <f t="shared" si="7"/>
        <v>0</v>
      </c>
      <c r="AU40" s="66">
        <f t="shared" si="8"/>
        <v>3</v>
      </c>
      <c r="AV40" s="66">
        <f t="shared" si="9"/>
        <v>3</v>
      </c>
      <c r="AW40" s="66">
        <f t="shared" si="10"/>
        <v>3</v>
      </c>
      <c r="AX40" s="66">
        <f t="shared" si="46"/>
        <v>3</v>
      </c>
      <c r="AY40" s="66">
        <f t="shared" si="11"/>
        <v>0</v>
      </c>
      <c r="AZ40" s="66">
        <f t="shared" si="12"/>
        <v>0</v>
      </c>
      <c r="BA40" s="66">
        <f t="shared" si="13"/>
        <v>3</v>
      </c>
      <c r="BB40" s="66">
        <f t="shared" si="14"/>
        <v>3</v>
      </c>
      <c r="BC40" s="66">
        <f t="shared" si="15"/>
        <v>3</v>
      </c>
      <c r="BD40" s="66">
        <f t="shared" si="16"/>
        <v>3</v>
      </c>
      <c r="BE40" s="66">
        <f t="shared" si="17"/>
        <v>3</v>
      </c>
      <c r="BF40" s="66">
        <f t="shared" si="18"/>
        <v>3</v>
      </c>
      <c r="BG40" s="66">
        <f t="shared" si="19"/>
        <v>0</v>
      </c>
      <c r="BH40" s="66">
        <f t="shared" si="20"/>
        <v>0</v>
      </c>
      <c r="BI40" s="66">
        <f t="shared" si="21"/>
        <v>0</v>
      </c>
      <c r="BJ40" s="66">
        <f t="shared" si="22"/>
        <v>0</v>
      </c>
    </row>
    <row r="41" spans="1:62">
      <c r="A41" s="10" t="s">
        <v>185</v>
      </c>
      <c r="B41" s="71" t="s">
        <v>186</v>
      </c>
      <c r="C41" s="22">
        <v>0</v>
      </c>
      <c r="D41" s="2">
        <v>0</v>
      </c>
      <c r="E41" s="65">
        <f t="shared" si="45"/>
        <v>0</v>
      </c>
      <c r="F41" s="8">
        <v>0</v>
      </c>
      <c r="G41" s="8">
        <v>0</v>
      </c>
      <c r="H41" s="8">
        <v>0</v>
      </c>
      <c r="I41" s="2">
        <f t="shared" si="47"/>
        <v>0</v>
      </c>
      <c r="J41" s="22">
        <v>0</v>
      </c>
      <c r="K41" s="3">
        <v>0</v>
      </c>
      <c r="L41" s="9">
        <v>0</v>
      </c>
      <c r="M41" s="3">
        <f t="shared" si="48"/>
        <v>0</v>
      </c>
      <c r="N41" s="9">
        <v>0</v>
      </c>
      <c r="O41" s="65">
        <v>0</v>
      </c>
      <c r="P41" s="9">
        <v>0</v>
      </c>
      <c r="Q41" s="9">
        <v>0</v>
      </c>
      <c r="R41" s="3">
        <f t="shared" si="49"/>
        <v>0</v>
      </c>
      <c r="S41" s="3">
        <v>0</v>
      </c>
      <c r="T41" s="9">
        <v>0</v>
      </c>
      <c r="U41" s="9">
        <v>0</v>
      </c>
      <c r="V41" s="3">
        <f t="shared" si="50"/>
        <v>0</v>
      </c>
      <c r="W41" s="3">
        <v>0</v>
      </c>
      <c r="X41" s="9">
        <v>0</v>
      </c>
      <c r="Y41" s="3">
        <f t="shared" si="2"/>
        <v>0</v>
      </c>
      <c r="Z41" s="9">
        <v>0</v>
      </c>
      <c r="AA41" s="9">
        <v>0</v>
      </c>
      <c r="AB41" s="44">
        <v>0</v>
      </c>
      <c r="AC41" s="3">
        <f t="shared" si="33"/>
        <v>0</v>
      </c>
      <c r="AD41" s="3">
        <v>0</v>
      </c>
      <c r="AE41" s="41">
        <v>0</v>
      </c>
      <c r="AF41" s="9"/>
      <c r="AG41" s="9">
        <v>0</v>
      </c>
      <c r="AH41" s="3">
        <v>0</v>
      </c>
      <c r="AI41" s="3">
        <v>0</v>
      </c>
      <c r="AJ41" s="3">
        <f t="shared" si="4"/>
        <v>0</v>
      </c>
      <c r="AK41" s="3">
        <v>0</v>
      </c>
      <c r="AL41" s="3">
        <v>0</v>
      </c>
      <c r="AM41" s="9"/>
      <c r="AN41" s="9"/>
      <c r="AO41" s="9"/>
      <c r="AP41" s="9"/>
      <c r="AQ41" s="66">
        <f t="shared" si="5"/>
        <v>0</v>
      </c>
      <c r="AR41" s="66">
        <f t="shared" si="34"/>
        <v>0</v>
      </c>
      <c r="AS41" s="66">
        <f t="shared" si="6"/>
        <v>0</v>
      </c>
      <c r="AT41" s="66">
        <f t="shared" si="7"/>
        <v>0</v>
      </c>
      <c r="AU41" s="66">
        <f t="shared" si="8"/>
        <v>0</v>
      </c>
      <c r="AV41" s="66">
        <f t="shared" si="9"/>
        <v>0</v>
      </c>
      <c r="AW41" s="66">
        <f t="shared" si="10"/>
        <v>0</v>
      </c>
      <c r="AX41" s="66">
        <f t="shared" si="46"/>
        <v>0</v>
      </c>
      <c r="AY41" s="66">
        <f t="shared" si="11"/>
        <v>0</v>
      </c>
      <c r="AZ41" s="66">
        <f t="shared" si="12"/>
        <v>0</v>
      </c>
      <c r="BA41" s="66">
        <f t="shared" si="13"/>
        <v>0</v>
      </c>
      <c r="BB41" s="66">
        <f t="shared" si="14"/>
        <v>0</v>
      </c>
      <c r="BC41" s="66">
        <f t="shared" si="15"/>
        <v>0</v>
      </c>
      <c r="BD41" s="66">
        <f t="shared" si="16"/>
        <v>0</v>
      </c>
      <c r="BE41" s="66">
        <f t="shared" si="17"/>
        <v>0</v>
      </c>
      <c r="BF41" s="66">
        <f t="shared" si="18"/>
        <v>0</v>
      </c>
      <c r="BG41" s="66">
        <f t="shared" si="19"/>
        <v>0</v>
      </c>
      <c r="BH41" s="66">
        <f t="shared" si="20"/>
        <v>0</v>
      </c>
      <c r="BI41" s="66">
        <f t="shared" si="21"/>
        <v>0</v>
      </c>
      <c r="BJ41" s="66">
        <f t="shared" si="22"/>
        <v>0</v>
      </c>
    </row>
    <row r="42" spans="1:62" ht="25.5">
      <c r="A42" s="10" t="s">
        <v>163</v>
      </c>
      <c r="B42" s="70" t="s">
        <v>164</v>
      </c>
      <c r="C42" s="22">
        <v>0</v>
      </c>
      <c r="D42" s="2">
        <v>0</v>
      </c>
      <c r="E42" s="65">
        <f t="shared" si="45"/>
        <v>0</v>
      </c>
      <c r="F42" s="8">
        <v>0</v>
      </c>
      <c r="G42" s="8">
        <v>0</v>
      </c>
      <c r="H42" s="8">
        <v>0</v>
      </c>
      <c r="I42" s="2">
        <f t="shared" si="47"/>
        <v>0</v>
      </c>
      <c r="J42" s="22">
        <v>0</v>
      </c>
      <c r="K42" s="3">
        <v>0</v>
      </c>
      <c r="L42" s="9">
        <v>0</v>
      </c>
      <c r="M42" s="3">
        <f t="shared" si="48"/>
        <v>0</v>
      </c>
      <c r="N42" s="9">
        <v>0</v>
      </c>
      <c r="O42" s="65">
        <v>0</v>
      </c>
      <c r="P42" s="9">
        <v>0</v>
      </c>
      <c r="Q42" s="9">
        <v>0</v>
      </c>
      <c r="R42" s="3">
        <f t="shared" si="49"/>
        <v>0</v>
      </c>
      <c r="S42" s="3">
        <v>0</v>
      </c>
      <c r="T42" s="9">
        <v>0</v>
      </c>
      <c r="U42" s="9">
        <v>0</v>
      </c>
      <c r="V42" s="3">
        <f t="shared" si="50"/>
        <v>0</v>
      </c>
      <c r="W42" s="3">
        <v>0</v>
      </c>
      <c r="X42" s="9">
        <v>0</v>
      </c>
      <c r="Y42" s="3">
        <f t="shared" si="2"/>
        <v>0</v>
      </c>
      <c r="Z42" s="9">
        <v>0</v>
      </c>
      <c r="AA42" s="9">
        <v>0</v>
      </c>
      <c r="AB42" s="44">
        <v>0</v>
      </c>
      <c r="AC42" s="3">
        <f t="shared" si="33"/>
        <v>0</v>
      </c>
      <c r="AD42" s="3">
        <v>0</v>
      </c>
      <c r="AE42" s="41">
        <v>0</v>
      </c>
      <c r="AF42" s="9"/>
      <c r="AG42" s="9">
        <v>0</v>
      </c>
      <c r="AH42" s="3">
        <v>0</v>
      </c>
      <c r="AI42" s="3">
        <v>0</v>
      </c>
      <c r="AJ42" s="3">
        <f t="shared" si="4"/>
        <v>0</v>
      </c>
      <c r="AK42" s="3">
        <v>0</v>
      </c>
      <c r="AL42" s="3">
        <v>0</v>
      </c>
      <c r="AM42" s="9"/>
      <c r="AN42" s="9"/>
      <c r="AO42" s="9"/>
      <c r="AP42" s="9"/>
      <c r="AQ42" s="66">
        <f>C42</f>
        <v>0</v>
      </c>
      <c r="AR42" s="66">
        <f t="shared" si="34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9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71" t="s">
        <v>137</v>
      </c>
      <c r="C43" s="22">
        <v>0</v>
      </c>
      <c r="D43" s="2">
        <v>0</v>
      </c>
      <c r="E43" s="65">
        <f t="shared" si="45"/>
        <v>0</v>
      </c>
      <c r="F43" s="8">
        <v>0</v>
      </c>
      <c r="G43" s="8">
        <v>0</v>
      </c>
      <c r="H43" s="8">
        <v>0</v>
      </c>
      <c r="I43" s="2">
        <f t="shared" si="47"/>
        <v>0</v>
      </c>
      <c r="J43" s="22">
        <v>0</v>
      </c>
      <c r="K43" s="3">
        <v>0</v>
      </c>
      <c r="L43" s="9">
        <v>0</v>
      </c>
      <c r="M43" s="3">
        <f t="shared" si="48"/>
        <v>0</v>
      </c>
      <c r="N43" s="9">
        <v>0</v>
      </c>
      <c r="O43" s="65">
        <v>0</v>
      </c>
      <c r="P43" s="9">
        <v>0</v>
      </c>
      <c r="Q43" s="9">
        <v>0</v>
      </c>
      <c r="R43" s="3">
        <f t="shared" si="49"/>
        <v>0</v>
      </c>
      <c r="S43" s="3">
        <v>0</v>
      </c>
      <c r="T43" s="9">
        <v>0</v>
      </c>
      <c r="U43" s="9">
        <v>0</v>
      </c>
      <c r="V43" s="3">
        <f t="shared" si="50"/>
        <v>0</v>
      </c>
      <c r="W43" s="3">
        <v>0</v>
      </c>
      <c r="X43" s="44">
        <v>0</v>
      </c>
      <c r="Y43" s="3">
        <f t="shared" si="2"/>
        <v>0</v>
      </c>
      <c r="Z43" s="44">
        <v>0</v>
      </c>
      <c r="AA43" s="9">
        <v>0</v>
      </c>
      <c r="AB43" s="44">
        <v>0</v>
      </c>
      <c r="AC43" s="3">
        <f t="shared" si="33"/>
        <v>0</v>
      </c>
      <c r="AD43" s="3">
        <v>0</v>
      </c>
      <c r="AE43" s="3">
        <v>0</v>
      </c>
      <c r="AF43" s="9"/>
      <c r="AG43" s="9">
        <v>0</v>
      </c>
      <c r="AH43" s="3">
        <v>0</v>
      </c>
      <c r="AI43" s="3">
        <v>0</v>
      </c>
      <c r="AJ43" s="3">
        <f t="shared" si="4"/>
        <v>0</v>
      </c>
      <c r="AK43" s="3">
        <v>0</v>
      </c>
      <c r="AL43" s="3">
        <v>0</v>
      </c>
      <c r="AM43" s="9"/>
      <c r="AN43" s="9"/>
      <c r="AO43" s="9"/>
      <c r="AP43" s="9"/>
      <c r="AQ43" s="66">
        <f>C43</f>
        <v>0</v>
      </c>
      <c r="AR43" s="66">
        <f t="shared" si="34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9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>
      <c r="A44" s="10" t="s">
        <v>101</v>
      </c>
      <c r="B44" s="85" t="s">
        <v>138</v>
      </c>
      <c r="C44" s="22">
        <v>0</v>
      </c>
      <c r="D44" s="2">
        <v>0</v>
      </c>
      <c r="E44" s="65">
        <f t="shared" si="45"/>
        <v>0</v>
      </c>
      <c r="F44" s="8">
        <v>0</v>
      </c>
      <c r="G44" s="8">
        <v>0</v>
      </c>
      <c r="H44" s="8">
        <v>0</v>
      </c>
      <c r="I44" s="2">
        <f t="shared" si="47"/>
        <v>0</v>
      </c>
      <c r="J44" s="22">
        <v>0</v>
      </c>
      <c r="K44" s="3">
        <v>0</v>
      </c>
      <c r="L44" s="9">
        <v>0</v>
      </c>
      <c r="M44" s="3">
        <f t="shared" si="48"/>
        <v>0</v>
      </c>
      <c r="N44" s="9">
        <v>0</v>
      </c>
      <c r="O44" s="65">
        <v>0</v>
      </c>
      <c r="P44" s="9">
        <v>0</v>
      </c>
      <c r="Q44" s="9">
        <v>0</v>
      </c>
      <c r="R44" s="3">
        <f t="shared" si="49"/>
        <v>0</v>
      </c>
      <c r="S44" s="3">
        <v>0</v>
      </c>
      <c r="T44" s="9">
        <v>0</v>
      </c>
      <c r="U44" s="9">
        <v>0</v>
      </c>
      <c r="V44" s="3">
        <f t="shared" si="50"/>
        <v>0</v>
      </c>
      <c r="W44" s="3">
        <v>0</v>
      </c>
      <c r="X44" s="9">
        <v>0</v>
      </c>
      <c r="Y44" s="3">
        <f t="shared" si="2"/>
        <v>0</v>
      </c>
      <c r="Z44" s="9">
        <v>0</v>
      </c>
      <c r="AA44" s="9">
        <v>0</v>
      </c>
      <c r="AB44" s="44">
        <v>0</v>
      </c>
      <c r="AC44" s="3">
        <f t="shared" si="33"/>
        <v>0</v>
      </c>
      <c r="AD44" s="3">
        <v>0</v>
      </c>
      <c r="AE44" s="41">
        <v>0</v>
      </c>
      <c r="AF44" s="9"/>
      <c r="AG44" s="9">
        <v>0</v>
      </c>
      <c r="AH44" s="3">
        <v>0</v>
      </c>
      <c r="AI44" s="3">
        <v>0</v>
      </c>
      <c r="AJ44" s="3">
        <f t="shared" si="4"/>
        <v>0</v>
      </c>
      <c r="AK44" s="3">
        <v>0</v>
      </c>
      <c r="AL44" s="3">
        <v>0</v>
      </c>
      <c r="AM44" s="9"/>
      <c r="AN44" s="9"/>
      <c r="AO44" s="9"/>
      <c r="AP44" s="9"/>
      <c r="AQ44" s="66">
        <f t="shared" ref="AQ44:AQ45" si="51">C44</f>
        <v>0</v>
      </c>
      <c r="AR44" s="66">
        <f t="shared" si="34"/>
        <v>0</v>
      </c>
      <c r="AS44" s="66">
        <f t="shared" ref="AS44:AS45" si="52">H44</f>
        <v>0</v>
      </c>
      <c r="AT44" s="66">
        <f t="shared" ref="AT44:AT45" si="53">I44+J44+K44</f>
        <v>0</v>
      </c>
      <c r="AU44" s="66">
        <f t="shared" ref="AU44:AU45" si="54">D44+E44+I44</f>
        <v>0</v>
      </c>
      <c r="AV44" s="66">
        <f t="shared" si="9"/>
        <v>0</v>
      </c>
      <c r="AW44" s="66">
        <f t="shared" ref="AW44:AW45" si="55">M44</f>
        <v>0</v>
      </c>
      <c r="AX44" s="66">
        <f t="shared" ref="AX44:AX45" si="56">N44+O44+P44+Q44</f>
        <v>0</v>
      </c>
      <c r="AY44" s="66">
        <f t="shared" ref="AY44:AY45" si="57">R44</f>
        <v>0</v>
      </c>
      <c r="AZ44" s="66">
        <f t="shared" ref="AZ44:AZ45" si="58">S44+T44+U44</f>
        <v>0</v>
      </c>
      <c r="BA44" s="66">
        <f t="shared" ref="BA44:BA45" si="59">V44</f>
        <v>0</v>
      </c>
      <c r="BB44" s="66">
        <f t="shared" ref="BB44:BB45" si="60">M44+R44</f>
        <v>0</v>
      </c>
      <c r="BC44" s="66">
        <f t="shared" ref="BC44:BC45" si="61">AC44</f>
        <v>0</v>
      </c>
      <c r="BD44" s="66">
        <f t="shared" ref="BD44:BD45" si="62">AA44+AB44</f>
        <v>0</v>
      </c>
      <c r="BE44" s="66">
        <f t="shared" ref="BE44:BE45" si="63">AC44</f>
        <v>0</v>
      </c>
      <c r="BF44" s="66">
        <f t="shared" ref="BF44:BF45" si="64">AD44+AE44</f>
        <v>0</v>
      </c>
      <c r="BG44" s="66">
        <f t="shared" ref="BG44:BG45" si="65">AJ44</f>
        <v>0</v>
      </c>
      <c r="BH44" s="66">
        <f t="shared" ref="BH44:BH45" si="66">AH44+AI44</f>
        <v>0</v>
      </c>
      <c r="BI44" s="66">
        <f t="shared" ref="BI44:BI45" si="67">AJ44</f>
        <v>0</v>
      </c>
      <c r="BJ44" s="66">
        <f t="shared" ref="BJ44:BJ45" si="68">AK44+AL44</f>
        <v>0</v>
      </c>
    </row>
    <row r="45" spans="1:62" ht="46.5" customHeight="1">
      <c r="A45" s="10" t="s">
        <v>167</v>
      </c>
      <c r="B45" s="72" t="s">
        <v>168</v>
      </c>
      <c r="C45" s="22">
        <v>0</v>
      </c>
      <c r="D45" s="2">
        <v>0</v>
      </c>
      <c r="E45" s="65">
        <f t="shared" si="45"/>
        <v>0</v>
      </c>
      <c r="F45" s="8">
        <v>0</v>
      </c>
      <c r="G45" s="8">
        <v>0</v>
      </c>
      <c r="H45" s="8">
        <v>0</v>
      </c>
      <c r="I45" s="2">
        <f t="shared" si="47"/>
        <v>0</v>
      </c>
      <c r="J45" s="22">
        <v>0</v>
      </c>
      <c r="K45" s="3">
        <v>0</v>
      </c>
      <c r="L45" s="9">
        <v>0</v>
      </c>
      <c r="M45" s="3">
        <f t="shared" si="48"/>
        <v>0</v>
      </c>
      <c r="N45" s="9">
        <v>0</v>
      </c>
      <c r="O45" s="65">
        <v>0</v>
      </c>
      <c r="P45" s="9">
        <v>0</v>
      </c>
      <c r="Q45" s="9">
        <v>0</v>
      </c>
      <c r="R45" s="3">
        <f t="shared" si="49"/>
        <v>0</v>
      </c>
      <c r="S45" s="3">
        <v>0</v>
      </c>
      <c r="T45" s="9">
        <v>0</v>
      </c>
      <c r="U45" s="9">
        <v>0</v>
      </c>
      <c r="V45" s="3">
        <f t="shared" si="50"/>
        <v>0</v>
      </c>
      <c r="W45" s="3">
        <v>0</v>
      </c>
      <c r="X45" s="9">
        <v>0</v>
      </c>
      <c r="Y45" s="3">
        <f t="shared" si="2"/>
        <v>0</v>
      </c>
      <c r="Z45" s="9">
        <v>0</v>
      </c>
      <c r="AA45" s="9">
        <v>0</v>
      </c>
      <c r="AB45" s="44">
        <v>0</v>
      </c>
      <c r="AC45" s="3">
        <f t="shared" si="33"/>
        <v>0</v>
      </c>
      <c r="AD45" s="3">
        <v>0</v>
      </c>
      <c r="AE45" s="41">
        <v>0</v>
      </c>
      <c r="AF45" s="9"/>
      <c r="AG45" s="9">
        <v>0</v>
      </c>
      <c r="AH45" s="3">
        <v>0</v>
      </c>
      <c r="AI45" s="3">
        <v>0</v>
      </c>
      <c r="AJ45" s="3">
        <f t="shared" si="4"/>
        <v>0</v>
      </c>
      <c r="AK45" s="3">
        <v>0</v>
      </c>
      <c r="AL45" s="3">
        <v>0</v>
      </c>
      <c r="AM45" s="9"/>
      <c r="AN45" s="9"/>
      <c r="AO45" s="9"/>
      <c r="AP45" s="9"/>
      <c r="AQ45" s="66">
        <f t="shared" si="51"/>
        <v>0</v>
      </c>
      <c r="AR45" s="66">
        <f t="shared" si="34"/>
        <v>0</v>
      </c>
      <c r="AS45" s="66">
        <f t="shared" si="52"/>
        <v>0</v>
      </c>
      <c r="AT45" s="66">
        <f t="shared" si="53"/>
        <v>0</v>
      </c>
      <c r="AU45" s="66">
        <f t="shared" si="54"/>
        <v>0</v>
      </c>
      <c r="AV45" s="66">
        <f t="shared" si="9"/>
        <v>0</v>
      </c>
      <c r="AW45" s="66">
        <f t="shared" si="55"/>
        <v>0</v>
      </c>
      <c r="AX45" s="66">
        <f t="shared" si="56"/>
        <v>0</v>
      </c>
      <c r="AY45" s="66">
        <f t="shared" si="57"/>
        <v>0</v>
      </c>
      <c r="AZ45" s="66">
        <f t="shared" si="58"/>
        <v>0</v>
      </c>
      <c r="BA45" s="66">
        <f t="shared" si="59"/>
        <v>0</v>
      </c>
      <c r="BB45" s="66">
        <f t="shared" si="60"/>
        <v>0</v>
      </c>
      <c r="BC45" s="66">
        <f t="shared" si="61"/>
        <v>0</v>
      </c>
      <c r="BD45" s="66">
        <f t="shared" si="62"/>
        <v>0</v>
      </c>
      <c r="BE45" s="66">
        <f t="shared" si="63"/>
        <v>0</v>
      </c>
      <c r="BF45" s="66">
        <f t="shared" si="64"/>
        <v>0</v>
      </c>
      <c r="BG45" s="66">
        <f t="shared" si="65"/>
        <v>0</v>
      </c>
      <c r="BH45" s="66">
        <f t="shared" si="66"/>
        <v>0</v>
      </c>
      <c r="BI45" s="66">
        <f t="shared" si="67"/>
        <v>0</v>
      </c>
      <c r="BJ45" s="66">
        <f t="shared" si="68"/>
        <v>0</v>
      </c>
    </row>
    <row r="46" spans="1:62">
      <c r="A46" s="10" t="s">
        <v>52</v>
      </c>
      <c r="B46" s="7" t="s">
        <v>3</v>
      </c>
      <c r="C46" s="22">
        <v>2</v>
      </c>
      <c r="D46" s="2">
        <v>0</v>
      </c>
      <c r="E46" s="65">
        <f t="shared" si="45"/>
        <v>2</v>
      </c>
      <c r="F46" s="8">
        <v>0</v>
      </c>
      <c r="G46" s="8">
        <v>0</v>
      </c>
      <c r="H46" s="8">
        <v>0</v>
      </c>
      <c r="I46" s="2">
        <f t="shared" si="47"/>
        <v>0</v>
      </c>
      <c r="J46" s="22">
        <v>0</v>
      </c>
      <c r="K46" s="3">
        <v>0</v>
      </c>
      <c r="L46" s="9">
        <v>0</v>
      </c>
      <c r="M46" s="3">
        <f t="shared" si="48"/>
        <v>0</v>
      </c>
      <c r="N46" s="9">
        <v>0</v>
      </c>
      <c r="O46" s="65">
        <v>0</v>
      </c>
      <c r="P46" s="9">
        <v>0</v>
      </c>
      <c r="Q46" s="9">
        <v>0</v>
      </c>
      <c r="R46" s="3">
        <f t="shared" si="49"/>
        <v>0</v>
      </c>
      <c r="S46" s="3">
        <v>0</v>
      </c>
      <c r="T46" s="9">
        <v>0</v>
      </c>
      <c r="U46" s="9">
        <v>0</v>
      </c>
      <c r="V46" s="3">
        <f t="shared" si="50"/>
        <v>0</v>
      </c>
      <c r="W46" s="3">
        <v>0</v>
      </c>
      <c r="X46" s="44">
        <v>0</v>
      </c>
      <c r="Y46" s="3">
        <f t="shared" si="2"/>
        <v>2</v>
      </c>
      <c r="Z46" s="44">
        <v>0</v>
      </c>
      <c r="AA46" s="9">
        <v>0</v>
      </c>
      <c r="AB46" s="44">
        <v>0</v>
      </c>
      <c r="AC46" s="3">
        <f t="shared" si="33"/>
        <v>0</v>
      </c>
      <c r="AD46" s="3">
        <v>0</v>
      </c>
      <c r="AE46" s="3">
        <v>0</v>
      </c>
      <c r="AF46" s="9"/>
      <c r="AG46" s="9">
        <v>1</v>
      </c>
      <c r="AH46" s="3">
        <v>0</v>
      </c>
      <c r="AI46" s="3">
        <v>0</v>
      </c>
      <c r="AJ46" s="3">
        <f t="shared" si="4"/>
        <v>0</v>
      </c>
      <c r="AK46" s="3">
        <v>0</v>
      </c>
      <c r="AL46" s="3">
        <v>0</v>
      </c>
      <c r="AM46" s="9"/>
      <c r="AN46" s="9"/>
      <c r="AO46" s="9"/>
      <c r="AP46" s="9"/>
      <c r="AQ46" s="66">
        <f t="shared" si="5"/>
        <v>2</v>
      </c>
      <c r="AR46" s="66">
        <f t="shared" si="34"/>
        <v>2</v>
      </c>
      <c r="AS46" s="66">
        <f t="shared" si="6"/>
        <v>0</v>
      </c>
      <c r="AT46" s="66">
        <f t="shared" si="7"/>
        <v>0</v>
      </c>
      <c r="AU46" s="66">
        <f t="shared" si="8"/>
        <v>2</v>
      </c>
      <c r="AV46" s="66">
        <f t="shared" si="9"/>
        <v>2</v>
      </c>
      <c r="AW46" s="66">
        <f t="shared" si="10"/>
        <v>0</v>
      </c>
      <c r="AX46" s="66">
        <f t="shared" si="46"/>
        <v>0</v>
      </c>
      <c r="AY46" s="66">
        <f t="shared" si="11"/>
        <v>0</v>
      </c>
      <c r="AZ46" s="66">
        <f t="shared" si="12"/>
        <v>0</v>
      </c>
      <c r="BA46" s="66">
        <f t="shared" si="13"/>
        <v>0</v>
      </c>
      <c r="BB46" s="66">
        <f t="shared" si="14"/>
        <v>0</v>
      </c>
      <c r="BC46" s="66">
        <f t="shared" si="15"/>
        <v>0</v>
      </c>
      <c r="BD46" s="66">
        <f t="shared" si="16"/>
        <v>0</v>
      </c>
      <c r="BE46" s="66">
        <f t="shared" si="17"/>
        <v>0</v>
      </c>
      <c r="BF46" s="66">
        <f t="shared" si="18"/>
        <v>0</v>
      </c>
      <c r="BG46" s="66">
        <f t="shared" si="19"/>
        <v>0</v>
      </c>
      <c r="BH46" s="66">
        <f t="shared" si="20"/>
        <v>0</v>
      </c>
      <c r="BI46" s="66">
        <f t="shared" si="21"/>
        <v>0</v>
      </c>
      <c r="BJ46" s="66">
        <f t="shared" si="22"/>
        <v>0</v>
      </c>
    </row>
    <row r="47" spans="1:62" s="120" customFormat="1" ht="27.75" customHeight="1">
      <c r="A47" s="119"/>
      <c r="B47" s="117" t="s">
        <v>16</v>
      </c>
      <c r="C47" s="1">
        <f>C8+C11+C14+C17+C18+C19+C27+C33+C38+C34+C35+C36+C37+C39+C40+C41+C42+C43+C44+C45+C46</f>
        <v>201</v>
      </c>
      <c r="D47" s="1">
        <f t="shared" ref="D47:AP47" si="69">D8+D11+D14+D17+D18+D19+D27+D33+D38+D34+D35+D36+D37+D39+D40+D41+D42+D43+D44+D45+D46</f>
        <v>6</v>
      </c>
      <c r="E47" s="1">
        <f t="shared" si="69"/>
        <v>194</v>
      </c>
      <c r="F47" s="1">
        <f t="shared" si="69"/>
        <v>0</v>
      </c>
      <c r="G47" s="1">
        <f t="shared" si="69"/>
        <v>1</v>
      </c>
      <c r="H47" s="1">
        <f t="shared" si="69"/>
        <v>196</v>
      </c>
      <c r="I47" s="1">
        <f t="shared" si="69"/>
        <v>171</v>
      </c>
      <c r="J47" s="1">
        <f t="shared" si="69"/>
        <v>14</v>
      </c>
      <c r="K47" s="1">
        <f t="shared" si="69"/>
        <v>11</v>
      </c>
      <c r="L47" s="1">
        <f t="shared" si="69"/>
        <v>9</v>
      </c>
      <c r="M47" s="1">
        <f>M8+M11+M14+M17+M18+M19+M27+M33+M38+M34+M35+M36+M37+M39+M40+M41+M42+M43+M44+M45+M46</f>
        <v>119</v>
      </c>
      <c r="N47" s="1">
        <f t="shared" si="69"/>
        <v>73</v>
      </c>
      <c r="O47" s="1">
        <f t="shared" si="69"/>
        <v>7</v>
      </c>
      <c r="P47" s="1">
        <f t="shared" si="69"/>
        <v>38</v>
      </c>
      <c r="Q47" s="1">
        <f t="shared" si="69"/>
        <v>1</v>
      </c>
      <c r="R47" s="1">
        <f t="shared" si="69"/>
        <v>25</v>
      </c>
      <c r="S47" s="1">
        <f t="shared" si="69"/>
        <v>0</v>
      </c>
      <c r="T47" s="1">
        <f t="shared" si="69"/>
        <v>10</v>
      </c>
      <c r="U47" s="1">
        <f t="shared" si="69"/>
        <v>15</v>
      </c>
      <c r="V47" s="1">
        <f t="shared" si="69"/>
        <v>144</v>
      </c>
      <c r="W47" s="1">
        <f t="shared" si="69"/>
        <v>0</v>
      </c>
      <c r="X47" s="1">
        <f t="shared" si="69"/>
        <v>8</v>
      </c>
      <c r="Y47" s="1">
        <f t="shared" si="69"/>
        <v>218</v>
      </c>
      <c r="Z47" s="1">
        <f t="shared" si="69"/>
        <v>13</v>
      </c>
      <c r="AA47" s="1">
        <f t="shared" si="69"/>
        <v>47</v>
      </c>
      <c r="AB47" s="1">
        <f t="shared" si="69"/>
        <v>22</v>
      </c>
      <c r="AC47" s="1">
        <f t="shared" si="69"/>
        <v>69</v>
      </c>
      <c r="AD47" s="1">
        <f t="shared" si="69"/>
        <v>2</v>
      </c>
      <c r="AE47" s="1">
        <f t="shared" si="69"/>
        <v>67</v>
      </c>
      <c r="AF47" s="1">
        <f t="shared" si="69"/>
        <v>0</v>
      </c>
      <c r="AG47" s="1">
        <f t="shared" si="69"/>
        <v>66</v>
      </c>
      <c r="AH47" s="1">
        <f t="shared" si="69"/>
        <v>0</v>
      </c>
      <c r="AI47" s="1">
        <f t="shared" si="69"/>
        <v>0</v>
      </c>
      <c r="AJ47" s="1">
        <f t="shared" si="69"/>
        <v>0</v>
      </c>
      <c r="AK47" s="1">
        <f t="shared" si="69"/>
        <v>0</v>
      </c>
      <c r="AL47" s="1">
        <f t="shared" si="69"/>
        <v>0</v>
      </c>
      <c r="AM47" s="1">
        <f t="shared" si="69"/>
        <v>0</v>
      </c>
      <c r="AN47" s="1">
        <f t="shared" si="69"/>
        <v>0</v>
      </c>
      <c r="AO47" s="1">
        <f t="shared" si="69"/>
        <v>0</v>
      </c>
      <c r="AP47" s="1">
        <f t="shared" si="69"/>
        <v>0</v>
      </c>
      <c r="AQ47" s="65">
        <f t="shared" ref="AQ47:BJ47" si="70">AQ8+AQ11+AQ14+AQ17+AQ18+AQ19+AQ27+AQ33+AQ34+AQ35+AQ36+AQ37+AQ42+AQ43+AQ38+AQ39+AQ40+AQ41+AQ44+AQ45+AQ46</f>
        <v>201</v>
      </c>
      <c r="AR47" s="66">
        <f t="shared" si="34"/>
        <v>201</v>
      </c>
      <c r="AS47" s="65">
        <f t="shared" si="70"/>
        <v>196</v>
      </c>
      <c r="AT47" s="65">
        <f t="shared" si="70"/>
        <v>196</v>
      </c>
      <c r="AU47" s="65">
        <f>AU8+AU11+AU14+AU17+AU18+AU19+AU27+AU33+AU34+AU35+AU36+AU37+AU42+AU43+AU38+AU39+AU40+AU41+AU44+AU45+AU46</f>
        <v>371</v>
      </c>
      <c r="AV47" s="65">
        <f>AV8+AV11+AV14+AV17+AV18+AV19+AV27+AV33+AV34+AV35+AV36+AV37+AV42+AV43+AV38+AV39+AV40+AV41+AV44+AV45+AV46</f>
        <v>371</v>
      </c>
      <c r="AW47" s="65">
        <f t="shared" si="70"/>
        <v>119</v>
      </c>
      <c r="AX47" s="65">
        <f t="shared" si="70"/>
        <v>119</v>
      </c>
      <c r="AY47" s="65">
        <f t="shared" si="70"/>
        <v>25</v>
      </c>
      <c r="AZ47" s="65">
        <f t="shared" si="70"/>
        <v>25</v>
      </c>
      <c r="BA47" s="65">
        <f t="shared" si="70"/>
        <v>144</v>
      </c>
      <c r="BB47" s="65">
        <f t="shared" si="70"/>
        <v>144</v>
      </c>
      <c r="BC47" s="65">
        <f t="shared" si="70"/>
        <v>69</v>
      </c>
      <c r="BD47" s="65">
        <f t="shared" si="70"/>
        <v>69</v>
      </c>
      <c r="BE47" s="65">
        <f t="shared" si="70"/>
        <v>69</v>
      </c>
      <c r="BF47" s="65">
        <f t="shared" si="70"/>
        <v>69</v>
      </c>
      <c r="BG47" s="65">
        <f t="shared" si="70"/>
        <v>0</v>
      </c>
      <c r="BH47" s="65">
        <f t="shared" si="70"/>
        <v>0</v>
      </c>
      <c r="BI47" s="65">
        <f t="shared" si="70"/>
        <v>0</v>
      </c>
      <c r="BJ47" s="65">
        <f t="shared" si="70"/>
        <v>0</v>
      </c>
    </row>
    <row r="48" spans="1:62" ht="30.75" customHeight="1">
      <c r="A48" s="119"/>
      <c r="B48" s="12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21"/>
      <c r="B49" s="121"/>
      <c r="C49" s="121"/>
      <c r="D49" s="121"/>
      <c r="E49" s="121"/>
      <c r="F49" s="121"/>
      <c r="G49" s="121"/>
      <c r="H49" s="121"/>
      <c r="I49" s="121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  <c r="AL49" s="122"/>
      <c r="AM49" s="122"/>
      <c r="AN49" s="122"/>
      <c r="AO49" s="122"/>
      <c r="AP49" s="122"/>
    </row>
    <row r="50" spans="1:42">
      <c r="A50" s="121"/>
      <c r="B50" s="121"/>
      <c r="C50" s="121"/>
      <c r="D50" s="121"/>
      <c r="E50" s="121"/>
      <c r="F50" s="121"/>
      <c r="G50" s="121"/>
      <c r="H50" s="121"/>
      <c r="I50" s="121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  <c r="AL50" s="122"/>
      <c r="AM50" s="122"/>
      <c r="AN50" s="122"/>
      <c r="AO50" s="122"/>
      <c r="AP50" s="122"/>
    </row>
    <row r="51" spans="1:42">
      <c r="A51" s="121"/>
      <c r="B51" s="121"/>
      <c r="C51" s="121"/>
      <c r="D51" s="121"/>
      <c r="E51" s="121"/>
      <c r="F51" s="121"/>
      <c r="G51" s="121"/>
      <c r="H51" s="121"/>
      <c r="I51" s="121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22"/>
      <c r="AF51" s="122"/>
      <c r="AG51" s="122"/>
      <c r="AH51" s="122"/>
      <c r="AI51" s="122"/>
      <c r="AJ51" s="122"/>
      <c r="AK51" s="122"/>
      <c r="AL51" s="122"/>
      <c r="AM51" s="122"/>
      <c r="AN51" s="122"/>
      <c r="AO51" s="122"/>
      <c r="AP51" s="122"/>
    </row>
    <row r="52" spans="1:42">
      <c r="A52" s="121"/>
      <c r="B52" s="121"/>
      <c r="C52" s="121"/>
      <c r="D52" s="121"/>
      <c r="E52" s="121"/>
      <c r="F52" s="121"/>
      <c r="G52" s="121"/>
      <c r="H52" s="121"/>
      <c r="I52" s="121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22"/>
      <c r="AH52" s="122"/>
      <c r="AI52" s="122"/>
      <c r="AJ52" s="122"/>
      <c r="AK52" s="122"/>
      <c r="AL52" s="122"/>
      <c r="AM52" s="122"/>
      <c r="AN52" s="122"/>
      <c r="AO52" s="122"/>
      <c r="AP52" s="122"/>
    </row>
    <row r="53" spans="1:42">
      <c r="A53" s="121"/>
      <c r="B53" s="121"/>
      <c r="C53" s="121"/>
      <c r="D53" s="121"/>
      <c r="E53" s="121"/>
      <c r="F53" s="121"/>
      <c r="G53" s="121"/>
      <c r="H53" s="121"/>
      <c r="I53" s="121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122"/>
      <c r="AP53" s="122"/>
    </row>
    <row r="54" spans="1:42">
      <c r="A54" s="121"/>
      <c r="B54" s="121"/>
      <c r="C54" s="121"/>
      <c r="D54" s="121"/>
      <c r="E54" s="121"/>
      <c r="F54" s="121"/>
      <c r="G54" s="121"/>
      <c r="H54" s="121"/>
      <c r="I54" s="121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22"/>
      <c r="AF54" s="122"/>
      <c r="AG54" s="122"/>
      <c r="AH54" s="122"/>
      <c r="AI54" s="122"/>
      <c r="AJ54" s="122"/>
      <c r="AK54" s="122"/>
      <c r="AL54" s="122"/>
      <c r="AM54" s="122"/>
      <c r="AN54" s="122"/>
      <c r="AO54" s="122"/>
      <c r="AP54" s="122"/>
    </row>
    <row r="55" spans="1:42">
      <c r="A55" s="121"/>
      <c r="B55" s="121"/>
      <c r="C55" s="121"/>
      <c r="D55" s="121"/>
      <c r="E55" s="121"/>
      <c r="F55" s="121"/>
      <c r="G55" s="121"/>
      <c r="H55" s="121"/>
      <c r="I55" s="121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  <c r="AF55" s="122"/>
      <c r="AG55" s="122"/>
      <c r="AH55" s="122"/>
      <c r="AI55" s="122"/>
      <c r="AJ55" s="122"/>
      <c r="AK55" s="122"/>
      <c r="AL55" s="122"/>
      <c r="AM55" s="122"/>
      <c r="AN55" s="122"/>
      <c r="AO55" s="122"/>
      <c r="AP55" s="122"/>
    </row>
    <row r="56" spans="1:42">
      <c r="A56" s="121"/>
      <c r="B56" s="121"/>
      <c r="C56" s="121"/>
      <c r="D56" s="121"/>
      <c r="E56" s="121"/>
      <c r="F56" s="121"/>
      <c r="G56" s="121"/>
      <c r="H56" s="121"/>
      <c r="I56" s="121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2"/>
      <c r="AL56" s="122"/>
      <c r="AM56" s="122"/>
      <c r="AN56" s="122"/>
      <c r="AO56" s="122"/>
      <c r="AP56" s="122"/>
    </row>
    <row r="57" spans="1:42">
      <c r="A57" s="121"/>
      <c r="B57" s="121"/>
      <c r="C57" s="121"/>
      <c r="D57" s="121"/>
      <c r="E57" s="121"/>
      <c r="F57" s="121"/>
      <c r="G57" s="121"/>
      <c r="H57" s="121"/>
      <c r="I57" s="121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</row>
    <row r="58" spans="1:42">
      <c r="A58" s="121"/>
      <c r="B58" s="121"/>
      <c r="C58" s="121"/>
      <c r="D58" s="121"/>
      <c r="E58" s="121"/>
      <c r="F58" s="121"/>
      <c r="G58" s="121"/>
      <c r="H58" s="121"/>
      <c r="I58" s="121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</row>
    <row r="59" spans="1:42">
      <c r="A59" s="121"/>
      <c r="B59" s="121"/>
      <c r="C59" s="121"/>
      <c r="D59" s="121"/>
      <c r="E59" s="121"/>
      <c r="F59" s="121"/>
      <c r="G59" s="121"/>
      <c r="H59" s="121"/>
      <c r="I59" s="121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</row>
    <row r="60" spans="1:42">
      <c r="A60" s="121"/>
      <c r="B60" s="121"/>
      <c r="C60" s="121"/>
      <c r="D60" s="121"/>
      <c r="E60" s="121"/>
      <c r="F60" s="121"/>
      <c r="G60" s="121"/>
      <c r="H60" s="121"/>
      <c r="I60" s="121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2"/>
      <c r="AD60" s="122"/>
      <c r="AE60" s="122"/>
      <c r="AF60" s="122"/>
      <c r="AG60" s="122"/>
      <c r="AH60" s="122"/>
      <c r="AI60" s="122"/>
      <c r="AJ60" s="122"/>
      <c r="AK60" s="122"/>
      <c r="AL60" s="122"/>
      <c r="AM60" s="122"/>
      <c r="AN60" s="122"/>
      <c r="AO60" s="122"/>
      <c r="AP60" s="122"/>
    </row>
    <row r="61" spans="1:42">
      <c r="A61" s="121"/>
      <c r="B61" s="121"/>
      <c r="C61" s="121"/>
      <c r="D61" s="121"/>
      <c r="E61" s="121"/>
      <c r="F61" s="121"/>
      <c r="G61" s="121"/>
      <c r="H61" s="121"/>
      <c r="I61" s="121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22"/>
      <c r="AF61" s="122"/>
      <c r="AG61" s="122"/>
      <c r="AH61" s="122"/>
      <c r="AI61" s="122"/>
      <c r="AJ61" s="122"/>
      <c r="AK61" s="122"/>
      <c r="AL61" s="122"/>
      <c r="AM61" s="122"/>
      <c r="AN61" s="122"/>
      <c r="AO61" s="122"/>
      <c r="AP61" s="122"/>
    </row>
    <row r="62" spans="1:42">
      <c r="A62" s="121"/>
      <c r="B62" s="121"/>
      <c r="C62" s="121"/>
      <c r="D62" s="121"/>
      <c r="E62" s="121"/>
      <c r="F62" s="121"/>
      <c r="G62" s="121"/>
      <c r="H62" s="121"/>
      <c r="I62" s="121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/>
      <c r="AD62" s="122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  <c r="AO62" s="122"/>
      <c r="AP62" s="122"/>
    </row>
    <row r="63" spans="1:42">
      <c r="A63" s="121"/>
      <c r="B63" s="121"/>
      <c r="C63" s="121"/>
      <c r="D63" s="121"/>
      <c r="E63" s="121"/>
      <c r="F63" s="121"/>
      <c r="G63" s="121"/>
      <c r="H63" s="121"/>
      <c r="I63" s="121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  <c r="AF63" s="122"/>
      <c r="AG63" s="122"/>
      <c r="AH63" s="122"/>
      <c r="AI63" s="122"/>
      <c r="AJ63" s="122"/>
      <c r="AK63" s="122"/>
      <c r="AL63" s="122"/>
      <c r="AM63" s="122"/>
      <c r="AN63" s="122"/>
      <c r="AO63" s="122"/>
      <c r="AP63" s="122"/>
    </row>
    <row r="64" spans="1:42">
      <c r="A64" s="121"/>
      <c r="B64" s="121"/>
      <c r="C64" s="121"/>
      <c r="D64" s="121"/>
      <c r="E64" s="121"/>
      <c r="F64" s="121"/>
      <c r="G64" s="121"/>
      <c r="H64" s="121"/>
      <c r="I64" s="121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</row>
    <row r="65" spans="1:42">
      <c r="A65" s="121"/>
      <c r="B65" s="121"/>
      <c r="C65" s="121"/>
      <c r="D65" s="121"/>
      <c r="E65" s="121"/>
      <c r="F65" s="121"/>
      <c r="G65" s="121"/>
      <c r="H65" s="121"/>
      <c r="I65" s="121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122"/>
      <c r="AP65" s="122"/>
    </row>
    <row r="66" spans="1:42">
      <c r="A66" s="121"/>
      <c r="B66" s="121"/>
      <c r="C66" s="121"/>
      <c r="D66" s="121"/>
      <c r="E66" s="121"/>
      <c r="F66" s="121"/>
      <c r="G66" s="121"/>
      <c r="H66" s="121"/>
      <c r="I66" s="121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2"/>
      <c r="AL66" s="122"/>
      <c r="AM66" s="122"/>
      <c r="AN66" s="122"/>
      <c r="AO66" s="122"/>
      <c r="AP66" s="122"/>
    </row>
    <row r="67" spans="1:42">
      <c r="A67" s="121"/>
      <c r="B67" s="121"/>
      <c r="C67" s="121"/>
      <c r="D67" s="121"/>
      <c r="E67" s="121"/>
      <c r="F67" s="121"/>
      <c r="G67" s="121"/>
      <c r="H67" s="121"/>
      <c r="I67" s="121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  <c r="AF67" s="122"/>
      <c r="AG67" s="122"/>
      <c r="AH67" s="122"/>
      <c r="AI67" s="122"/>
      <c r="AJ67" s="122"/>
      <c r="AK67" s="122"/>
      <c r="AL67" s="122"/>
      <c r="AM67" s="122"/>
      <c r="AN67" s="122"/>
      <c r="AO67" s="122"/>
      <c r="AP67" s="122"/>
    </row>
    <row r="68" spans="1:42">
      <c r="A68" s="121"/>
      <c r="B68" s="121"/>
      <c r="C68" s="121"/>
      <c r="D68" s="121"/>
      <c r="E68" s="121"/>
      <c r="F68" s="121"/>
      <c r="G68" s="121"/>
      <c r="H68" s="121"/>
      <c r="I68" s="121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  <c r="AO68" s="122"/>
      <c r="AP68" s="122"/>
    </row>
    <row r="69" spans="1:42">
      <c r="A69" s="121"/>
      <c r="B69" s="121"/>
      <c r="C69" s="121"/>
      <c r="D69" s="121"/>
      <c r="E69" s="121"/>
      <c r="F69" s="121"/>
      <c r="G69" s="121"/>
      <c r="H69" s="121"/>
      <c r="I69" s="121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  <c r="AL69" s="122"/>
      <c r="AM69" s="122"/>
      <c r="AN69" s="122"/>
      <c r="AO69" s="122"/>
      <c r="AP69" s="122"/>
    </row>
    <row r="70" spans="1:42">
      <c r="A70" s="121"/>
      <c r="B70" s="121"/>
      <c r="C70" s="121"/>
      <c r="D70" s="121"/>
      <c r="E70" s="121"/>
      <c r="F70" s="121"/>
      <c r="G70" s="121"/>
      <c r="H70" s="121"/>
      <c r="I70" s="121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  <c r="AC70" s="122"/>
      <c r="AD70" s="122"/>
      <c r="AE70" s="122"/>
      <c r="AF70" s="122"/>
      <c r="AG70" s="122"/>
      <c r="AH70" s="122"/>
      <c r="AI70" s="122"/>
      <c r="AJ70" s="122"/>
      <c r="AK70" s="122"/>
      <c r="AL70" s="122"/>
      <c r="AM70" s="122"/>
      <c r="AN70" s="122"/>
      <c r="AO70" s="122"/>
      <c r="AP70" s="122"/>
    </row>
    <row r="71" spans="1:42">
      <c r="A71" s="121"/>
      <c r="B71" s="121"/>
      <c r="C71" s="121"/>
      <c r="D71" s="121"/>
      <c r="E71" s="121"/>
      <c r="F71" s="121"/>
      <c r="G71" s="121"/>
      <c r="H71" s="121"/>
      <c r="I71" s="121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  <c r="AF71" s="122"/>
      <c r="AG71" s="122"/>
      <c r="AH71" s="122"/>
      <c r="AI71" s="122"/>
      <c r="AJ71" s="122"/>
      <c r="AK71" s="122"/>
      <c r="AL71" s="122"/>
      <c r="AM71" s="122"/>
      <c r="AN71" s="122"/>
      <c r="AO71" s="122"/>
      <c r="AP71" s="122"/>
    </row>
    <row r="72" spans="1:42">
      <c r="A72" s="121"/>
      <c r="B72" s="121"/>
      <c r="C72" s="121"/>
      <c r="D72" s="121"/>
      <c r="E72" s="121"/>
      <c r="F72" s="121"/>
      <c r="G72" s="121"/>
      <c r="H72" s="121"/>
      <c r="I72" s="121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  <c r="AC72" s="122"/>
      <c r="AD72" s="122"/>
      <c r="AE72" s="122"/>
      <c r="AF72" s="122"/>
      <c r="AG72" s="122"/>
      <c r="AH72" s="122"/>
      <c r="AI72" s="122"/>
      <c r="AJ72" s="122"/>
      <c r="AK72" s="122"/>
      <c r="AL72" s="122"/>
      <c r="AM72" s="122"/>
      <c r="AN72" s="122"/>
      <c r="AO72" s="122"/>
      <c r="AP72" s="122"/>
    </row>
    <row r="73" spans="1:42">
      <c r="A73" s="121"/>
      <c r="B73" s="121"/>
      <c r="C73" s="121"/>
      <c r="D73" s="121"/>
      <c r="E73" s="121"/>
      <c r="F73" s="121"/>
      <c r="G73" s="121"/>
      <c r="H73" s="121"/>
      <c r="I73" s="121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  <c r="AC73" s="122"/>
      <c r="AD73" s="122"/>
      <c r="AE73" s="122"/>
      <c r="AF73" s="122"/>
      <c r="AG73" s="122"/>
      <c r="AH73" s="122"/>
      <c r="AI73" s="122"/>
      <c r="AJ73" s="122"/>
      <c r="AK73" s="122"/>
      <c r="AL73" s="122"/>
      <c r="AM73" s="122"/>
      <c r="AN73" s="122"/>
      <c r="AO73" s="122"/>
      <c r="AP73" s="122"/>
    </row>
    <row r="74" spans="1:42">
      <c r="A74" s="121"/>
      <c r="B74" s="121"/>
      <c r="C74" s="121"/>
      <c r="D74" s="121"/>
      <c r="E74" s="121"/>
      <c r="F74" s="121"/>
      <c r="G74" s="121"/>
      <c r="H74" s="121"/>
      <c r="I74" s="121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2"/>
      <c r="AE74" s="122"/>
      <c r="AF74" s="122"/>
      <c r="AG74" s="122"/>
      <c r="AH74" s="122"/>
      <c r="AI74" s="122"/>
      <c r="AJ74" s="122"/>
      <c r="AK74" s="122"/>
      <c r="AL74" s="122"/>
      <c r="AM74" s="122"/>
      <c r="AN74" s="122"/>
      <c r="AO74" s="122"/>
      <c r="AP74" s="122"/>
    </row>
    <row r="75" spans="1:42">
      <c r="A75" s="121"/>
      <c r="B75" s="121"/>
      <c r="C75" s="121"/>
      <c r="D75" s="121"/>
      <c r="E75" s="121"/>
      <c r="F75" s="121"/>
      <c r="G75" s="121"/>
      <c r="H75" s="121"/>
      <c r="I75" s="121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2"/>
      <c r="AL75" s="122"/>
      <c r="AM75" s="122"/>
      <c r="AN75" s="122"/>
      <c r="AO75" s="122"/>
      <c r="AP75" s="122"/>
    </row>
    <row r="76" spans="1:42">
      <c r="A76" s="121"/>
      <c r="B76" s="121"/>
      <c r="C76" s="121"/>
      <c r="D76" s="121"/>
      <c r="E76" s="121"/>
      <c r="F76" s="121"/>
      <c r="G76" s="121"/>
      <c r="H76" s="121"/>
      <c r="I76" s="121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  <c r="AC76" s="122"/>
      <c r="AD76" s="122"/>
      <c r="AE76" s="122"/>
      <c r="AF76" s="122"/>
      <c r="AG76" s="122"/>
      <c r="AH76" s="122"/>
      <c r="AI76" s="122"/>
      <c r="AJ76" s="122"/>
      <c r="AK76" s="122"/>
      <c r="AL76" s="122"/>
      <c r="AM76" s="122"/>
      <c r="AN76" s="122"/>
      <c r="AO76" s="122"/>
      <c r="AP76" s="122"/>
    </row>
    <row r="77" spans="1:42">
      <c r="A77" s="121"/>
      <c r="B77" s="121"/>
      <c r="C77" s="121"/>
      <c r="D77" s="121"/>
      <c r="E77" s="121"/>
      <c r="F77" s="121"/>
      <c r="G77" s="121"/>
      <c r="H77" s="121"/>
      <c r="I77" s="121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2"/>
      <c r="AG77" s="122"/>
      <c r="AH77" s="122"/>
      <c r="AI77" s="122"/>
      <c r="AJ77" s="122"/>
      <c r="AK77" s="122"/>
      <c r="AL77" s="122"/>
      <c r="AM77" s="122"/>
      <c r="AN77" s="122"/>
      <c r="AO77" s="122"/>
      <c r="AP77" s="122"/>
    </row>
    <row r="78" spans="1:42">
      <c r="A78" s="121"/>
      <c r="B78" s="121"/>
      <c r="C78" s="121"/>
      <c r="D78" s="121"/>
      <c r="E78" s="121"/>
      <c r="F78" s="121"/>
      <c r="G78" s="121"/>
      <c r="H78" s="121"/>
      <c r="I78" s="121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  <c r="AC78" s="122"/>
      <c r="AD78" s="122"/>
      <c r="AE78" s="122"/>
      <c r="AF78" s="122"/>
      <c r="AG78" s="122"/>
      <c r="AH78" s="122"/>
      <c r="AI78" s="122"/>
      <c r="AJ78" s="122"/>
      <c r="AK78" s="122"/>
      <c r="AL78" s="122"/>
      <c r="AM78" s="122"/>
      <c r="AN78" s="122"/>
      <c r="AO78" s="122"/>
      <c r="AP78" s="122"/>
    </row>
    <row r="79" spans="1:42">
      <c r="A79" s="121"/>
      <c r="B79" s="121"/>
      <c r="C79" s="121"/>
      <c r="D79" s="121"/>
      <c r="E79" s="121"/>
      <c r="F79" s="121"/>
      <c r="G79" s="121"/>
      <c r="H79" s="121"/>
      <c r="I79" s="121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  <c r="AC79" s="122"/>
      <c r="AD79" s="122"/>
      <c r="AE79" s="122"/>
      <c r="AF79" s="122"/>
      <c r="AG79" s="122"/>
      <c r="AH79" s="122"/>
      <c r="AI79" s="122"/>
      <c r="AJ79" s="122"/>
      <c r="AK79" s="122"/>
      <c r="AL79" s="122"/>
      <c r="AM79" s="122"/>
      <c r="AN79" s="122"/>
      <c r="AO79" s="122"/>
      <c r="AP79" s="122"/>
    </row>
    <row r="80" spans="1:42">
      <c r="A80" s="121"/>
      <c r="B80" s="121"/>
      <c r="C80" s="121"/>
      <c r="D80" s="121"/>
      <c r="E80" s="121"/>
      <c r="F80" s="121"/>
      <c r="G80" s="121"/>
      <c r="H80" s="121"/>
      <c r="I80" s="121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  <c r="AC80" s="122"/>
      <c r="AD80" s="122"/>
      <c r="AE80" s="122"/>
      <c r="AF80" s="122"/>
      <c r="AG80" s="122"/>
      <c r="AH80" s="122"/>
      <c r="AI80" s="122"/>
      <c r="AJ80" s="122"/>
      <c r="AK80" s="122"/>
      <c r="AL80" s="122"/>
      <c r="AM80" s="122"/>
      <c r="AN80" s="122"/>
      <c r="AO80" s="122"/>
      <c r="AP80" s="122"/>
    </row>
    <row r="81" spans="1:42">
      <c r="A81" s="121"/>
      <c r="B81" s="121"/>
      <c r="C81" s="121"/>
      <c r="D81" s="121"/>
      <c r="E81" s="121"/>
      <c r="F81" s="121"/>
      <c r="G81" s="121"/>
      <c r="H81" s="121"/>
      <c r="I81" s="121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  <c r="AC81" s="122"/>
      <c r="AD81" s="122"/>
      <c r="AE81" s="122"/>
      <c r="AF81" s="122"/>
      <c r="AG81" s="122"/>
      <c r="AH81" s="122"/>
      <c r="AI81" s="122"/>
      <c r="AJ81" s="122"/>
      <c r="AK81" s="122"/>
      <c r="AL81" s="122"/>
      <c r="AM81" s="122"/>
      <c r="AN81" s="122"/>
      <c r="AO81" s="122"/>
      <c r="AP81" s="122"/>
    </row>
    <row r="82" spans="1:42">
      <c r="A82" s="121"/>
      <c r="B82" s="121"/>
      <c r="C82" s="121"/>
      <c r="D82" s="121"/>
      <c r="E82" s="121"/>
      <c r="F82" s="121"/>
      <c r="G82" s="121"/>
      <c r="H82" s="121"/>
      <c r="I82" s="121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  <c r="AC82" s="122"/>
      <c r="AD82" s="122"/>
      <c r="AE82" s="122"/>
      <c r="AF82" s="122"/>
      <c r="AG82" s="122"/>
      <c r="AH82" s="122"/>
      <c r="AI82" s="122"/>
      <c r="AJ82" s="122"/>
      <c r="AK82" s="122"/>
      <c r="AL82" s="122"/>
      <c r="AM82" s="122"/>
      <c r="AN82" s="122"/>
      <c r="AO82" s="122"/>
      <c r="AP82" s="122"/>
    </row>
    <row r="83" spans="1:42">
      <c r="A83" s="121"/>
      <c r="B83" s="121"/>
      <c r="C83" s="121"/>
      <c r="D83" s="121"/>
      <c r="E83" s="121"/>
      <c r="F83" s="121"/>
      <c r="G83" s="121"/>
      <c r="H83" s="121"/>
      <c r="I83" s="121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  <c r="AC83" s="122"/>
      <c r="AD83" s="122"/>
      <c r="AE83" s="122"/>
      <c r="AF83" s="122"/>
      <c r="AG83" s="122"/>
      <c r="AH83" s="122"/>
      <c r="AI83" s="122"/>
      <c r="AJ83" s="122"/>
      <c r="AK83" s="122"/>
      <c r="AL83" s="122"/>
      <c r="AM83" s="122"/>
      <c r="AN83" s="122"/>
      <c r="AO83" s="122"/>
      <c r="AP83" s="122"/>
    </row>
    <row r="84" spans="1:42">
      <c r="A84" s="121"/>
      <c r="B84" s="121"/>
      <c r="C84" s="121"/>
      <c r="D84" s="121"/>
      <c r="E84" s="121"/>
      <c r="F84" s="121"/>
      <c r="G84" s="121"/>
      <c r="H84" s="121"/>
      <c r="I84" s="121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  <c r="AC84" s="122"/>
      <c r="AD84" s="122"/>
      <c r="AE84" s="122"/>
      <c r="AF84" s="122"/>
      <c r="AG84" s="122"/>
      <c r="AH84" s="122"/>
      <c r="AI84" s="122"/>
      <c r="AJ84" s="122"/>
      <c r="AK84" s="122"/>
      <c r="AL84" s="122"/>
      <c r="AM84" s="122"/>
      <c r="AN84" s="122"/>
      <c r="AO84" s="122"/>
      <c r="AP84" s="122"/>
    </row>
    <row r="85" spans="1:42">
      <c r="A85" s="121"/>
      <c r="B85" s="121"/>
      <c r="C85" s="121"/>
      <c r="D85" s="121"/>
      <c r="E85" s="121"/>
      <c r="F85" s="121"/>
      <c r="G85" s="121"/>
      <c r="H85" s="121"/>
      <c r="I85" s="121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  <c r="AC85" s="122"/>
      <c r="AD85" s="122"/>
      <c r="AE85" s="122"/>
      <c r="AF85" s="122"/>
      <c r="AG85" s="122"/>
      <c r="AH85" s="122"/>
      <c r="AI85" s="122"/>
      <c r="AJ85" s="122"/>
      <c r="AK85" s="122"/>
      <c r="AL85" s="122"/>
      <c r="AM85" s="122"/>
      <c r="AN85" s="122"/>
      <c r="AO85" s="122"/>
      <c r="AP85" s="122"/>
    </row>
    <row r="86" spans="1:42">
      <c r="A86" s="121"/>
      <c r="B86" s="121"/>
      <c r="C86" s="121"/>
      <c r="D86" s="121"/>
      <c r="E86" s="121"/>
      <c r="F86" s="121"/>
      <c r="G86" s="121"/>
      <c r="H86" s="121"/>
      <c r="I86" s="121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  <c r="AC86" s="122"/>
      <c r="AD86" s="122"/>
      <c r="AE86" s="122"/>
      <c r="AF86" s="122"/>
      <c r="AG86" s="122"/>
      <c r="AH86" s="122"/>
      <c r="AI86" s="122"/>
      <c r="AJ86" s="122"/>
      <c r="AK86" s="122"/>
      <c r="AL86" s="122"/>
      <c r="AM86" s="122"/>
      <c r="AN86" s="122"/>
      <c r="AO86" s="122"/>
      <c r="AP86" s="122"/>
    </row>
    <row r="87" spans="1:42">
      <c r="A87" s="121"/>
      <c r="B87" s="121"/>
      <c r="C87" s="121"/>
      <c r="D87" s="121"/>
      <c r="E87" s="121"/>
      <c r="F87" s="121"/>
      <c r="G87" s="121"/>
      <c r="H87" s="121"/>
      <c r="I87" s="121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  <c r="AC87" s="122"/>
      <c r="AD87" s="122"/>
      <c r="AE87" s="122"/>
      <c r="AF87" s="122"/>
      <c r="AG87" s="122"/>
      <c r="AH87" s="122"/>
      <c r="AI87" s="122"/>
      <c r="AJ87" s="122"/>
      <c r="AK87" s="122"/>
      <c r="AL87" s="122"/>
      <c r="AM87" s="122"/>
      <c r="AN87" s="122"/>
      <c r="AO87" s="122"/>
      <c r="AP87" s="122"/>
    </row>
    <row r="88" spans="1:42">
      <c r="A88" s="121"/>
      <c r="B88" s="121"/>
      <c r="C88" s="121"/>
      <c r="D88" s="121"/>
      <c r="E88" s="121"/>
      <c r="F88" s="121"/>
      <c r="G88" s="121"/>
      <c r="H88" s="121"/>
      <c r="I88" s="121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  <c r="AC88" s="122"/>
      <c r="AD88" s="122"/>
      <c r="AE88" s="122"/>
      <c r="AF88" s="122"/>
      <c r="AG88" s="122"/>
      <c r="AH88" s="122"/>
      <c r="AI88" s="122"/>
      <c r="AJ88" s="122"/>
      <c r="AK88" s="122"/>
      <c r="AL88" s="122"/>
      <c r="AM88" s="122"/>
      <c r="AN88" s="122"/>
      <c r="AO88" s="122"/>
      <c r="AP88" s="122"/>
    </row>
    <row r="89" spans="1:42">
      <c r="A89" s="121"/>
      <c r="B89" s="121"/>
      <c r="C89" s="121"/>
      <c r="D89" s="121"/>
      <c r="E89" s="121"/>
      <c r="F89" s="121"/>
      <c r="G89" s="121"/>
      <c r="H89" s="121"/>
      <c r="I89" s="121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  <c r="AC89" s="122"/>
      <c r="AD89" s="122"/>
      <c r="AE89" s="122"/>
      <c r="AF89" s="122"/>
      <c r="AG89" s="122"/>
      <c r="AH89" s="122"/>
      <c r="AI89" s="122"/>
      <c r="AJ89" s="122"/>
      <c r="AK89" s="122"/>
      <c r="AL89" s="122"/>
      <c r="AM89" s="122"/>
      <c r="AN89" s="122"/>
      <c r="AO89" s="122"/>
      <c r="AP89" s="122"/>
    </row>
    <row r="90" spans="1:42">
      <c r="A90" s="121"/>
      <c r="B90" s="121"/>
      <c r="C90" s="121"/>
      <c r="D90" s="121"/>
      <c r="E90" s="121"/>
      <c r="F90" s="121"/>
      <c r="G90" s="121"/>
      <c r="H90" s="121"/>
      <c r="I90" s="121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  <c r="AC90" s="122"/>
      <c r="AD90" s="122"/>
      <c r="AE90" s="122"/>
      <c r="AF90" s="122"/>
      <c r="AG90" s="122"/>
      <c r="AH90" s="122"/>
      <c r="AI90" s="122"/>
      <c r="AJ90" s="122"/>
      <c r="AK90" s="122"/>
      <c r="AL90" s="122"/>
      <c r="AM90" s="122"/>
      <c r="AN90" s="122"/>
      <c r="AO90" s="122"/>
      <c r="AP90" s="122"/>
    </row>
    <row r="91" spans="1:42">
      <c r="A91" s="121"/>
      <c r="B91" s="121"/>
      <c r="C91" s="121"/>
      <c r="D91" s="121"/>
      <c r="E91" s="121"/>
      <c r="F91" s="121"/>
      <c r="G91" s="121"/>
      <c r="H91" s="121"/>
      <c r="I91" s="121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22"/>
      <c r="AD91" s="122"/>
      <c r="AE91" s="122"/>
      <c r="AF91" s="122"/>
      <c r="AG91" s="122"/>
      <c r="AH91" s="122"/>
      <c r="AI91" s="122"/>
      <c r="AJ91" s="122"/>
      <c r="AK91" s="122"/>
      <c r="AL91" s="122"/>
      <c r="AM91" s="122"/>
      <c r="AN91" s="122"/>
      <c r="AO91" s="122"/>
      <c r="AP91" s="122"/>
    </row>
    <row r="92" spans="1:42">
      <c r="A92" s="121"/>
      <c r="B92" s="121"/>
      <c r="C92" s="121"/>
      <c r="D92" s="121"/>
      <c r="E92" s="121"/>
      <c r="F92" s="121"/>
      <c r="G92" s="121"/>
      <c r="H92" s="121"/>
      <c r="I92" s="121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  <c r="AC92" s="122"/>
      <c r="AD92" s="122"/>
      <c r="AE92" s="122"/>
      <c r="AF92" s="122"/>
      <c r="AG92" s="122"/>
      <c r="AH92" s="122"/>
      <c r="AI92" s="122"/>
      <c r="AJ92" s="122"/>
      <c r="AK92" s="122"/>
      <c r="AL92" s="122"/>
      <c r="AM92" s="122"/>
      <c r="AN92" s="122"/>
      <c r="AO92" s="122"/>
      <c r="AP92" s="122"/>
    </row>
    <row r="93" spans="1:42">
      <c r="A93" s="121"/>
      <c r="B93" s="121"/>
      <c r="C93" s="121"/>
      <c r="D93" s="121"/>
      <c r="E93" s="121"/>
      <c r="F93" s="121"/>
      <c r="G93" s="121"/>
      <c r="H93" s="121"/>
      <c r="I93" s="121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  <c r="AC93" s="122"/>
      <c r="AD93" s="122"/>
      <c r="AE93" s="122"/>
      <c r="AF93" s="122"/>
      <c r="AG93" s="122"/>
      <c r="AH93" s="122"/>
      <c r="AI93" s="122"/>
      <c r="AJ93" s="122"/>
      <c r="AK93" s="122"/>
      <c r="AL93" s="122"/>
      <c r="AM93" s="122"/>
      <c r="AN93" s="122"/>
      <c r="AO93" s="122"/>
      <c r="AP93" s="122"/>
    </row>
    <row r="94" spans="1:42">
      <c r="A94" s="121"/>
      <c r="B94" s="121"/>
      <c r="C94" s="121"/>
      <c r="D94" s="121"/>
      <c r="E94" s="121"/>
      <c r="F94" s="121"/>
      <c r="G94" s="121"/>
      <c r="H94" s="121"/>
      <c r="I94" s="121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  <c r="AC94" s="122"/>
      <c r="AD94" s="122"/>
      <c r="AE94" s="122"/>
      <c r="AF94" s="122"/>
      <c r="AG94" s="122"/>
      <c r="AH94" s="122"/>
      <c r="AI94" s="122"/>
      <c r="AJ94" s="122"/>
      <c r="AK94" s="122"/>
      <c r="AL94" s="122"/>
      <c r="AM94" s="122"/>
      <c r="AN94" s="122"/>
      <c r="AO94" s="122"/>
      <c r="AP94" s="122"/>
    </row>
    <row r="95" spans="1:42">
      <c r="A95" s="121"/>
      <c r="B95" s="121"/>
      <c r="C95" s="121"/>
      <c r="D95" s="121"/>
      <c r="E95" s="121"/>
      <c r="F95" s="121"/>
      <c r="G95" s="121"/>
      <c r="H95" s="121"/>
      <c r="I95" s="121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2"/>
      <c r="AH95" s="122"/>
      <c r="AI95" s="122"/>
      <c r="AJ95" s="122"/>
      <c r="AK95" s="122"/>
      <c r="AL95" s="122"/>
      <c r="AM95" s="122"/>
      <c r="AN95" s="122"/>
      <c r="AO95" s="122"/>
      <c r="AP95" s="122"/>
    </row>
    <row r="96" spans="1:42">
      <c r="A96" s="121"/>
      <c r="B96" s="121"/>
      <c r="C96" s="121"/>
      <c r="D96" s="121"/>
      <c r="E96" s="121"/>
      <c r="F96" s="121"/>
      <c r="G96" s="121"/>
      <c r="H96" s="121"/>
      <c r="I96" s="121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  <c r="AF96" s="122"/>
      <c r="AG96" s="122"/>
      <c r="AH96" s="122"/>
      <c r="AI96" s="122"/>
      <c r="AJ96" s="122"/>
      <c r="AK96" s="122"/>
      <c r="AL96" s="122"/>
      <c r="AM96" s="122"/>
      <c r="AN96" s="122"/>
      <c r="AO96" s="122"/>
      <c r="AP96" s="122"/>
    </row>
    <row r="97" spans="1:42">
      <c r="A97" s="121"/>
      <c r="B97" s="121"/>
      <c r="C97" s="121"/>
      <c r="D97" s="121"/>
      <c r="E97" s="121"/>
      <c r="F97" s="121"/>
      <c r="G97" s="121"/>
      <c r="H97" s="121"/>
      <c r="I97" s="121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  <c r="AC97" s="122"/>
      <c r="AD97" s="122"/>
      <c r="AE97" s="122"/>
      <c r="AF97" s="122"/>
      <c r="AG97" s="122"/>
      <c r="AH97" s="122"/>
      <c r="AI97" s="122"/>
      <c r="AJ97" s="122"/>
      <c r="AK97" s="122"/>
      <c r="AL97" s="122"/>
      <c r="AM97" s="122"/>
      <c r="AN97" s="122"/>
      <c r="AO97" s="122"/>
      <c r="AP97" s="122"/>
    </row>
    <row r="98" spans="1:42">
      <c r="A98" s="121"/>
      <c r="B98" s="121"/>
      <c r="C98" s="121"/>
      <c r="D98" s="121"/>
      <c r="E98" s="121"/>
      <c r="F98" s="121"/>
      <c r="G98" s="121"/>
      <c r="H98" s="121"/>
      <c r="I98" s="121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  <c r="AC98" s="122"/>
      <c r="AD98" s="122"/>
      <c r="AE98" s="122"/>
      <c r="AF98" s="122"/>
      <c r="AG98" s="122"/>
      <c r="AH98" s="122"/>
      <c r="AI98" s="122"/>
      <c r="AJ98" s="122"/>
      <c r="AK98" s="122"/>
      <c r="AL98" s="122"/>
      <c r="AM98" s="122"/>
      <c r="AN98" s="122"/>
      <c r="AO98" s="122"/>
      <c r="AP98" s="122"/>
    </row>
    <row r="99" spans="1:42">
      <c r="A99" s="121"/>
      <c r="B99" s="121"/>
      <c r="C99" s="121"/>
      <c r="D99" s="121"/>
      <c r="E99" s="121"/>
      <c r="F99" s="121"/>
      <c r="G99" s="121"/>
      <c r="H99" s="121"/>
      <c r="I99" s="121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  <c r="AC99" s="122"/>
      <c r="AD99" s="122"/>
      <c r="AE99" s="122"/>
      <c r="AF99" s="122"/>
      <c r="AG99" s="122"/>
      <c r="AH99" s="122"/>
      <c r="AI99" s="122"/>
      <c r="AJ99" s="122"/>
      <c r="AK99" s="122"/>
      <c r="AL99" s="122"/>
      <c r="AM99" s="122"/>
      <c r="AN99" s="122"/>
      <c r="AO99" s="122"/>
      <c r="AP99" s="122"/>
    </row>
    <row r="100" spans="1:42">
      <c r="A100" s="121"/>
      <c r="B100" s="123"/>
      <c r="C100" s="123"/>
      <c r="D100" s="123"/>
      <c r="E100" s="123"/>
      <c r="F100" s="123"/>
      <c r="G100" s="123"/>
      <c r="H100" s="123"/>
      <c r="I100" s="123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  <c r="AC100" s="122"/>
      <c r="AD100" s="122"/>
      <c r="AE100" s="122"/>
      <c r="AF100" s="122"/>
      <c r="AG100" s="122"/>
      <c r="AH100" s="122"/>
      <c r="AI100" s="122"/>
      <c r="AJ100" s="122"/>
      <c r="AK100" s="122"/>
      <c r="AL100" s="122"/>
      <c r="AM100" s="122"/>
      <c r="AN100" s="122"/>
      <c r="AO100" s="122"/>
      <c r="AP100" s="122"/>
    </row>
    <row r="101" spans="1:42">
      <c r="A101" s="121"/>
      <c r="B101" s="123"/>
      <c r="C101" s="123"/>
      <c r="D101" s="123"/>
      <c r="E101" s="123"/>
      <c r="F101" s="123"/>
      <c r="G101" s="123"/>
      <c r="H101" s="123"/>
      <c r="I101" s="123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  <c r="AF101" s="122"/>
      <c r="AG101" s="122"/>
      <c r="AH101" s="122"/>
      <c r="AI101" s="122"/>
      <c r="AJ101" s="122"/>
      <c r="AK101" s="122"/>
      <c r="AL101" s="122"/>
      <c r="AM101" s="122"/>
      <c r="AN101" s="122"/>
      <c r="AO101" s="122"/>
      <c r="AP101" s="122"/>
    </row>
    <row r="102" spans="1:42">
      <c r="A102" s="121"/>
      <c r="B102" s="123"/>
      <c r="C102" s="123"/>
      <c r="D102" s="123"/>
      <c r="E102" s="123"/>
      <c r="F102" s="123"/>
      <c r="G102" s="123"/>
      <c r="H102" s="123"/>
      <c r="I102" s="123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  <c r="AC102" s="122"/>
      <c r="AD102" s="122"/>
      <c r="AE102" s="122"/>
      <c r="AF102" s="122"/>
      <c r="AG102" s="122"/>
      <c r="AH102" s="122"/>
      <c r="AI102" s="122"/>
      <c r="AJ102" s="122"/>
      <c r="AK102" s="122"/>
      <c r="AL102" s="122"/>
      <c r="AM102" s="122"/>
      <c r="AN102" s="122"/>
      <c r="AO102" s="122"/>
      <c r="AP102" s="122"/>
    </row>
    <row r="103" spans="1:42">
      <c r="A103" s="121"/>
      <c r="B103" s="123"/>
      <c r="C103" s="123"/>
      <c r="D103" s="123"/>
      <c r="E103" s="123"/>
      <c r="F103" s="123"/>
      <c r="G103" s="123"/>
      <c r="H103" s="123"/>
      <c r="I103" s="123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  <c r="AC103" s="122"/>
      <c r="AD103" s="122"/>
      <c r="AE103" s="122"/>
      <c r="AF103" s="122"/>
      <c r="AG103" s="122"/>
      <c r="AH103" s="122"/>
      <c r="AI103" s="122"/>
      <c r="AJ103" s="122"/>
      <c r="AK103" s="122"/>
      <c r="AL103" s="122"/>
      <c r="AM103" s="122"/>
      <c r="AN103" s="122"/>
      <c r="AO103" s="122"/>
      <c r="AP103" s="122"/>
    </row>
    <row r="104" spans="1:42">
      <c r="A104" s="121"/>
      <c r="B104" s="123"/>
      <c r="C104" s="123"/>
      <c r="D104" s="123"/>
      <c r="E104" s="123"/>
      <c r="F104" s="123"/>
      <c r="G104" s="123"/>
      <c r="H104" s="123"/>
      <c r="I104" s="123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  <c r="AC104" s="122"/>
      <c r="AD104" s="122"/>
      <c r="AE104" s="122"/>
      <c r="AF104" s="122"/>
      <c r="AG104" s="122"/>
      <c r="AH104" s="122"/>
      <c r="AI104" s="122"/>
      <c r="AJ104" s="122"/>
      <c r="AK104" s="122"/>
      <c r="AL104" s="122"/>
      <c r="AM104" s="122"/>
      <c r="AN104" s="122"/>
      <c r="AO104" s="122"/>
      <c r="AP104" s="122"/>
    </row>
    <row r="105" spans="1:42">
      <c r="A105" s="121"/>
      <c r="B105" s="123"/>
      <c r="C105" s="123"/>
      <c r="D105" s="123"/>
      <c r="E105" s="123"/>
      <c r="F105" s="123"/>
      <c r="G105" s="123"/>
      <c r="H105" s="123"/>
      <c r="I105" s="123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  <c r="AC105" s="122"/>
      <c r="AD105" s="122"/>
      <c r="AE105" s="122"/>
      <c r="AF105" s="122"/>
      <c r="AG105" s="122"/>
      <c r="AH105" s="122"/>
      <c r="AI105" s="122"/>
      <c r="AJ105" s="122"/>
      <c r="AK105" s="122"/>
      <c r="AL105" s="122"/>
      <c r="AM105" s="122"/>
      <c r="AN105" s="122"/>
      <c r="AO105" s="122"/>
      <c r="AP105" s="122"/>
    </row>
    <row r="106" spans="1:42">
      <c r="A106" s="121"/>
      <c r="B106" s="123"/>
      <c r="C106" s="123"/>
      <c r="D106" s="123"/>
      <c r="E106" s="123"/>
      <c r="F106" s="123"/>
      <c r="G106" s="123"/>
      <c r="H106" s="123"/>
      <c r="I106" s="123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  <c r="AC106" s="122"/>
      <c r="AD106" s="122"/>
      <c r="AE106" s="122"/>
      <c r="AF106" s="122"/>
      <c r="AG106" s="122"/>
      <c r="AH106" s="122"/>
      <c r="AI106" s="122"/>
      <c r="AJ106" s="122"/>
      <c r="AK106" s="122"/>
      <c r="AL106" s="122"/>
      <c r="AM106" s="122"/>
      <c r="AN106" s="122"/>
      <c r="AO106" s="122"/>
      <c r="AP106" s="122"/>
    </row>
    <row r="107" spans="1:42">
      <c r="A107" s="121"/>
      <c r="B107" s="123"/>
      <c r="C107" s="123"/>
      <c r="D107" s="123"/>
      <c r="E107" s="123"/>
      <c r="F107" s="123"/>
      <c r="G107" s="123"/>
      <c r="H107" s="123"/>
      <c r="I107" s="123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  <c r="AC107" s="122"/>
      <c r="AD107" s="122"/>
      <c r="AE107" s="122"/>
      <c r="AF107" s="122"/>
      <c r="AG107" s="122"/>
      <c r="AH107" s="122"/>
      <c r="AI107" s="122"/>
      <c r="AJ107" s="122"/>
      <c r="AK107" s="122"/>
      <c r="AL107" s="122"/>
      <c r="AM107" s="122"/>
      <c r="AN107" s="122"/>
      <c r="AO107" s="122"/>
      <c r="AP107" s="122"/>
    </row>
    <row r="108" spans="1:42">
      <c r="A108" s="121"/>
      <c r="B108" s="124"/>
      <c r="C108" s="124"/>
      <c r="D108" s="124"/>
      <c r="E108" s="124"/>
      <c r="F108" s="124"/>
      <c r="G108" s="124"/>
      <c r="H108" s="124"/>
      <c r="I108" s="123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  <c r="AC108" s="122"/>
      <c r="AD108" s="122"/>
      <c r="AE108" s="122"/>
      <c r="AF108" s="122"/>
      <c r="AG108" s="122"/>
      <c r="AH108" s="122"/>
      <c r="AI108" s="122"/>
      <c r="AJ108" s="122"/>
      <c r="AK108" s="122"/>
      <c r="AL108" s="122"/>
      <c r="AM108" s="122"/>
      <c r="AN108" s="122"/>
      <c r="AO108" s="122"/>
      <c r="AP108" s="122"/>
    </row>
    <row r="109" spans="1:42">
      <c r="A109" s="121"/>
      <c r="B109" s="124"/>
      <c r="C109" s="124"/>
      <c r="D109" s="124"/>
      <c r="E109" s="124"/>
      <c r="F109" s="124"/>
      <c r="G109" s="124"/>
      <c r="H109" s="124"/>
      <c r="I109" s="123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  <c r="AC109" s="122"/>
      <c r="AD109" s="122"/>
      <c r="AE109" s="122"/>
      <c r="AF109" s="122"/>
      <c r="AG109" s="122"/>
      <c r="AH109" s="122"/>
      <c r="AI109" s="122"/>
      <c r="AJ109" s="122"/>
      <c r="AK109" s="122"/>
      <c r="AL109" s="122"/>
      <c r="AM109" s="122"/>
      <c r="AN109" s="122"/>
      <c r="AO109" s="122"/>
      <c r="AP109" s="122"/>
    </row>
    <row r="110" spans="1:42">
      <c r="A110" s="121"/>
      <c r="B110" s="123"/>
      <c r="C110" s="123"/>
      <c r="D110" s="123"/>
      <c r="E110" s="123"/>
      <c r="F110" s="123"/>
      <c r="G110" s="123"/>
      <c r="H110" s="123"/>
      <c r="I110" s="123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22"/>
      <c r="AE110" s="122"/>
      <c r="AF110" s="122"/>
      <c r="AG110" s="122"/>
      <c r="AH110" s="122"/>
      <c r="AI110" s="122"/>
      <c r="AJ110" s="122"/>
      <c r="AK110" s="122"/>
      <c r="AL110" s="122"/>
      <c r="AM110" s="122"/>
      <c r="AN110" s="122"/>
      <c r="AO110" s="122"/>
      <c r="AP110" s="122"/>
    </row>
    <row r="111" spans="1:42">
      <c r="A111" s="125"/>
      <c r="B111" s="126"/>
      <c r="C111" s="126"/>
      <c r="D111" s="126"/>
      <c r="E111" s="126"/>
      <c r="F111" s="126"/>
      <c r="G111" s="126"/>
      <c r="H111" s="126"/>
      <c r="I111" s="127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22"/>
      <c r="AE111" s="122"/>
      <c r="AF111" s="122"/>
      <c r="AG111" s="122"/>
      <c r="AH111" s="122"/>
      <c r="AI111" s="122"/>
      <c r="AJ111" s="122"/>
      <c r="AK111" s="122"/>
      <c r="AL111" s="122"/>
      <c r="AM111" s="122"/>
      <c r="AN111" s="122"/>
      <c r="AO111" s="122"/>
      <c r="AP111" s="122"/>
    </row>
    <row r="112" spans="1:42">
      <c r="A112" s="121"/>
      <c r="B112" s="124"/>
      <c r="C112" s="124"/>
      <c r="D112" s="124"/>
      <c r="E112" s="124"/>
      <c r="F112" s="124"/>
      <c r="G112" s="124"/>
      <c r="H112" s="124"/>
      <c r="I112" s="123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  <c r="AC112" s="122"/>
      <c r="AD112" s="122"/>
      <c r="AE112" s="122"/>
      <c r="AF112" s="122"/>
      <c r="AG112" s="122"/>
      <c r="AH112" s="122"/>
      <c r="AI112" s="122"/>
      <c r="AJ112" s="122"/>
      <c r="AK112" s="122"/>
      <c r="AL112" s="122"/>
      <c r="AM112" s="122"/>
      <c r="AN112" s="122"/>
      <c r="AO112" s="122"/>
      <c r="AP112" s="122"/>
    </row>
    <row r="113" spans="1:42">
      <c r="A113" s="121"/>
      <c r="B113" s="124"/>
      <c r="C113" s="124"/>
      <c r="D113" s="124"/>
      <c r="E113" s="124"/>
      <c r="F113" s="124"/>
      <c r="G113" s="124"/>
      <c r="H113" s="124"/>
      <c r="I113" s="123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  <c r="AC113" s="122"/>
      <c r="AD113" s="122"/>
      <c r="AE113" s="122"/>
      <c r="AF113" s="122"/>
      <c r="AG113" s="122"/>
      <c r="AH113" s="122"/>
      <c r="AI113" s="122"/>
      <c r="AJ113" s="122"/>
      <c r="AK113" s="122"/>
      <c r="AL113" s="122"/>
      <c r="AM113" s="122"/>
      <c r="AN113" s="122"/>
      <c r="AO113" s="122"/>
      <c r="AP113" s="122"/>
    </row>
    <row r="114" spans="1:42">
      <c r="A114" s="121"/>
      <c r="B114" s="123"/>
      <c r="C114" s="123"/>
      <c r="D114" s="123"/>
      <c r="E114" s="123"/>
      <c r="F114" s="123"/>
      <c r="G114" s="123"/>
      <c r="H114" s="123"/>
      <c r="I114" s="123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  <c r="AC114" s="122"/>
      <c r="AD114" s="122"/>
      <c r="AE114" s="122"/>
      <c r="AF114" s="122"/>
      <c r="AG114" s="122"/>
      <c r="AH114" s="122"/>
      <c r="AI114" s="122"/>
      <c r="AJ114" s="122"/>
      <c r="AK114" s="122"/>
      <c r="AL114" s="122"/>
      <c r="AM114" s="122"/>
      <c r="AN114" s="122"/>
      <c r="AO114" s="122"/>
      <c r="AP114" s="122"/>
    </row>
    <row r="115" spans="1:42">
      <c r="A115" s="125"/>
      <c r="B115" s="126"/>
      <c r="C115" s="126"/>
      <c r="D115" s="126"/>
      <c r="E115" s="126"/>
      <c r="F115" s="126"/>
      <c r="G115" s="126"/>
      <c r="H115" s="126"/>
      <c r="I115" s="127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  <c r="AC115" s="122"/>
      <c r="AD115" s="122"/>
      <c r="AE115" s="122"/>
      <c r="AF115" s="122"/>
      <c r="AG115" s="122"/>
      <c r="AH115" s="122"/>
      <c r="AI115" s="122"/>
      <c r="AJ115" s="122"/>
      <c r="AK115" s="122"/>
      <c r="AL115" s="122"/>
      <c r="AM115" s="122"/>
      <c r="AN115" s="122"/>
      <c r="AO115" s="122"/>
      <c r="AP115" s="122"/>
    </row>
    <row r="116" spans="1:42">
      <c r="A116" s="121"/>
      <c r="B116" s="124"/>
      <c r="C116" s="124"/>
      <c r="D116" s="124"/>
      <c r="E116" s="124"/>
      <c r="F116" s="124"/>
      <c r="G116" s="124"/>
      <c r="H116" s="124"/>
      <c r="I116" s="123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  <c r="AC116" s="122"/>
      <c r="AD116" s="122"/>
      <c r="AE116" s="122"/>
      <c r="AF116" s="122"/>
      <c r="AG116" s="122"/>
      <c r="AH116" s="122"/>
      <c r="AI116" s="122"/>
      <c r="AJ116" s="122"/>
      <c r="AK116" s="122"/>
      <c r="AL116" s="122"/>
      <c r="AM116" s="122"/>
      <c r="AN116" s="122"/>
      <c r="AO116" s="122"/>
      <c r="AP116" s="122"/>
    </row>
    <row r="117" spans="1:42">
      <c r="A117" s="121"/>
      <c r="B117" s="124"/>
      <c r="C117" s="124"/>
      <c r="D117" s="124"/>
      <c r="E117" s="124"/>
      <c r="F117" s="124"/>
      <c r="G117" s="124"/>
      <c r="H117" s="124"/>
      <c r="I117" s="123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  <c r="AC117" s="122"/>
      <c r="AD117" s="122"/>
      <c r="AE117" s="122"/>
      <c r="AF117" s="122"/>
      <c r="AG117" s="122"/>
      <c r="AH117" s="122"/>
      <c r="AI117" s="122"/>
      <c r="AJ117" s="122"/>
      <c r="AK117" s="122"/>
      <c r="AL117" s="122"/>
      <c r="AM117" s="122"/>
      <c r="AN117" s="122"/>
      <c r="AO117" s="122"/>
      <c r="AP117" s="122"/>
    </row>
    <row r="118" spans="1:42">
      <c r="A118" s="121"/>
      <c r="B118" s="124"/>
      <c r="C118" s="124"/>
      <c r="D118" s="124"/>
      <c r="E118" s="124"/>
      <c r="F118" s="124"/>
      <c r="G118" s="124"/>
      <c r="H118" s="124"/>
      <c r="I118" s="123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  <c r="AC118" s="122"/>
      <c r="AD118" s="122"/>
      <c r="AE118" s="122"/>
      <c r="AF118" s="122"/>
      <c r="AG118" s="122"/>
      <c r="AH118" s="122"/>
      <c r="AI118" s="122"/>
      <c r="AJ118" s="122"/>
      <c r="AK118" s="122"/>
      <c r="AL118" s="122"/>
      <c r="AM118" s="122"/>
      <c r="AN118" s="122"/>
      <c r="AO118" s="122"/>
      <c r="AP118" s="122"/>
    </row>
    <row r="119" spans="1:42">
      <c r="A119" s="121"/>
      <c r="B119" s="124"/>
      <c r="C119" s="124"/>
      <c r="D119" s="124"/>
      <c r="E119" s="124"/>
      <c r="F119" s="124"/>
      <c r="G119" s="124"/>
      <c r="H119" s="124"/>
      <c r="I119" s="123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  <c r="AC119" s="122"/>
      <c r="AD119" s="122"/>
      <c r="AE119" s="122"/>
      <c r="AF119" s="122"/>
      <c r="AG119" s="122"/>
      <c r="AH119" s="122"/>
      <c r="AI119" s="122"/>
      <c r="AJ119" s="122"/>
      <c r="AK119" s="122"/>
      <c r="AL119" s="122"/>
      <c r="AM119" s="122"/>
      <c r="AN119" s="122"/>
      <c r="AO119" s="122"/>
      <c r="AP119" s="122"/>
    </row>
    <row r="120" spans="1:42">
      <c r="A120" s="121"/>
      <c r="B120" s="124"/>
      <c r="C120" s="124"/>
      <c r="D120" s="124"/>
      <c r="E120" s="124"/>
      <c r="F120" s="124"/>
      <c r="G120" s="124"/>
      <c r="H120" s="124"/>
      <c r="I120" s="123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  <c r="AC120" s="122"/>
      <c r="AD120" s="122"/>
      <c r="AE120" s="122"/>
      <c r="AF120" s="122"/>
      <c r="AG120" s="122"/>
      <c r="AH120" s="122"/>
      <c r="AI120" s="122"/>
      <c r="AJ120" s="122"/>
      <c r="AK120" s="122"/>
      <c r="AL120" s="122"/>
      <c r="AM120" s="122"/>
      <c r="AN120" s="122"/>
      <c r="AO120" s="122"/>
      <c r="AP120" s="122"/>
    </row>
    <row r="121" spans="1:42">
      <c r="A121" s="121"/>
      <c r="B121" s="123"/>
      <c r="C121" s="123"/>
      <c r="D121" s="123"/>
      <c r="E121" s="123"/>
      <c r="F121" s="123"/>
      <c r="G121" s="123"/>
      <c r="H121" s="123"/>
      <c r="I121" s="123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  <c r="AC121" s="122"/>
      <c r="AD121" s="122"/>
      <c r="AE121" s="122"/>
      <c r="AF121" s="122"/>
      <c r="AG121" s="122"/>
      <c r="AH121" s="122"/>
      <c r="AI121" s="122"/>
      <c r="AJ121" s="122"/>
      <c r="AK121" s="122"/>
      <c r="AL121" s="122"/>
      <c r="AM121" s="122"/>
      <c r="AN121" s="122"/>
      <c r="AO121" s="122"/>
      <c r="AP121" s="122"/>
    </row>
    <row r="122" spans="1:42">
      <c r="A122" s="125"/>
      <c r="B122" s="126"/>
      <c r="C122" s="126"/>
      <c r="D122" s="126"/>
      <c r="E122" s="126"/>
      <c r="F122" s="126"/>
      <c r="G122" s="126"/>
      <c r="H122" s="126"/>
      <c r="I122" s="127"/>
      <c r="J122" s="122"/>
      <c r="K122" s="122"/>
      <c r="L122" s="122"/>
      <c r="M122" s="122"/>
      <c r="N122" s="122"/>
      <c r="O122" s="122"/>
      <c r="P122" s="122"/>
      <c r="Q122" s="122"/>
      <c r="R122" s="122"/>
      <c r="S122" s="122"/>
      <c r="T122" s="122"/>
      <c r="U122" s="122"/>
      <c r="V122" s="122"/>
      <c r="W122" s="122"/>
      <c r="X122" s="122"/>
      <c r="Y122" s="122"/>
      <c r="Z122" s="122"/>
      <c r="AA122" s="122"/>
      <c r="AB122" s="122"/>
      <c r="AC122" s="122"/>
      <c r="AD122" s="122"/>
      <c r="AE122" s="122"/>
      <c r="AF122" s="122"/>
      <c r="AG122" s="122"/>
      <c r="AH122" s="122"/>
      <c r="AI122" s="122"/>
      <c r="AJ122" s="122"/>
      <c r="AK122" s="122"/>
      <c r="AL122" s="122"/>
      <c r="AM122" s="122"/>
      <c r="AN122" s="122"/>
      <c r="AO122" s="122"/>
      <c r="AP122" s="122"/>
    </row>
    <row r="123" spans="1:42">
      <c r="A123" s="121"/>
      <c r="B123" s="124"/>
      <c r="C123" s="124"/>
      <c r="D123" s="124"/>
      <c r="E123" s="124"/>
      <c r="F123" s="124"/>
      <c r="G123" s="124"/>
      <c r="H123" s="124"/>
      <c r="I123" s="123"/>
      <c r="J123" s="122"/>
      <c r="K123" s="122"/>
      <c r="L123" s="122"/>
      <c r="M123" s="122"/>
      <c r="N123" s="122"/>
      <c r="O123" s="122"/>
      <c r="P123" s="122"/>
      <c r="Q123" s="122"/>
      <c r="R123" s="122"/>
      <c r="S123" s="122"/>
      <c r="T123" s="122"/>
      <c r="U123" s="122"/>
      <c r="V123" s="122"/>
      <c r="W123" s="122"/>
      <c r="X123" s="122"/>
      <c r="Y123" s="122"/>
      <c r="Z123" s="122"/>
      <c r="AA123" s="122"/>
      <c r="AB123" s="122"/>
      <c r="AC123" s="122"/>
      <c r="AD123" s="122"/>
      <c r="AE123" s="122"/>
      <c r="AF123" s="122"/>
      <c r="AG123" s="122"/>
      <c r="AH123" s="122"/>
      <c r="AI123" s="122"/>
      <c r="AJ123" s="122"/>
      <c r="AK123" s="122"/>
      <c r="AL123" s="122"/>
      <c r="AM123" s="122"/>
      <c r="AN123" s="122"/>
      <c r="AO123" s="122"/>
      <c r="AP123" s="122"/>
    </row>
    <row r="124" spans="1:42">
      <c r="A124" s="121"/>
      <c r="B124" s="124"/>
      <c r="C124" s="124"/>
      <c r="D124" s="124"/>
      <c r="E124" s="124"/>
      <c r="F124" s="124"/>
      <c r="G124" s="124"/>
      <c r="H124" s="124"/>
      <c r="I124" s="123"/>
      <c r="J124" s="122"/>
      <c r="K124" s="122"/>
      <c r="L124" s="122"/>
      <c r="M124" s="122"/>
      <c r="N124" s="122"/>
      <c r="O124" s="122"/>
      <c r="P124" s="122"/>
      <c r="Q124" s="122"/>
      <c r="R124" s="122"/>
      <c r="S124" s="122"/>
      <c r="T124" s="122"/>
      <c r="U124" s="122"/>
      <c r="V124" s="122"/>
      <c r="W124" s="122"/>
      <c r="X124" s="122"/>
      <c r="Y124" s="122"/>
      <c r="Z124" s="122"/>
      <c r="AA124" s="122"/>
      <c r="AB124" s="122"/>
      <c r="AC124" s="122"/>
      <c r="AD124" s="122"/>
      <c r="AE124" s="122"/>
      <c r="AF124" s="122"/>
      <c r="AG124" s="122"/>
      <c r="AH124" s="122"/>
      <c r="AI124" s="122"/>
      <c r="AJ124" s="122"/>
      <c r="AK124" s="122"/>
      <c r="AL124" s="122"/>
      <c r="AM124" s="122"/>
      <c r="AN124" s="122"/>
      <c r="AO124" s="122"/>
      <c r="AP124" s="122"/>
    </row>
    <row r="125" spans="1:42">
      <c r="A125" s="121"/>
      <c r="B125" s="124"/>
      <c r="C125" s="126"/>
      <c r="D125" s="126"/>
      <c r="E125" s="126"/>
      <c r="F125" s="126"/>
      <c r="G125" s="126"/>
      <c r="H125" s="126"/>
      <c r="I125" s="127"/>
      <c r="J125" s="122"/>
      <c r="K125" s="122"/>
      <c r="L125" s="122"/>
      <c r="M125" s="122"/>
      <c r="N125" s="122"/>
      <c r="O125" s="122"/>
      <c r="P125" s="122"/>
      <c r="Q125" s="122"/>
      <c r="R125" s="122"/>
      <c r="S125" s="122"/>
      <c r="T125" s="122"/>
      <c r="U125" s="122"/>
      <c r="V125" s="122"/>
      <c r="W125" s="122"/>
      <c r="X125" s="122"/>
      <c r="Y125" s="122"/>
      <c r="Z125" s="122"/>
      <c r="AA125" s="122"/>
      <c r="AB125" s="122"/>
      <c r="AC125" s="122"/>
      <c r="AD125" s="122"/>
      <c r="AE125" s="122"/>
      <c r="AF125" s="122"/>
      <c r="AG125" s="122"/>
      <c r="AH125" s="122"/>
      <c r="AI125" s="122"/>
      <c r="AJ125" s="122"/>
      <c r="AK125" s="122"/>
      <c r="AL125" s="122"/>
      <c r="AM125" s="122"/>
      <c r="AN125" s="122"/>
      <c r="AO125" s="122"/>
      <c r="AP125" s="122"/>
    </row>
    <row r="126" spans="1:42">
      <c r="A126" s="121"/>
      <c r="B126" s="124"/>
      <c r="C126" s="126"/>
      <c r="D126" s="126"/>
      <c r="E126" s="126"/>
      <c r="F126" s="126"/>
      <c r="G126" s="126"/>
      <c r="H126" s="126"/>
      <c r="I126" s="127"/>
      <c r="J126" s="122"/>
      <c r="K126" s="122"/>
      <c r="L126" s="122"/>
      <c r="M126" s="122"/>
      <c r="N126" s="122"/>
      <c r="O126" s="122"/>
      <c r="P126" s="122"/>
      <c r="Q126" s="122"/>
      <c r="R126" s="122"/>
      <c r="S126" s="122"/>
      <c r="T126" s="122"/>
      <c r="U126" s="122"/>
      <c r="V126" s="122"/>
      <c r="W126" s="122"/>
      <c r="X126" s="122"/>
      <c r="Y126" s="122"/>
      <c r="Z126" s="122"/>
      <c r="AA126" s="122"/>
      <c r="AB126" s="122"/>
      <c r="AC126" s="122"/>
      <c r="AD126" s="122"/>
      <c r="AE126" s="122"/>
      <c r="AF126" s="122"/>
      <c r="AG126" s="122"/>
      <c r="AH126" s="122"/>
      <c r="AI126" s="122"/>
      <c r="AJ126" s="122"/>
      <c r="AK126" s="122"/>
      <c r="AL126" s="122"/>
      <c r="AM126" s="122"/>
      <c r="AN126" s="122"/>
      <c r="AO126" s="122"/>
      <c r="AP126" s="122"/>
    </row>
    <row r="127" spans="1:42">
      <c r="A127" s="121"/>
      <c r="B127" s="124"/>
      <c r="C127" s="124"/>
      <c r="D127" s="124"/>
      <c r="E127" s="124"/>
      <c r="F127" s="124"/>
      <c r="G127" s="124"/>
      <c r="H127" s="124"/>
      <c r="I127" s="123"/>
      <c r="J127" s="122"/>
      <c r="K127" s="122"/>
      <c r="L127" s="122"/>
      <c r="M127" s="122"/>
      <c r="N127" s="122"/>
      <c r="O127" s="122"/>
      <c r="P127" s="122"/>
      <c r="Q127" s="122"/>
      <c r="R127" s="122"/>
      <c r="S127" s="122"/>
      <c r="T127" s="122"/>
      <c r="U127" s="122"/>
      <c r="V127" s="122"/>
      <c r="W127" s="122"/>
      <c r="X127" s="122"/>
      <c r="Y127" s="122"/>
      <c r="Z127" s="122"/>
      <c r="AA127" s="122"/>
      <c r="AB127" s="122"/>
      <c r="AC127" s="122"/>
      <c r="AD127" s="122"/>
      <c r="AE127" s="122"/>
      <c r="AF127" s="122"/>
      <c r="AG127" s="122"/>
      <c r="AH127" s="122"/>
      <c r="AI127" s="122"/>
      <c r="AJ127" s="122"/>
      <c r="AK127" s="122"/>
      <c r="AL127" s="122"/>
      <c r="AM127" s="122"/>
      <c r="AN127" s="122"/>
      <c r="AO127" s="122"/>
      <c r="AP127" s="122"/>
    </row>
    <row r="128" spans="1:42">
      <c r="A128" s="121"/>
      <c r="B128" s="124"/>
      <c r="C128" s="124"/>
      <c r="D128" s="124"/>
      <c r="E128" s="124"/>
      <c r="F128" s="124"/>
      <c r="G128" s="124"/>
      <c r="H128" s="124"/>
      <c r="I128" s="123"/>
      <c r="J128" s="122"/>
      <c r="K128" s="122"/>
      <c r="L128" s="122"/>
      <c r="M128" s="122"/>
      <c r="N128" s="122"/>
      <c r="O128" s="122"/>
      <c r="P128" s="122"/>
      <c r="Q128" s="122"/>
      <c r="R128" s="122"/>
      <c r="S128" s="122"/>
      <c r="T128" s="122"/>
      <c r="U128" s="122"/>
      <c r="V128" s="122"/>
      <c r="W128" s="122"/>
      <c r="X128" s="122"/>
      <c r="Y128" s="122"/>
      <c r="Z128" s="122"/>
      <c r="AA128" s="122"/>
      <c r="AB128" s="122"/>
      <c r="AC128" s="122"/>
      <c r="AD128" s="122"/>
      <c r="AE128" s="122"/>
      <c r="AF128" s="122"/>
      <c r="AG128" s="122"/>
      <c r="AH128" s="122"/>
      <c r="AI128" s="122"/>
      <c r="AJ128" s="122"/>
      <c r="AK128" s="122"/>
      <c r="AL128" s="122"/>
      <c r="AM128" s="122"/>
      <c r="AN128" s="122"/>
      <c r="AO128" s="122"/>
      <c r="AP128" s="122"/>
    </row>
    <row r="129" spans="1:42">
      <c r="A129" s="121"/>
      <c r="B129" s="124"/>
      <c r="C129" s="124"/>
      <c r="D129" s="124"/>
      <c r="E129" s="124"/>
      <c r="F129" s="124"/>
      <c r="G129" s="124"/>
      <c r="H129" s="124"/>
      <c r="I129" s="123"/>
      <c r="J129" s="122"/>
      <c r="K129" s="122"/>
      <c r="L129" s="122"/>
      <c r="M129" s="122"/>
      <c r="N129" s="122"/>
      <c r="O129" s="122"/>
      <c r="P129" s="122"/>
      <c r="Q129" s="122"/>
      <c r="R129" s="122"/>
      <c r="S129" s="122"/>
      <c r="T129" s="122"/>
      <c r="U129" s="122"/>
      <c r="V129" s="122"/>
      <c r="W129" s="122"/>
      <c r="X129" s="122"/>
      <c r="Y129" s="122"/>
      <c r="Z129" s="122"/>
      <c r="AA129" s="122"/>
      <c r="AB129" s="122"/>
      <c r="AC129" s="122"/>
      <c r="AD129" s="122"/>
      <c r="AE129" s="122"/>
      <c r="AF129" s="122"/>
      <c r="AG129" s="122"/>
      <c r="AH129" s="122"/>
      <c r="AI129" s="122"/>
      <c r="AJ129" s="122"/>
      <c r="AK129" s="122"/>
      <c r="AL129" s="122"/>
      <c r="AM129" s="122"/>
      <c r="AN129" s="122"/>
      <c r="AO129" s="122"/>
      <c r="AP129" s="122"/>
    </row>
    <row r="130" spans="1:42">
      <c r="A130" s="121"/>
      <c r="B130" s="123"/>
      <c r="C130" s="123"/>
      <c r="D130" s="123"/>
      <c r="E130" s="123"/>
      <c r="F130" s="123"/>
      <c r="G130" s="123"/>
      <c r="H130" s="123"/>
      <c r="I130" s="123"/>
      <c r="J130" s="122"/>
      <c r="K130" s="122"/>
      <c r="L130" s="122"/>
      <c r="M130" s="122"/>
      <c r="N130" s="122"/>
      <c r="O130" s="122"/>
      <c r="P130" s="122"/>
      <c r="Q130" s="122"/>
      <c r="R130" s="122"/>
      <c r="S130" s="122"/>
      <c r="T130" s="122"/>
      <c r="U130" s="122"/>
      <c r="V130" s="122"/>
      <c r="W130" s="122"/>
      <c r="X130" s="122"/>
      <c r="Y130" s="122"/>
      <c r="Z130" s="122"/>
      <c r="AA130" s="122"/>
      <c r="AB130" s="122"/>
      <c r="AC130" s="122"/>
      <c r="AD130" s="122"/>
      <c r="AE130" s="122"/>
      <c r="AF130" s="122"/>
      <c r="AG130" s="122"/>
      <c r="AH130" s="122"/>
      <c r="AI130" s="122"/>
      <c r="AJ130" s="122"/>
      <c r="AK130" s="122"/>
      <c r="AL130" s="122"/>
      <c r="AM130" s="122"/>
      <c r="AN130" s="122"/>
      <c r="AO130" s="122"/>
      <c r="AP130" s="122"/>
    </row>
    <row r="131" spans="1:42">
      <c r="A131" s="128"/>
      <c r="B131" s="126"/>
      <c r="C131" s="123"/>
      <c r="D131" s="123"/>
      <c r="E131" s="123"/>
      <c r="F131" s="123"/>
      <c r="G131" s="123"/>
      <c r="H131" s="123"/>
      <c r="I131" s="123"/>
      <c r="J131" s="122"/>
      <c r="K131" s="122"/>
      <c r="L131" s="122"/>
      <c r="M131" s="122"/>
      <c r="N131" s="122"/>
      <c r="O131" s="122"/>
      <c r="P131" s="122"/>
      <c r="Q131" s="122"/>
      <c r="R131" s="122"/>
      <c r="S131" s="122"/>
      <c r="T131" s="122"/>
      <c r="U131" s="122"/>
      <c r="V131" s="122"/>
      <c r="W131" s="122"/>
      <c r="X131" s="122"/>
      <c r="Y131" s="122"/>
      <c r="Z131" s="122"/>
      <c r="AA131" s="122"/>
      <c r="AB131" s="122"/>
      <c r="AC131" s="122"/>
      <c r="AD131" s="122"/>
      <c r="AE131" s="122"/>
      <c r="AF131" s="122"/>
      <c r="AG131" s="122"/>
      <c r="AH131" s="122"/>
      <c r="AI131" s="122"/>
      <c r="AJ131" s="122"/>
      <c r="AK131" s="122"/>
      <c r="AL131" s="122"/>
      <c r="AM131" s="122"/>
      <c r="AN131" s="122"/>
      <c r="AO131" s="122"/>
      <c r="AP131" s="122"/>
    </row>
    <row r="132" spans="1:42">
      <c r="A132" s="121"/>
      <c r="B132" s="124"/>
      <c r="C132" s="126"/>
      <c r="D132" s="126"/>
      <c r="E132" s="126"/>
      <c r="F132" s="126"/>
      <c r="G132" s="126"/>
      <c r="H132" s="126"/>
      <c r="I132" s="127"/>
      <c r="J132" s="12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  <c r="U132" s="122"/>
      <c r="V132" s="122"/>
      <c r="W132" s="122"/>
      <c r="X132" s="122"/>
      <c r="Y132" s="122"/>
      <c r="Z132" s="122"/>
      <c r="AA132" s="122"/>
      <c r="AB132" s="122"/>
      <c r="AC132" s="122"/>
      <c r="AD132" s="122"/>
      <c r="AE132" s="122"/>
      <c r="AF132" s="122"/>
      <c r="AG132" s="122"/>
      <c r="AH132" s="122"/>
      <c r="AI132" s="122"/>
      <c r="AJ132" s="122"/>
      <c r="AK132" s="122"/>
      <c r="AL132" s="122"/>
      <c r="AM132" s="122"/>
      <c r="AN132" s="122"/>
      <c r="AO132" s="122"/>
      <c r="AP132" s="122"/>
    </row>
    <row r="133" spans="1:42">
      <c r="A133" s="121"/>
      <c r="B133" s="124"/>
      <c r="C133" s="124"/>
      <c r="D133" s="124"/>
      <c r="E133" s="124"/>
      <c r="F133" s="124"/>
      <c r="G133" s="124"/>
      <c r="H133" s="124"/>
      <c r="I133" s="123"/>
      <c r="J133" s="122"/>
      <c r="K133" s="122"/>
      <c r="L133" s="122"/>
      <c r="M133" s="122"/>
      <c r="N133" s="122"/>
      <c r="O133" s="122"/>
      <c r="P133" s="122"/>
      <c r="Q133" s="122"/>
      <c r="R133" s="122"/>
      <c r="S133" s="122"/>
      <c r="T133" s="122"/>
      <c r="U133" s="122"/>
      <c r="V133" s="122"/>
      <c r="W133" s="122"/>
      <c r="X133" s="122"/>
      <c r="Y133" s="122"/>
      <c r="Z133" s="122"/>
      <c r="AA133" s="122"/>
      <c r="AB133" s="122"/>
      <c r="AC133" s="122"/>
      <c r="AD133" s="122"/>
      <c r="AE133" s="122"/>
      <c r="AF133" s="122"/>
      <c r="AG133" s="122"/>
      <c r="AH133" s="122"/>
      <c r="AI133" s="122"/>
      <c r="AJ133" s="122"/>
      <c r="AK133" s="122"/>
      <c r="AL133" s="122"/>
      <c r="AM133" s="122"/>
      <c r="AN133" s="122"/>
      <c r="AO133" s="122"/>
      <c r="AP133" s="122"/>
    </row>
    <row r="134" spans="1:42">
      <c r="A134" s="121"/>
      <c r="B134" s="124"/>
      <c r="C134" s="124"/>
      <c r="D134" s="124"/>
      <c r="E134" s="124"/>
      <c r="F134" s="124"/>
      <c r="G134" s="124"/>
      <c r="H134" s="124"/>
      <c r="I134" s="123"/>
      <c r="J134" s="122"/>
      <c r="K134" s="122"/>
      <c r="L134" s="122"/>
      <c r="M134" s="122"/>
      <c r="N134" s="122"/>
      <c r="O134" s="122"/>
      <c r="P134" s="122"/>
      <c r="Q134" s="122"/>
      <c r="R134" s="122"/>
      <c r="S134" s="122"/>
      <c r="T134" s="122"/>
      <c r="U134" s="122"/>
      <c r="V134" s="122"/>
      <c r="W134" s="122"/>
      <c r="X134" s="122"/>
      <c r="Y134" s="122"/>
      <c r="Z134" s="122"/>
      <c r="AA134" s="122"/>
      <c r="AB134" s="122"/>
      <c r="AC134" s="122"/>
      <c r="AD134" s="122"/>
      <c r="AE134" s="122"/>
      <c r="AF134" s="122"/>
      <c r="AG134" s="122"/>
      <c r="AH134" s="122"/>
      <c r="AI134" s="122"/>
      <c r="AJ134" s="122"/>
      <c r="AK134" s="122"/>
      <c r="AL134" s="122"/>
      <c r="AM134" s="122"/>
      <c r="AN134" s="122"/>
      <c r="AO134" s="122"/>
      <c r="AP134" s="122"/>
    </row>
    <row r="135" spans="1:42">
      <c r="A135" s="121"/>
      <c r="B135" s="123"/>
      <c r="C135" s="123"/>
      <c r="D135" s="123"/>
      <c r="E135" s="123"/>
      <c r="F135" s="123"/>
      <c r="G135" s="123"/>
      <c r="H135" s="123"/>
      <c r="I135" s="123"/>
      <c r="J135" s="122"/>
      <c r="K135" s="122"/>
      <c r="L135" s="122"/>
      <c r="M135" s="122"/>
      <c r="N135" s="122"/>
      <c r="O135" s="122"/>
      <c r="P135" s="122"/>
      <c r="Q135" s="122"/>
      <c r="R135" s="122"/>
      <c r="S135" s="122"/>
      <c r="T135" s="122"/>
      <c r="U135" s="122"/>
      <c r="V135" s="122"/>
      <c r="W135" s="122"/>
      <c r="X135" s="122"/>
      <c r="Y135" s="122"/>
      <c r="Z135" s="122"/>
      <c r="AA135" s="122"/>
      <c r="AB135" s="122"/>
      <c r="AC135" s="122"/>
      <c r="AD135" s="122"/>
      <c r="AE135" s="122"/>
      <c r="AF135" s="122"/>
      <c r="AG135" s="122"/>
      <c r="AH135" s="122"/>
      <c r="AI135" s="122"/>
      <c r="AJ135" s="122"/>
      <c r="AK135" s="122"/>
      <c r="AL135" s="122"/>
      <c r="AM135" s="122"/>
      <c r="AN135" s="122"/>
      <c r="AO135" s="122"/>
      <c r="AP135" s="122"/>
    </row>
    <row r="136" spans="1:42">
      <c r="A136" s="128"/>
      <c r="B136" s="126"/>
      <c r="C136" s="126"/>
      <c r="D136" s="126"/>
      <c r="E136" s="126"/>
      <c r="F136" s="126"/>
      <c r="G136" s="126"/>
      <c r="H136" s="126"/>
      <c r="I136" s="127"/>
      <c r="J136" s="122"/>
      <c r="K136" s="122"/>
      <c r="L136" s="122"/>
      <c r="M136" s="122"/>
      <c r="N136" s="122"/>
      <c r="O136" s="122"/>
      <c r="P136" s="122"/>
      <c r="Q136" s="122"/>
      <c r="R136" s="122"/>
      <c r="S136" s="122"/>
      <c r="T136" s="122"/>
      <c r="U136" s="122"/>
      <c r="V136" s="122"/>
      <c r="W136" s="122"/>
      <c r="X136" s="122"/>
      <c r="Y136" s="122"/>
      <c r="Z136" s="122"/>
      <c r="AA136" s="122"/>
      <c r="AB136" s="122"/>
      <c r="AC136" s="122"/>
      <c r="AD136" s="122"/>
      <c r="AE136" s="122"/>
      <c r="AF136" s="122"/>
      <c r="AG136" s="122"/>
      <c r="AH136" s="122"/>
      <c r="AI136" s="122"/>
      <c r="AJ136" s="122"/>
      <c r="AK136" s="122"/>
      <c r="AL136" s="122"/>
      <c r="AM136" s="122"/>
      <c r="AN136" s="122"/>
      <c r="AO136" s="122"/>
      <c r="AP136" s="122"/>
    </row>
    <row r="137" spans="1:42">
      <c r="A137" s="128"/>
      <c r="B137" s="126"/>
      <c r="C137" s="126"/>
      <c r="D137" s="126"/>
      <c r="E137" s="126"/>
      <c r="F137" s="126"/>
      <c r="G137" s="126"/>
      <c r="H137" s="126"/>
      <c r="I137" s="127"/>
      <c r="J137" s="122"/>
      <c r="K137" s="122"/>
      <c r="L137" s="122"/>
      <c r="M137" s="122"/>
      <c r="N137" s="122"/>
      <c r="O137" s="122"/>
      <c r="P137" s="122"/>
      <c r="Q137" s="122"/>
      <c r="R137" s="122"/>
      <c r="S137" s="122"/>
      <c r="T137" s="122"/>
      <c r="U137" s="122"/>
      <c r="V137" s="122"/>
      <c r="W137" s="122"/>
      <c r="X137" s="122"/>
      <c r="Y137" s="122"/>
      <c r="Z137" s="122"/>
      <c r="AA137" s="122"/>
      <c r="AB137" s="122"/>
      <c r="AC137" s="122"/>
      <c r="AD137" s="122"/>
      <c r="AE137" s="122"/>
      <c r="AF137" s="122"/>
      <c r="AG137" s="122"/>
      <c r="AH137" s="122"/>
      <c r="AI137" s="122"/>
      <c r="AJ137" s="122"/>
      <c r="AK137" s="122"/>
      <c r="AL137" s="122"/>
      <c r="AM137" s="122"/>
      <c r="AN137" s="122"/>
      <c r="AO137" s="122"/>
      <c r="AP137" s="122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60.42578125" style="96" customWidth="1"/>
    <col min="3" max="3" width="7.140625" style="111" customWidth="1"/>
    <col min="4" max="4" width="8.7109375" style="111" customWidth="1"/>
    <col min="5" max="5" width="7.5703125" style="111" customWidth="1"/>
    <col min="6" max="6" width="7.42578125" style="111" customWidth="1"/>
    <col min="7" max="7" width="8" style="111" customWidth="1"/>
    <col min="8" max="8" width="7.140625" style="111" customWidth="1"/>
    <col min="9" max="9" width="8.42578125" style="111" customWidth="1"/>
    <col min="10" max="10" width="7.85546875" style="111" customWidth="1"/>
    <col min="11" max="11" width="8.28515625" style="111" customWidth="1"/>
    <col min="12" max="12" width="8.140625" style="111" customWidth="1"/>
    <col min="13" max="13" width="8.42578125" style="111" customWidth="1"/>
    <col min="14" max="14" width="7.85546875" style="111" customWidth="1"/>
    <col min="15" max="15" width="7.42578125" style="111" customWidth="1"/>
    <col min="16" max="17" width="6.85546875" style="111" customWidth="1"/>
    <col min="18" max="18" width="7" style="111" customWidth="1"/>
    <col min="19" max="19" width="9.28515625" style="111" customWidth="1"/>
    <col min="20" max="20" width="7.5703125" style="111" customWidth="1"/>
    <col min="21" max="21" width="7" style="111" customWidth="1"/>
    <col min="22" max="22" width="7.85546875" style="111" customWidth="1"/>
    <col min="23" max="23" width="7" style="111" customWidth="1"/>
    <col min="24" max="24" width="8.42578125" style="111" customWidth="1"/>
    <col min="25" max="26" width="8" style="111" customWidth="1"/>
    <col min="27" max="27" width="6.140625" style="111" customWidth="1"/>
    <col min="28" max="28" width="6.85546875" style="111" customWidth="1"/>
    <col min="29" max="29" width="5.5703125" style="111" customWidth="1"/>
    <col min="30" max="30" width="7.28515625" style="111" customWidth="1"/>
    <col min="31" max="31" width="8" style="111" customWidth="1"/>
    <col min="32" max="32" width="8.28515625" style="111" customWidth="1"/>
    <col min="33" max="33" width="7.28515625" style="111" customWidth="1"/>
    <col min="34" max="34" width="7.5703125" style="111" customWidth="1"/>
    <col min="35" max="36" width="6.7109375" style="111" customWidth="1"/>
    <col min="37" max="37" width="8.42578125" style="111" customWidth="1"/>
    <col min="38" max="38" width="7.28515625" style="111" customWidth="1"/>
    <col min="39" max="39" width="9.42578125" style="111" customWidth="1"/>
    <col min="40" max="40" width="8.5703125" style="111" customWidth="1"/>
    <col min="41" max="41" width="8.28515625" style="111" customWidth="1"/>
    <col min="42" max="42" width="7" style="111" customWidth="1"/>
    <col min="43" max="46" width="0" style="111" hidden="1" customWidth="1"/>
    <col min="47" max="48" width="10" style="111" hidden="1" customWidth="1"/>
    <col min="49" max="62" width="0" style="111" hidden="1" customWidth="1"/>
    <col min="63" max="16384" width="9.140625" style="96"/>
  </cols>
  <sheetData>
    <row r="1" spans="1:62" ht="46.5" customHeight="1">
      <c r="A1" s="283" t="s">
        <v>221</v>
      </c>
      <c r="B1" s="284"/>
      <c r="C1" s="340" t="s">
        <v>2</v>
      </c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0"/>
      <c r="AH1" s="340"/>
      <c r="AI1" s="340"/>
      <c r="AJ1" s="340"/>
      <c r="AK1" s="340"/>
      <c r="AL1" s="340"/>
      <c r="AM1" s="306" t="s">
        <v>223</v>
      </c>
      <c r="AN1" s="306"/>
      <c r="AO1" s="306"/>
      <c r="AP1" s="307"/>
    </row>
    <row r="2" spans="1:62">
      <c r="A2" s="308" t="s">
        <v>170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21.75" customHeight="1">
      <c r="A3" s="311" t="s">
        <v>171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 ht="64.5" customHeight="1">
      <c r="A4" s="294" t="s">
        <v>148</v>
      </c>
      <c r="B4" s="295"/>
      <c r="C4" s="336" t="s">
        <v>17</v>
      </c>
      <c r="D4" s="337"/>
      <c r="E4" s="337"/>
      <c r="F4" s="337"/>
      <c r="G4" s="338"/>
      <c r="H4" s="336" t="s">
        <v>87</v>
      </c>
      <c r="I4" s="337"/>
      <c r="J4" s="337"/>
      <c r="K4" s="338"/>
      <c r="L4" s="334" t="s">
        <v>22</v>
      </c>
      <c r="M4" s="336" t="s">
        <v>1</v>
      </c>
      <c r="N4" s="337"/>
      <c r="O4" s="337"/>
      <c r="P4" s="337"/>
      <c r="Q4" s="337"/>
      <c r="R4" s="337"/>
      <c r="S4" s="337"/>
      <c r="T4" s="337"/>
      <c r="U4" s="337"/>
      <c r="V4" s="338"/>
      <c r="W4" s="334" t="s">
        <v>31</v>
      </c>
      <c r="X4" s="334" t="s">
        <v>32</v>
      </c>
      <c r="Y4" s="334" t="s">
        <v>42</v>
      </c>
      <c r="Z4" s="334" t="s">
        <v>86</v>
      </c>
      <c r="AA4" s="336" t="s">
        <v>40</v>
      </c>
      <c r="AB4" s="337"/>
      <c r="AC4" s="337"/>
      <c r="AD4" s="337"/>
      <c r="AE4" s="338"/>
      <c r="AF4" s="334" t="s">
        <v>94</v>
      </c>
      <c r="AG4" s="334" t="s">
        <v>0</v>
      </c>
      <c r="AH4" s="336" t="s">
        <v>39</v>
      </c>
      <c r="AI4" s="337"/>
      <c r="AJ4" s="337"/>
      <c r="AK4" s="337"/>
      <c r="AL4" s="338"/>
      <c r="AM4" s="334" t="s">
        <v>89</v>
      </c>
      <c r="AN4" s="334" t="s">
        <v>90</v>
      </c>
      <c r="AO4" s="334" t="s">
        <v>91</v>
      </c>
      <c r="AP4" s="334" t="s">
        <v>95</v>
      </c>
    </row>
    <row r="5" spans="1:62">
      <c r="A5" s="296"/>
      <c r="B5" s="297"/>
      <c r="C5" s="334" t="s">
        <v>16</v>
      </c>
      <c r="D5" s="334" t="s">
        <v>18</v>
      </c>
      <c r="E5" s="334" t="s">
        <v>19</v>
      </c>
      <c r="F5" s="334" t="s">
        <v>20</v>
      </c>
      <c r="G5" s="334" t="s">
        <v>21</v>
      </c>
      <c r="H5" s="334" t="s">
        <v>16</v>
      </c>
      <c r="I5" s="334" t="s">
        <v>19</v>
      </c>
      <c r="J5" s="334" t="s">
        <v>20</v>
      </c>
      <c r="K5" s="334" t="s">
        <v>21</v>
      </c>
      <c r="L5" s="339"/>
      <c r="M5" s="334" t="s">
        <v>43</v>
      </c>
      <c r="N5" s="334" t="s">
        <v>23</v>
      </c>
      <c r="O5" s="334" t="s">
        <v>24</v>
      </c>
      <c r="P5" s="334" t="s">
        <v>25</v>
      </c>
      <c r="Q5" s="334" t="s">
        <v>88</v>
      </c>
      <c r="R5" s="336" t="s">
        <v>29</v>
      </c>
      <c r="S5" s="337"/>
      <c r="T5" s="337"/>
      <c r="U5" s="338"/>
      <c r="V5" s="334" t="s">
        <v>30</v>
      </c>
      <c r="W5" s="339"/>
      <c r="X5" s="339"/>
      <c r="Y5" s="339"/>
      <c r="Z5" s="339"/>
      <c r="AA5" s="334" t="s">
        <v>33</v>
      </c>
      <c r="AB5" s="334" t="s">
        <v>34</v>
      </c>
      <c r="AC5" s="334" t="s">
        <v>16</v>
      </c>
      <c r="AD5" s="334" t="s">
        <v>37</v>
      </c>
      <c r="AE5" s="334" t="s">
        <v>38</v>
      </c>
      <c r="AF5" s="339"/>
      <c r="AG5" s="339"/>
      <c r="AH5" s="334" t="s">
        <v>33</v>
      </c>
      <c r="AI5" s="334" t="s">
        <v>34</v>
      </c>
      <c r="AJ5" s="334" t="s">
        <v>16</v>
      </c>
      <c r="AK5" s="334" t="s">
        <v>35</v>
      </c>
      <c r="AL5" s="334" t="s">
        <v>36</v>
      </c>
      <c r="AM5" s="339"/>
      <c r="AN5" s="339"/>
      <c r="AO5" s="339"/>
      <c r="AP5" s="339"/>
    </row>
    <row r="6" spans="1:62" ht="135.75">
      <c r="A6" s="298"/>
      <c r="B6" s="299"/>
      <c r="C6" s="335"/>
      <c r="D6" s="335"/>
      <c r="E6" s="335"/>
      <c r="F6" s="335"/>
      <c r="G6" s="335"/>
      <c r="H6" s="335"/>
      <c r="I6" s="335"/>
      <c r="J6" s="335"/>
      <c r="K6" s="335"/>
      <c r="L6" s="335"/>
      <c r="M6" s="335"/>
      <c r="N6" s="335"/>
      <c r="O6" s="335"/>
      <c r="P6" s="335"/>
      <c r="Q6" s="335"/>
      <c r="R6" s="45" t="s">
        <v>26</v>
      </c>
      <c r="S6" s="45" t="s">
        <v>41</v>
      </c>
      <c r="T6" s="45" t="s">
        <v>27</v>
      </c>
      <c r="U6" s="45" t="s">
        <v>28</v>
      </c>
      <c r="V6" s="335"/>
      <c r="W6" s="335"/>
      <c r="X6" s="335"/>
      <c r="Y6" s="335"/>
      <c r="Z6" s="335"/>
      <c r="AA6" s="335"/>
      <c r="AB6" s="335"/>
      <c r="AC6" s="335"/>
      <c r="AD6" s="335"/>
      <c r="AE6" s="335"/>
      <c r="AF6" s="335"/>
      <c r="AG6" s="335"/>
      <c r="AH6" s="335"/>
      <c r="AI6" s="335"/>
      <c r="AJ6" s="335"/>
      <c r="AK6" s="335"/>
      <c r="AL6" s="335"/>
      <c r="AM6" s="335"/>
      <c r="AN6" s="335"/>
      <c r="AO6" s="335"/>
      <c r="AP6" s="335"/>
    </row>
    <row r="7" spans="1:62" ht="15">
      <c r="A7" s="98"/>
      <c r="B7" s="99" t="s">
        <v>80</v>
      </c>
      <c r="C7" s="1">
        <v>1</v>
      </c>
      <c r="D7" s="46">
        <v>2</v>
      </c>
      <c r="E7" s="46">
        <v>3</v>
      </c>
      <c r="F7" s="46">
        <v>4</v>
      </c>
      <c r="G7" s="46">
        <v>5</v>
      </c>
      <c r="H7" s="46">
        <v>6</v>
      </c>
      <c r="I7" s="47">
        <v>7</v>
      </c>
      <c r="J7" s="46">
        <v>8</v>
      </c>
      <c r="K7" s="46">
        <v>9</v>
      </c>
      <c r="L7" s="46">
        <v>10</v>
      </c>
      <c r="M7" s="46">
        <v>11</v>
      </c>
      <c r="N7" s="46">
        <v>12</v>
      </c>
      <c r="O7" s="46">
        <v>13</v>
      </c>
      <c r="P7" s="46">
        <v>14</v>
      </c>
      <c r="Q7" s="1">
        <v>15</v>
      </c>
      <c r="R7" s="46">
        <v>16</v>
      </c>
      <c r="S7" s="46">
        <v>17</v>
      </c>
      <c r="T7" s="46">
        <v>18</v>
      </c>
      <c r="U7" s="46">
        <v>19</v>
      </c>
      <c r="V7" s="46">
        <v>20</v>
      </c>
      <c r="W7" s="46">
        <v>21</v>
      </c>
      <c r="X7" s="46">
        <v>22</v>
      </c>
      <c r="Y7" s="46">
        <v>23</v>
      </c>
      <c r="Z7" s="46">
        <v>24</v>
      </c>
      <c r="AA7" s="46">
        <v>25</v>
      </c>
      <c r="AB7" s="46">
        <v>26</v>
      </c>
      <c r="AC7" s="46">
        <v>27</v>
      </c>
      <c r="AD7" s="1">
        <v>28</v>
      </c>
      <c r="AE7" s="46">
        <v>29</v>
      </c>
      <c r="AF7" s="46">
        <v>30</v>
      </c>
      <c r="AG7" s="46">
        <v>31</v>
      </c>
      <c r="AH7" s="46">
        <v>32</v>
      </c>
      <c r="AI7" s="46">
        <v>33</v>
      </c>
      <c r="AJ7" s="46">
        <v>34</v>
      </c>
      <c r="AK7" s="46">
        <v>35</v>
      </c>
      <c r="AL7" s="46">
        <v>36</v>
      </c>
      <c r="AM7" s="46">
        <v>37</v>
      </c>
      <c r="AN7" s="46">
        <v>38</v>
      </c>
      <c r="AO7" s="46">
        <v>39</v>
      </c>
      <c r="AP7" s="48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51">
      <c r="A8" s="1">
        <v>1</v>
      </c>
      <c r="B8" s="7" t="s">
        <v>53</v>
      </c>
      <c r="C8" s="1">
        <f>C9+C10</f>
        <v>108</v>
      </c>
      <c r="D8" s="223">
        <v>0</v>
      </c>
      <c r="E8" s="1">
        <f t="shared" ref="E8:AP8" si="0">E9+E10</f>
        <v>106</v>
      </c>
      <c r="F8" s="1">
        <f t="shared" si="0"/>
        <v>2</v>
      </c>
      <c r="G8" s="1">
        <f t="shared" si="0"/>
        <v>0</v>
      </c>
      <c r="H8" s="1">
        <f t="shared" si="0"/>
        <v>118</v>
      </c>
      <c r="I8" s="1">
        <f t="shared" si="0"/>
        <v>98</v>
      </c>
      <c r="J8" s="1">
        <f t="shared" si="0"/>
        <v>10</v>
      </c>
      <c r="K8" s="1">
        <f t="shared" si="0"/>
        <v>10</v>
      </c>
      <c r="L8" s="1">
        <f t="shared" si="0"/>
        <v>13</v>
      </c>
      <c r="M8" s="1">
        <f t="shared" si="0"/>
        <v>97</v>
      </c>
      <c r="N8" s="1">
        <f t="shared" si="0"/>
        <v>63</v>
      </c>
      <c r="O8" s="1">
        <f t="shared" si="0"/>
        <v>3</v>
      </c>
      <c r="P8" s="1">
        <f t="shared" si="0"/>
        <v>31</v>
      </c>
      <c r="Q8" s="1">
        <f t="shared" si="0"/>
        <v>0</v>
      </c>
      <c r="R8" s="1">
        <f t="shared" si="0"/>
        <v>24</v>
      </c>
      <c r="S8" s="1">
        <f t="shared" si="0"/>
        <v>0</v>
      </c>
      <c r="T8" s="1">
        <f t="shared" si="0"/>
        <v>2</v>
      </c>
      <c r="U8" s="1">
        <f t="shared" si="0"/>
        <v>22</v>
      </c>
      <c r="V8" s="1">
        <f t="shared" si="0"/>
        <v>121</v>
      </c>
      <c r="W8" s="1">
        <f t="shared" si="0"/>
        <v>0</v>
      </c>
      <c r="X8" s="1">
        <f t="shared" si="0"/>
        <v>4</v>
      </c>
      <c r="Y8" s="1">
        <f t="shared" si="0"/>
        <v>70</v>
      </c>
      <c r="Z8" s="1">
        <f t="shared" si="0"/>
        <v>3</v>
      </c>
      <c r="AA8" s="1">
        <f t="shared" si="0"/>
        <v>37</v>
      </c>
      <c r="AB8" s="1">
        <f t="shared" si="0"/>
        <v>5</v>
      </c>
      <c r="AC8" s="1">
        <f t="shared" si="0"/>
        <v>42</v>
      </c>
      <c r="AD8" s="1">
        <f t="shared" si="0"/>
        <v>1</v>
      </c>
      <c r="AE8" s="1">
        <f t="shared" si="0"/>
        <v>41</v>
      </c>
      <c r="AF8" s="1">
        <f t="shared" si="0"/>
        <v>0</v>
      </c>
      <c r="AG8" s="1">
        <f t="shared" si="0"/>
        <v>39</v>
      </c>
      <c r="AH8" s="1">
        <f t="shared" si="0"/>
        <v>1</v>
      </c>
      <c r="AI8" s="1">
        <f t="shared" si="0"/>
        <v>0</v>
      </c>
      <c r="AJ8" s="1">
        <f t="shared" si="0"/>
        <v>1</v>
      </c>
      <c r="AK8" s="1">
        <f t="shared" si="0"/>
        <v>0</v>
      </c>
      <c r="AL8" s="1">
        <f t="shared" si="0"/>
        <v>1</v>
      </c>
      <c r="AM8" s="1">
        <f t="shared" si="0"/>
        <v>0</v>
      </c>
      <c r="AN8" s="1">
        <f t="shared" si="0"/>
        <v>0</v>
      </c>
      <c r="AO8" s="1">
        <f t="shared" si="0"/>
        <v>0</v>
      </c>
      <c r="AP8" s="1">
        <f t="shared" si="0"/>
        <v>0</v>
      </c>
      <c r="AQ8" s="65">
        <f t="shared" ref="AQ8:BJ8" si="1">SUM(AQ9:AQ10)</f>
        <v>108</v>
      </c>
      <c r="AR8" s="65">
        <f t="shared" si="1"/>
        <v>108</v>
      </c>
      <c r="AS8" s="65">
        <f t="shared" si="1"/>
        <v>118</v>
      </c>
      <c r="AT8" s="65">
        <f t="shared" si="1"/>
        <v>118</v>
      </c>
      <c r="AU8" s="65">
        <f>SUM(AU9:AU10)</f>
        <v>204</v>
      </c>
      <c r="AV8" s="65">
        <f>SUM(AV9:AV10)</f>
        <v>204</v>
      </c>
      <c r="AW8" s="65">
        <f t="shared" si="1"/>
        <v>97</v>
      </c>
      <c r="AX8" s="65">
        <f t="shared" si="1"/>
        <v>97</v>
      </c>
      <c r="AY8" s="65">
        <f t="shared" si="1"/>
        <v>24</v>
      </c>
      <c r="AZ8" s="65">
        <f t="shared" si="1"/>
        <v>24</v>
      </c>
      <c r="BA8" s="65">
        <f t="shared" si="1"/>
        <v>121</v>
      </c>
      <c r="BB8" s="65">
        <f t="shared" si="1"/>
        <v>121</v>
      </c>
      <c r="BC8" s="65">
        <f t="shared" si="1"/>
        <v>42</v>
      </c>
      <c r="BD8" s="65">
        <f t="shared" si="1"/>
        <v>42</v>
      </c>
      <c r="BE8" s="65">
        <f t="shared" si="1"/>
        <v>42</v>
      </c>
      <c r="BF8" s="65">
        <f t="shared" si="1"/>
        <v>42</v>
      </c>
      <c r="BG8" s="65">
        <f t="shared" si="1"/>
        <v>1</v>
      </c>
      <c r="BH8" s="65">
        <f t="shared" si="1"/>
        <v>1</v>
      </c>
      <c r="BI8" s="65">
        <f t="shared" si="1"/>
        <v>1</v>
      </c>
      <c r="BJ8" s="65">
        <f t="shared" si="1"/>
        <v>1</v>
      </c>
    </row>
    <row r="9" spans="1:62" ht="38.25">
      <c r="A9" s="5" t="s">
        <v>45</v>
      </c>
      <c r="B9" s="6" t="s">
        <v>54</v>
      </c>
      <c r="C9" s="51">
        <v>91</v>
      </c>
      <c r="D9" s="224">
        <v>0</v>
      </c>
      <c r="E9" s="49">
        <f>C9-D9-F9-G9</f>
        <v>91</v>
      </c>
      <c r="F9" s="49">
        <v>0</v>
      </c>
      <c r="G9" s="49">
        <v>0</v>
      </c>
      <c r="H9" s="49">
        <v>88</v>
      </c>
      <c r="I9" s="49">
        <f>H9-J9-K9</f>
        <v>72</v>
      </c>
      <c r="J9" s="50">
        <v>9</v>
      </c>
      <c r="K9" s="50">
        <v>7</v>
      </c>
      <c r="L9" s="50">
        <v>7</v>
      </c>
      <c r="M9" s="50">
        <f>N9+O9+P9+Q9</f>
        <v>91</v>
      </c>
      <c r="N9" s="50">
        <v>60</v>
      </c>
      <c r="O9" s="50">
        <v>1</v>
      </c>
      <c r="P9" s="50">
        <v>30</v>
      </c>
      <c r="Q9" s="50">
        <v>0</v>
      </c>
      <c r="R9" s="50">
        <f>S9+T9+U9</f>
        <v>5</v>
      </c>
      <c r="S9" s="50">
        <v>0</v>
      </c>
      <c r="T9" s="50">
        <v>2</v>
      </c>
      <c r="U9" s="50">
        <v>3</v>
      </c>
      <c r="V9" s="50">
        <f>M9+R9</f>
        <v>96</v>
      </c>
      <c r="W9" s="50">
        <v>0</v>
      </c>
      <c r="X9" s="50">
        <v>4</v>
      </c>
      <c r="Y9" s="50">
        <f>D9+E9+I9-L9-V9-W9</f>
        <v>60</v>
      </c>
      <c r="Z9" s="50">
        <v>3</v>
      </c>
      <c r="AA9" s="50">
        <v>31</v>
      </c>
      <c r="AB9" s="50">
        <v>2</v>
      </c>
      <c r="AC9" s="50">
        <f>AA9+AB9</f>
        <v>33</v>
      </c>
      <c r="AD9" s="50">
        <v>0</v>
      </c>
      <c r="AE9" s="50">
        <v>33</v>
      </c>
      <c r="AF9" s="50"/>
      <c r="AG9" s="50">
        <v>31</v>
      </c>
      <c r="AH9" s="50">
        <v>1</v>
      </c>
      <c r="AI9" s="50">
        <v>0</v>
      </c>
      <c r="AJ9" s="50">
        <f>AH9+AI9</f>
        <v>1</v>
      </c>
      <c r="AK9" s="50">
        <v>0</v>
      </c>
      <c r="AL9" s="50">
        <v>1</v>
      </c>
      <c r="AM9" s="51"/>
      <c r="AN9" s="51"/>
      <c r="AO9" s="51"/>
      <c r="AP9" s="51"/>
      <c r="AQ9" s="66">
        <f>C9</f>
        <v>91</v>
      </c>
      <c r="AR9" s="66">
        <f>E9+F9+G9+D9</f>
        <v>91</v>
      </c>
      <c r="AS9" s="66">
        <f>H9</f>
        <v>88</v>
      </c>
      <c r="AT9" s="66">
        <f>I9+J9+K9</f>
        <v>88</v>
      </c>
      <c r="AU9" s="66">
        <f>D9+E9+I9</f>
        <v>163</v>
      </c>
      <c r="AV9" s="66">
        <f>L9+V9+W9+Y9</f>
        <v>163</v>
      </c>
      <c r="AW9" s="66">
        <f>M9</f>
        <v>91</v>
      </c>
      <c r="AX9" s="66">
        <f>N9+O9+P9+Q9</f>
        <v>91</v>
      </c>
      <c r="AY9" s="66">
        <f>R9</f>
        <v>5</v>
      </c>
      <c r="AZ9" s="66">
        <f>S9+T9+U9</f>
        <v>5</v>
      </c>
      <c r="BA9" s="66">
        <f>V9</f>
        <v>96</v>
      </c>
      <c r="BB9" s="66">
        <f>M9+R9</f>
        <v>96</v>
      </c>
      <c r="BC9" s="66">
        <f>AC9</f>
        <v>33</v>
      </c>
      <c r="BD9" s="66">
        <f>AA9+AB9</f>
        <v>33</v>
      </c>
      <c r="BE9" s="66">
        <f>AC9</f>
        <v>33</v>
      </c>
      <c r="BF9" s="66">
        <f>AD9+AE9</f>
        <v>33</v>
      </c>
      <c r="BG9" s="66">
        <f>AJ9</f>
        <v>1</v>
      </c>
      <c r="BH9" s="66">
        <f>AH9+AI9</f>
        <v>1</v>
      </c>
      <c r="BI9" s="66">
        <f>AJ9</f>
        <v>1</v>
      </c>
      <c r="BJ9" s="66">
        <f>AK9+AL9</f>
        <v>1</v>
      </c>
    </row>
    <row r="10" spans="1:62" ht="38.25">
      <c r="A10" s="5" t="s">
        <v>46</v>
      </c>
      <c r="B10" s="6" t="s">
        <v>55</v>
      </c>
      <c r="C10" s="51">
        <v>17</v>
      </c>
      <c r="D10" s="225">
        <v>0</v>
      </c>
      <c r="E10" s="49">
        <f>C10-D10-F10-G10</f>
        <v>15</v>
      </c>
      <c r="F10" s="49">
        <v>2</v>
      </c>
      <c r="G10" s="49">
        <v>0</v>
      </c>
      <c r="H10" s="49">
        <v>30</v>
      </c>
      <c r="I10" s="49">
        <f>H10-J10-K10</f>
        <v>26</v>
      </c>
      <c r="J10" s="49">
        <v>1</v>
      </c>
      <c r="K10" s="50">
        <v>3</v>
      </c>
      <c r="L10" s="50">
        <v>6</v>
      </c>
      <c r="M10" s="50">
        <f>N10+O10+P10+Q10</f>
        <v>6</v>
      </c>
      <c r="N10" s="50">
        <v>3</v>
      </c>
      <c r="O10" s="50">
        <v>2</v>
      </c>
      <c r="P10" s="50">
        <v>1</v>
      </c>
      <c r="Q10" s="50">
        <v>0</v>
      </c>
      <c r="R10" s="50">
        <f t="shared" ref="R10:R46" si="2">S10+T10+U10</f>
        <v>19</v>
      </c>
      <c r="S10" s="50">
        <v>0</v>
      </c>
      <c r="T10" s="50">
        <v>0</v>
      </c>
      <c r="U10" s="50">
        <v>19</v>
      </c>
      <c r="V10" s="50">
        <f t="shared" ref="V10:V46" si="3">M10+R10</f>
        <v>25</v>
      </c>
      <c r="W10" s="50">
        <v>0</v>
      </c>
      <c r="X10" s="52">
        <v>0</v>
      </c>
      <c r="Y10" s="50">
        <f t="shared" ref="Y10:Y46" si="4">D10+E10+I10-L10-V10-W10</f>
        <v>10</v>
      </c>
      <c r="Z10" s="52">
        <v>0</v>
      </c>
      <c r="AA10" s="52">
        <v>6</v>
      </c>
      <c r="AB10" s="52">
        <v>3</v>
      </c>
      <c r="AC10" s="50">
        <f t="shared" ref="AC10:AC46" si="5">AA10+AB10</f>
        <v>9</v>
      </c>
      <c r="AD10" s="52">
        <v>1</v>
      </c>
      <c r="AE10" s="50">
        <v>8</v>
      </c>
      <c r="AF10" s="50"/>
      <c r="AG10" s="50">
        <v>8</v>
      </c>
      <c r="AH10" s="50">
        <v>0</v>
      </c>
      <c r="AI10" s="50">
        <v>0</v>
      </c>
      <c r="AJ10" s="50">
        <f t="shared" ref="AJ10:AJ46" si="6">AH10+AI10</f>
        <v>0</v>
      </c>
      <c r="AK10" s="50">
        <v>0</v>
      </c>
      <c r="AL10" s="50">
        <v>0</v>
      </c>
      <c r="AM10" s="51"/>
      <c r="AN10" s="51"/>
      <c r="AO10" s="51"/>
      <c r="AP10" s="51"/>
      <c r="AQ10" s="66">
        <f t="shared" ref="AQ10:AQ46" si="7">C10</f>
        <v>17</v>
      </c>
      <c r="AR10" s="66">
        <f>E10+F10+G10+D10</f>
        <v>17</v>
      </c>
      <c r="AS10" s="66">
        <f t="shared" ref="AS10:AS46" si="8">H10</f>
        <v>30</v>
      </c>
      <c r="AT10" s="66">
        <f t="shared" ref="AT10:AT46" si="9">I10+J10+K10</f>
        <v>30</v>
      </c>
      <c r="AU10" s="66">
        <f t="shared" ref="AU10:AU46" si="10">D10+E10+I10</f>
        <v>41</v>
      </c>
      <c r="AV10" s="66">
        <f t="shared" ref="AV10:AV46" si="11">L10+V10+W10+Y10</f>
        <v>41</v>
      </c>
      <c r="AW10" s="66">
        <f t="shared" ref="AW10:AW46" si="12">M10</f>
        <v>6</v>
      </c>
      <c r="AX10" s="66">
        <f>N10+O10+P10+Q10</f>
        <v>6</v>
      </c>
      <c r="AY10" s="66">
        <f t="shared" ref="AY10:AY46" si="13">R10</f>
        <v>19</v>
      </c>
      <c r="AZ10" s="66">
        <f t="shared" ref="AZ10:AZ46" si="14">S10+T10+U10</f>
        <v>19</v>
      </c>
      <c r="BA10" s="66">
        <f t="shared" ref="BA10:BA46" si="15">V10</f>
        <v>25</v>
      </c>
      <c r="BB10" s="66">
        <f t="shared" ref="BB10:BB46" si="16">M10+R10</f>
        <v>25</v>
      </c>
      <c r="BC10" s="66">
        <f t="shared" ref="BC10:BC46" si="17">AC10</f>
        <v>9</v>
      </c>
      <c r="BD10" s="66">
        <f t="shared" ref="BD10:BD46" si="18">AA10+AB10</f>
        <v>9</v>
      </c>
      <c r="BE10" s="66">
        <f t="shared" ref="BE10:BE46" si="19">AC10</f>
        <v>9</v>
      </c>
      <c r="BF10" s="66">
        <f t="shared" ref="BF10:BF46" si="20">AD10+AE10</f>
        <v>9</v>
      </c>
      <c r="BG10" s="66">
        <f t="shared" ref="BG10:BG46" si="21">AJ10</f>
        <v>0</v>
      </c>
      <c r="BH10" s="66">
        <f t="shared" ref="BH10:BH46" si="22">AH10+AI10</f>
        <v>0</v>
      </c>
      <c r="BI10" s="66">
        <f t="shared" ref="BI10:BI46" si="23">AJ10</f>
        <v>0</v>
      </c>
      <c r="BJ10" s="66">
        <f t="shared" ref="BJ10:BJ46" si="24">AK10+AL10</f>
        <v>0</v>
      </c>
    </row>
    <row r="11" spans="1:62" ht="63.75">
      <c r="A11" s="1">
        <v>2</v>
      </c>
      <c r="B11" s="7" t="s">
        <v>56</v>
      </c>
      <c r="C11" s="1">
        <f>C12+C13</f>
        <v>16</v>
      </c>
      <c r="D11" s="223">
        <v>1</v>
      </c>
      <c r="E11" s="1">
        <f t="shared" ref="E11:AP11" si="25">E12+E13</f>
        <v>15</v>
      </c>
      <c r="F11" s="1">
        <f t="shared" si="25"/>
        <v>0</v>
      </c>
      <c r="G11" s="1">
        <f t="shared" si="25"/>
        <v>0</v>
      </c>
      <c r="H11" s="1">
        <f t="shared" si="25"/>
        <v>19</v>
      </c>
      <c r="I11" s="1">
        <f t="shared" si="25"/>
        <v>13</v>
      </c>
      <c r="J11" s="1">
        <f t="shared" si="25"/>
        <v>4</v>
      </c>
      <c r="K11" s="1">
        <f t="shared" si="25"/>
        <v>2</v>
      </c>
      <c r="L11" s="1">
        <f t="shared" si="25"/>
        <v>0</v>
      </c>
      <c r="M11" s="1">
        <f t="shared" si="25"/>
        <v>9</v>
      </c>
      <c r="N11" s="1">
        <f t="shared" si="25"/>
        <v>3</v>
      </c>
      <c r="O11" s="1">
        <f t="shared" si="25"/>
        <v>1</v>
      </c>
      <c r="P11" s="1">
        <f t="shared" si="25"/>
        <v>5</v>
      </c>
      <c r="Q11" s="1">
        <f t="shared" si="25"/>
        <v>0</v>
      </c>
      <c r="R11" s="1">
        <f t="shared" si="25"/>
        <v>3</v>
      </c>
      <c r="S11" s="1">
        <f t="shared" si="25"/>
        <v>0</v>
      </c>
      <c r="T11" s="1">
        <f t="shared" si="25"/>
        <v>1</v>
      </c>
      <c r="U11" s="1">
        <f t="shared" si="25"/>
        <v>2</v>
      </c>
      <c r="V11" s="1">
        <f t="shared" si="25"/>
        <v>12</v>
      </c>
      <c r="W11" s="1">
        <f t="shared" si="25"/>
        <v>1</v>
      </c>
      <c r="X11" s="1">
        <f t="shared" si="25"/>
        <v>0</v>
      </c>
      <c r="Y11" s="1">
        <f t="shared" si="25"/>
        <v>16</v>
      </c>
      <c r="Z11" s="1">
        <f t="shared" si="25"/>
        <v>0</v>
      </c>
      <c r="AA11" s="1">
        <f t="shared" si="25"/>
        <v>5</v>
      </c>
      <c r="AB11" s="1">
        <f t="shared" si="25"/>
        <v>3</v>
      </c>
      <c r="AC11" s="1">
        <f t="shared" si="25"/>
        <v>8</v>
      </c>
      <c r="AD11" s="1">
        <f t="shared" si="25"/>
        <v>2</v>
      </c>
      <c r="AE11" s="1">
        <f t="shared" si="25"/>
        <v>6</v>
      </c>
      <c r="AF11" s="1">
        <f t="shared" si="25"/>
        <v>0</v>
      </c>
      <c r="AG11" s="1">
        <f t="shared" si="25"/>
        <v>0</v>
      </c>
      <c r="AH11" s="1">
        <f t="shared" si="25"/>
        <v>0</v>
      </c>
      <c r="AI11" s="1">
        <f t="shared" si="25"/>
        <v>0</v>
      </c>
      <c r="AJ11" s="1">
        <f t="shared" si="25"/>
        <v>0</v>
      </c>
      <c r="AK11" s="1">
        <f t="shared" si="25"/>
        <v>0</v>
      </c>
      <c r="AL11" s="1">
        <f t="shared" si="25"/>
        <v>0</v>
      </c>
      <c r="AM11" s="1">
        <f t="shared" si="25"/>
        <v>0</v>
      </c>
      <c r="AN11" s="1">
        <f t="shared" si="25"/>
        <v>0</v>
      </c>
      <c r="AO11" s="1">
        <f t="shared" si="25"/>
        <v>0</v>
      </c>
      <c r="AP11" s="1">
        <f t="shared" si="25"/>
        <v>0</v>
      </c>
      <c r="AQ11" s="65">
        <f t="shared" ref="AQ11:BJ11" si="26">SUM(AQ12:AQ13)</f>
        <v>16</v>
      </c>
      <c r="AR11" s="65">
        <f t="shared" si="26"/>
        <v>16</v>
      </c>
      <c r="AS11" s="65">
        <f t="shared" si="26"/>
        <v>19</v>
      </c>
      <c r="AT11" s="65">
        <f t="shared" si="26"/>
        <v>19</v>
      </c>
      <c r="AU11" s="65">
        <f t="shared" si="26"/>
        <v>29</v>
      </c>
      <c r="AV11" s="66">
        <f t="shared" si="11"/>
        <v>29</v>
      </c>
      <c r="AW11" s="65">
        <f t="shared" si="26"/>
        <v>9</v>
      </c>
      <c r="AX11" s="65">
        <f t="shared" si="26"/>
        <v>9</v>
      </c>
      <c r="AY11" s="65">
        <f t="shared" si="26"/>
        <v>3</v>
      </c>
      <c r="AZ11" s="65">
        <f t="shared" si="26"/>
        <v>3</v>
      </c>
      <c r="BA11" s="65">
        <f t="shared" si="26"/>
        <v>12</v>
      </c>
      <c r="BB11" s="65">
        <f t="shared" si="26"/>
        <v>12</v>
      </c>
      <c r="BC11" s="65">
        <f t="shared" si="26"/>
        <v>8</v>
      </c>
      <c r="BD11" s="65">
        <f t="shared" si="26"/>
        <v>8</v>
      </c>
      <c r="BE11" s="65">
        <f t="shared" si="26"/>
        <v>8</v>
      </c>
      <c r="BF11" s="65">
        <f t="shared" si="26"/>
        <v>8</v>
      </c>
      <c r="BG11" s="65">
        <f t="shared" si="26"/>
        <v>0</v>
      </c>
      <c r="BH11" s="65">
        <f t="shared" si="26"/>
        <v>0</v>
      </c>
      <c r="BI11" s="65">
        <f t="shared" si="26"/>
        <v>0</v>
      </c>
      <c r="BJ11" s="65">
        <f t="shared" si="26"/>
        <v>0</v>
      </c>
    </row>
    <row r="12" spans="1:62" ht="38.25">
      <c r="A12" s="5" t="s">
        <v>4</v>
      </c>
      <c r="B12" s="6" t="s">
        <v>57</v>
      </c>
      <c r="C12" s="49">
        <v>16</v>
      </c>
      <c r="D12" s="224">
        <v>1</v>
      </c>
      <c r="E12" s="49">
        <f>C12-D12-F12-G12</f>
        <v>15</v>
      </c>
      <c r="F12" s="49">
        <v>0</v>
      </c>
      <c r="G12" s="49">
        <v>0</v>
      </c>
      <c r="H12" s="49">
        <v>14</v>
      </c>
      <c r="I12" s="49">
        <f>H12-J12-K12</f>
        <v>9</v>
      </c>
      <c r="J12" s="50">
        <v>4</v>
      </c>
      <c r="K12" s="50">
        <v>1</v>
      </c>
      <c r="L12" s="50">
        <v>0</v>
      </c>
      <c r="M12" s="50">
        <f>N12+Q12+O12+P12</f>
        <v>7</v>
      </c>
      <c r="N12" s="50">
        <v>3</v>
      </c>
      <c r="O12" s="50">
        <v>0</v>
      </c>
      <c r="P12" s="50">
        <v>4</v>
      </c>
      <c r="Q12" s="50">
        <v>0</v>
      </c>
      <c r="R12" s="50">
        <f t="shared" si="2"/>
        <v>2</v>
      </c>
      <c r="S12" s="50">
        <v>0</v>
      </c>
      <c r="T12" s="50">
        <v>1</v>
      </c>
      <c r="U12" s="50">
        <v>1</v>
      </c>
      <c r="V12" s="50">
        <f t="shared" si="3"/>
        <v>9</v>
      </c>
      <c r="W12" s="50">
        <v>1</v>
      </c>
      <c r="X12" s="50">
        <v>0</v>
      </c>
      <c r="Y12" s="50">
        <f t="shared" si="4"/>
        <v>15</v>
      </c>
      <c r="Z12" s="50">
        <v>0</v>
      </c>
      <c r="AA12" s="50">
        <v>3</v>
      </c>
      <c r="AB12" s="50">
        <v>3</v>
      </c>
      <c r="AC12" s="50">
        <f t="shared" si="5"/>
        <v>6</v>
      </c>
      <c r="AD12" s="50">
        <v>1</v>
      </c>
      <c r="AE12" s="50">
        <v>5</v>
      </c>
      <c r="AF12" s="50"/>
      <c r="AG12" s="53">
        <v>0</v>
      </c>
      <c r="AH12" s="53">
        <v>0</v>
      </c>
      <c r="AI12" s="53">
        <v>0</v>
      </c>
      <c r="AJ12" s="50">
        <f t="shared" si="6"/>
        <v>0</v>
      </c>
      <c r="AK12" s="53">
        <v>0</v>
      </c>
      <c r="AL12" s="50">
        <v>0</v>
      </c>
      <c r="AM12" s="172"/>
      <c r="AN12" s="172"/>
      <c r="AO12" s="172"/>
      <c r="AP12" s="172"/>
      <c r="AQ12" s="66">
        <f t="shared" si="7"/>
        <v>16</v>
      </c>
      <c r="AR12" s="66">
        <f>E12+F12+G12+D12</f>
        <v>16</v>
      </c>
      <c r="AS12" s="66">
        <f t="shared" si="8"/>
        <v>14</v>
      </c>
      <c r="AT12" s="66">
        <f t="shared" si="9"/>
        <v>14</v>
      </c>
      <c r="AU12" s="66">
        <f t="shared" si="10"/>
        <v>25</v>
      </c>
      <c r="AV12" s="66">
        <f t="shared" si="11"/>
        <v>25</v>
      </c>
      <c r="AW12" s="66">
        <f t="shared" si="12"/>
        <v>7</v>
      </c>
      <c r="AX12" s="66">
        <f>N12+O12+P12+Q12</f>
        <v>7</v>
      </c>
      <c r="AY12" s="66">
        <f t="shared" si="13"/>
        <v>2</v>
      </c>
      <c r="AZ12" s="66">
        <f t="shared" si="14"/>
        <v>2</v>
      </c>
      <c r="BA12" s="66">
        <f t="shared" si="15"/>
        <v>9</v>
      </c>
      <c r="BB12" s="66">
        <f t="shared" si="16"/>
        <v>9</v>
      </c>
      <c r="BC12" s="66">
        <f t="shared" si="17"/>
        <v>6</v>
      </c>
      <c r="BD12" s="66">
        <f t="shared" si="18"/>
        <v>6</v>
      </c>
      <c r="BE12" s="66">
        <f t="shared" si="19"/>
        <v>6</v>
      </c>
      <c r="BF12" s="66">
        <f t="shared" si="20"/>
        <v>6</v>
      </c>
      <c r="BG12" s="66">
        <f t="shared" si="21"/>
        <v>0</v>
      </c>
      <c r="BH12" s="66">
        <f t="shared" si="22"/>
        <v>0</v>
      </c>
      <c r="BI12" s="66">
        <f t="shared" si="23"/>
        <v>0</v>
      </c>
      <c r="BJ12" s="66">
        <f t="shared" si="24"/>
        <v>0</v>
      </c>
    </row>
    <row r="13" spans="1:62" ht="38.25" customHeight="1">
      <c r="A13" s="5" t="s">
        <v>5</v>
      </c>
      <c r="B13" s="6" t="s">
        <v>58</v>
      </c>
      <c r="C13" s="49">
        <v>0</v>
      </c>
      <c r="D13" s="224">
        <v>0</v>
      </c>
      <c r="E13" s="49">
        <f>C13-D13-F13-G13</f>
        <v>0</v>
      </c>
      <c r="F13" s="49">
        <v>0</v>
      </c>
      <c r="G13" s="49">
        <v>0</v>
      </c>
      <c r="H13" s="49">
        <v>5</v>
      </c>
      <c r="I13" s="49">
        <f>H13-J13-K13</f>
        <v>4</v>
      </c>
      <c r="J13" s="50">
        <v>0</v>
      </c>
      <c r="K13" s="50">
        <v>1</v>
      </c>
      <c r="L13" s="50">
        <v>0</v>
      </c>
      <c r="M13" s="50">
        <f>N13+Q13+O13+P13</f>
        <v>2</v>
      </c>
      <c r="N13" s="50">
        <v>0</v>
      </c>
      <c r="O13" s="50">
        <v>1</v>
      </c>
      <c r="P13" s="50">
        <v>1</v>
      </c>
      <c r="Q13" s="50">
        <v>0</v>
      </c>
      <c r="R13" s="50">
        <f t="shared" si="2"/>
        <v>1</v>
      </c>
      <c r="S13" s="50">
        <v>0</v>
      </c>
      <c r="T13" s="50">
        <v>0</v>
      </c>
      <c r="U13" s="50">
        <v>1</v>
      </c>
      <c r="V13" s="50">
        <f t="shared" si="3"/>
        <v>3</v>
      </c>
      <c r="W13" s="50">
        <v>0</v>
      </c>
      <c r="X13" s="50">
        <v>0</v>
      </c>
      <c r="Y13" s="50">
        <f t="shared" si="4"/>
        <v>1</v>
      </c>
      <c r="Z13" s="50">
        <v>0</v>
      </c>
      <c r="AA13" s="50">
        <v>2</v>
      </c>
      <c r="AB13" s="50">
        <v>0</v>
      </c>
      <c r="AC13" s="50">
        <f t="shared" si="5"/>
        <v>2</v>
      </c>
      <c r="AD13" s="50">
        <v>1</v>
      </c>
      <c r="AE13" s="50">
        <v>1</v>
      </c>
      <c r="AF13" s="50"/>
      <c r="AG13" s="50">
        <v>0</v>
      </c>
      <c r="AH13" s="50">
        <v>0</v>
      </c>
      <c r="AI13" s="50">
        <v>0</v>
      </c>
      <c r="AJ13" s="50">
        <f t="shared" si="6"/>
        <v>0</v>
      </c>
      <c r="AK13" s="50">
        <v>0</v>
      </c>
      <c r="AL13" s="50">
        <v>0</v>
      </c>
      <c r="AM13" s="51"/>
      <c r="AN13" s="51"/>
      <c r="AO13" s="51"/>
      <c r="AP13" s="51"/>
      <c r="AQ13" s="66">
        <f t="shared" si="7"/>
        <v>0</v>
      </c>
      <c r="AR13" s="66">
        <f>E13+F13+G13+D13</f>
        <v>0</v>
      </c>
      <c r="AS13" s="66">
        <f t="shared" si="8"/>
        <v>5</v>
      </c>
      <c r="AT13" s="66">
        <f t="shared" si="9"/>
        <v>5</v>
      </c>
      <c r="AU13" s="66">
        <f t="shared" si="10"/>
        <v>4</v>
      </c>
      <c r="AV13" s="66">
        <f t="shared" si="11"/>
        <v>4</v>
      </c>
      <c r="AW13" s="66">
        <f t="shared" si="12"/>
        <v>2</v>
      </c>
      <c r="AX13" s="66">
        <f>N13+O13+P13+Q13</f>
        <v>2</v>
      </c>
      <c r="AY13" s="66">
        <f t="shared" si="13"/>
        <v>1</v>
      </c>
      <c r="AZ13" s="66">
        <f t="shared" si="14"/>
        <v>1</v>
      </c>
      <c r="BA13" s="66">
        <f t="shared" si="15"/>
        <v>3</v>
      </c>
      <c r="BB13" s="66">
        <f t="shared" si="16"/>
        <v>3</v>
      </c>
      <c r="BC13" s="66">
        <f t="shared" si="17"/>
        <v>2</v>
      </c>
      <c r="BD13" s="66">
        <f t="shared" si="18"/>
        <v>2</v>
      </c>
      <c r="BE13" s="66">
        <f t="shared" si="19"/>
        <v>2</v>
      </c>
      <c r="BF13" s="66">
        <f t="shared" si="20"/>
        <v>2</v>
      </c>
      <c r="BG13" s="66">
        <f t="shared" si="21"/>
        <v>0</v>
      </c>
      <c r="BH13" s="66">
        <f t="shared" si="22"/>
        <v>0</v>
      </c>
      <c r="BI13" s="66">
        <f t="shared" si="23"/>
        <v>0</v>
      </c>
      <c r="BJ13" s="66">
        <f t="shared" si="24"/>
        <v>0</v>
      </c>
    </row>
    <row r="14" spans="1:62" ht="38.25">
      <c r="A14" s="5" t="s">
        <v>47</v>
      </c>
      <c r="B14" s="7" t="s">
        <v>59</v>
      </c>
      <c r="C14" s="1">
        <f>C15+C16</f>
        <v>47</v>
      </c>
      <c r="D14" s="223">
        <v>1</v>
      </c>
      <c r="E14" s="1">
        <f t="shared" ref="E14:AP14" si="27">E15+E16</f>
        <v>46</v>
      </c>
      <c r="F14" s="1">
        <f t="shared" si="27"/>
        <v>0</v>
      </c>
      <c r="G14" s="1">
        <f t="shared" si="27"/>
        <v>0</v>
      </c>
      <c r="H14" s="1">
        <f t="shared" si="27"/>
        <v>56</v>
      </c>
      <c r="I14" s="1">
        <f t="shared" si="27"/>
        <v>54</v>
      </c>
      <c r="J14" s="1">
        <f t="shared" si="27"/>
        <v>2</v>
      </c>
      <c r="K14" s="1">
        <f t="shared" si="27"/>
        <v>0</v>
      </c>
      <c r="L14" s="1">
        <f t="shared" si="27"/>
        <v>0</v>
      </c>
      <c r="M14" s="1">
        <f t="shared" si="27"/>
        <v>18</v>
      </c>
      <c r="N14" s="1">
        <f t="shared" si="27"/>
        <v>13</v>
      </c>
      <c r="O14" s="1">
        <f t="shared" si="27"/>
        <v>4</v>
      </c>
      <c r="P14" s="1">
        <f t="shared" si="27"/>
        <v>1</v>
      </c>
      <c r="Q14" s="1">
        <f t="shared" si="27"/>
        <v>0</v>
      </c>
      <c r="R14" s="1">
        <f t="shared" si="27"/>
        <v>9</v>
      </c>
      <c r="S14" s="1">
        <f t="shared" si="27"/>
        <v>0</v>
      </c>
      <c r="T14" s="1">
        <f t="shared" si="27"/>
        <v>3</v>
      </c>
      <c r="U14" s="1">
        <f t="shared" si="27"/>
        <v>6</v>
      </c>
      <c r="V14" s="1">
        <f t="shared" si="27"/>
        <v>27</v>
      </c>
      <c r="W14" s="1">
        <f t="shared" si="27"/>
        <v>0</v>
      </c>
      <c r="X14" s="1">
        <f t="shared" si="27"/>
        <v>0</v>
      </c>
      <c r="Y14" s="1">
        <f t="shared" si="27"/>
        <v>74</v>
      </c>
      <c r="Z14" s="1">
        <f t="shared" si="27"/>
        <v>0</v>
      </c>
      <c r="AA14" s="1">
        <f t="shared" si="27"/>
        <v>5</v>
      </c>
      <c r="AB14" s="1">
        <f t="shared" si="27"/>
        <v>2</v>
      </c>
      <c r="AC14" s="1">
        <f t="shared" si="27"/>
        <v>7</v>
      </c>
      <c r="AD14" s="1">
        <f t="shared" si="27"/>
        <v>0</v>
      </c>
      <c r="AE14" s="1">
        <f t="shared" si="27"/>
        <v>7</v>
      </c>
      <c r="AF14" s="1">
        <f t="shared" si="27"/>
        <v>0</v>
      </c>
      <c r="AG14" s="1">
        <f t="shared" si="27"/>
        <v>5</v>
      </c>
      <c r="AH14" s="1">
        <f t="shared" si="27"/>
        <v>2</v>
      </c>
      <c r="AI14" s="1">
        <f t="shared" si="27"/>
        <v>0</v>
      </c>
      <c r="AJ14" s="1">
        <f t="shared" si="27"/>
        <v>2</v>
      </c>
      <c r="AK14" s="1">
        <f t="shared" si="27"/>
        <v>0</v>
      </c>
      <c r="AL14" s="1">
        <f t="shared" si="27"/>
        <v>2</v>
      </c>
      <c r="AM14" s="1">
        <f t="shared" si="27"/>
        <v>0</v>
      </c>
      <c r="AN14" s="1">
        <f t="shared" si="27"/>
        <v>0</v>
      </c>
      <c r="AO14" s="1">
        <f t="shared" si="27"/>
        <v>0</v>
      </c>
      <c r="AP14" s="1">
        <f t="shared" si="27"/>
        <v>0</v>
      </c>
      <c r="AQ14" s="65">
        <f t="shared" ref="AQ14:BJ14" si="28">SUM(AQ15:AQ16)</f>
        <v>47</v>
      </c>
      <c r="AR14" s="65">
        <f t="shared" si="28"/>
        <v>47</v>
      </c>
      <c r="AS14" s="65">
        <f t="shared" si="28"/>
        <v>56</v>
      </c>
      <c r="AT14" s="65">
        <f t="shared" si="28"/>
        <v>56</v>
      </c>
      <c r="AU14" s="65">
        <f t="shared" si="28"/>
        <v>101</v>
      </c>
      <c r="AV14" s="66">
        <f t="shared" si="11"/>
        <v>101</v>
      </c>
      <c r="AW14" s="65">
        <f t="shared" si="28"/>
        <v>18</v>
      </c>
      <c r="AX14" s="65">
        <f t="shared" si="28"/>
        <v>18</v>
      </c>
      <c r="AY14" s="65">
        <f t="shared" si="28"/>
        <v>9</v>
      </c>
      <c r="AZ14" s="65">
        <f t="shared" si="28"/>
        <v>9</v>
      </c>
      <c r="BA14" s="65">
        <f t="shared" si="28"/>
        <v>27</v>
      </c>
      <c r="BB14" s="65">
        <f t="shared" si="28"/>
        <v>27</v>
      </c>
      <c r="BC14" s="65">
        <f t="shared" si="28"/>
        <v>7</v>
      </c>
      <c r="BD14" s="65">
        <f t="shared" si="28"/>
        <v>7</v>
      </c>
      <c r="BE14" s="65">
        <f t="shared" si="28"/>
        <v>7</v>
      </c>
      <c r="BF14" s="65">
        <f t="shared" si="28"/>
        <v>7</v>
      </c>
      <c r="BG14" s="65">
        <f t="shared" si="28"/>
        <v>2</v>
      </c>
      <c r="BH14" s="65">
        <f t="shared" si="28"/>
        <v>2</v>
      </c>
      <c r="BI14" s="65">
        <f t="shared" si="28"/>
        <v>2</v>
      </c>
      <c r="BJ14" s="65">
        <f t="shared" si="28"/>
        <v>2</v>
      </c>
    </row>
    <row r="15" spans="1:62" ht="38.25">
      <c r="A15" s="5" t="s">
        <v>6</v>
      </c>
      <c r="B15" s="6" t="s">
        <v>60</v>
      </c>
      <c r="C15" s="51">
        <v>30</v>
      </c>
      <c r="D15" s="224">
        <v>1</v>
      </c>
      <c r="E15" s="54">
        <f>C15-D15-F15-G15</f>
        <v>29</v>
      </c>
      <c r="F15" s="54">
        <v>0</v>
      </c>
      <c r="G15" s="54">
        <v>0</v>
      </c>
      <c r="H15" s="49">
        <v>10</v>
      </c>
      <c r="I15" s="49">
        <f>H15-J15-K15</f>
        <v>10</v>
      </c>
      <c r="J15" s="50">
        <v>0</v>
      </c>
      <c r="K15" s="50">
        <v>0</v>
      </c>
      <c r="L15" s="50">
        <v>0</v>
      </c>
      <c r="M15" s="50">
        <f>N15+O15+P15+Q15</f>
        <v>1</v>
      </c>
      <c r="N15" s="50">
        <v>0</v>
      </c>
      <c r="O15" s="50">
        <v>0</v>
      </c>
      <c r="P15" s="50">
        <v>1</v>
      </c>
      <c r="Q15" s="50">
        <v>0</v>
      </c>
      <c r="R15" s="50">
        <f t="shared" si="2"/>
        <v>5</v>
      </c>
      <c r="S15" s="50">
        <v>0</v>
      </c>
      <c r="T15" s="50">
        <v>0</v>
      </c>
      <c r="U15" s="50">
        <v>5</v>
      </c>
      <c r="V15" s="50">
        <f t="shared" si="3"/>
        <v>6</v>
      </c>
      <c r="W15" s="50">
        <v>0</v>
      </c>
      <c r="X15" s="50">
        <v>0</v>
      </c>
      <c r="Y15" s="50">
        <f t="shared" si="4"/>
        <v>34</v>
      </c>
      <c r="Z15" s="50">
        <v>0</v>
      </c>
      <c r="AA15" s="50">
        <v>1</v>
      </c>
      <c r="AB15" s="50">
        <v>0</v>
      </c>
      <c r="AC15" s="50">
        <f t="shared" si="5"/>
        <v>1</v>
      </c>
      <c r="AD15" s="50">
        <v>0</v>
      </c>
      <c r="AE15" s="50">
        <v>1</v>
      </c>
      <c r="AF15" s="50"/>
      <c r="AG15" s="50">
        <v>0</v>
      </c>
      <c r="AH15" s="50">
        <v>0</v>
      </c>
      <c r="AI15" s="50">
        <v>0</v>
      </c>
      <c r="AJ15" s="50">
        <f t="shared" si="6"/>
        <v>0</v>
      </c>
      <c r="AK15" s="50">
        <v>0</v>
      </c>
      <c r="AL15" s="50">
        <v>0</v>
      </c>
      <c r="AM15" s="51"/>
      <c r="AN15" s="51"/>
      <c r="AO15" s="51"/>
      <c r="AP15" s="51"/>
      <c r="AQ15" s="66">
        <f t="shared" si="7"/>
        <v>30</v>
      </c>
      <c r="AR15" s="66">
        <f>E15+F15+G15+D15</f>
        <v>30</v>
      </c>
      <c r="AS15" s="66">
        <f t="shared" si="8"/>
        <v>10</v>
      </c>
      <c r="AT15" s="66">
        <f t="shared" si="9"/>
        <v>10</v>
      </c>
      <c r="AU15" s="66">
        <f t="shared" si="10"/>
        <v>40</v>
      </c>
      <c r="AV15" s="66">
        <f t="shared" si="11"/>
        <v>40</v>
      </c>
      <c r="AW15" s="66">
        <f t="shared" si="12"/>
        <v>1</v>
      </c>
      <c r="AX15" s="66">
        <f t="shared" ref="AX15:AX18" si="29">N15+O15+P15+Q15</f>
        <v>1</v>
      </c>
      <c r="AY15" s="66">
        <f t="shared" si="13"/>
        <v>5</v>
      </c>
      <c r="AZ15" s="66">
        <f t="shared" si="14"/>
        <v>5</v>
      </c>
      <c r="BA15" s="66">
        <f t="shared" si="15"/>
        <v>6</v>
      </c>
      <c r="BB15" s="66">
        <f t="shared" si="16"/>
        <v>6</v>
      </c>
      <c r="BC15" s="66">
        <f t="shared" si="17"/>
        <v>1</v>
      </c>
      <c r="BD15" s="66">
        <f t="shared" si="18"/>
        <v>1</v>
      </c>
      <c r="BE15" s="66">
        <f t="shared" si="19"/>
        <v>1</v>
      </c>
      <c r="BF15" s="66">
        <f t="shared" si="20"/>
        <v>1</v>
      </c>
      <c r="BG15" s="66">
        <f t="shared" si="21"/>
        <v>0</v>
      </c>
      <c r="BH15" s="66">
        <f t="shared" si="22"/>
        <v>0</v>
      </c>
      <c r="BI15" s="66">
        <f t="shared" si="23"/>
        <v>0</v>
      </c>
      <c r="BJ15" s="66">
        <f t="shared" si="24"/>
        <v>0</v>
      </c>
    </row>
    <row r="16" spans="1:62" ht="38.25">
      <c r="A16" s="5" t="s">
        <v>7</v>
      </c>
      <c r="B16" s="6" t="s">
        <v>61</v>
      </c>
      <c r="C16" s="51">
        <v>17</v>
      </c>
      <c r="D16" s="226">
        <v>0</v>
      </c>
      <c r="E16" s="54">
        <f t="shared" ref="E16:E18" si="30">C16-D16-F16-G16</f>
        <v>17</v>
      </c>
      <c r="F16" s="54">
        <v>0</v>
      </c>
      <c r="G16" s="54">
        <v>0</v>
      </c>
      <c r="H16" s="49">
        <v>46</v>
      </c>
      <c r="I16" s="49">
        <f t="shared" ref="I16:I18" si="31">H16-J16-K16</f>
        <v>44</v>
      </c>
      <c r="J16" s="55">
        <v>2</v>
      </c>
      <c r="K16" s="55">
        <v>0</v>
      </c>
      <c r="L16" s="50">
        <v>0</v>
      </c>
      <c r="M16" s="50">
        <f t="shared" ref="M16:M18" si="32">N16+O16+P16+Q16</f>
        <v>17</v>
      </c>
      <c r="N16" s="55">
        <v>13</v>
      </c>
      <c r="O16" s="55">
        <v>4</v>
      </c>
      <c r="P16" s="55">
        <v>0</v>
      </c>
      <c r="Q16" s="50">
        <v>0</v>
      </c>
      <c r="R16" s="50">
        <f t="shared" si="2"/>
        <v>4</v>
      </c>
      <c r="S16" s="50">
        <v>0</v>
      </c>
      <c r="T16" s="55">
        <v>3</v>
      </c>
      <c r="U16" s="55">
        <v>1</v>
      </c>
      <c r="V16" s="50">
        <f t="shared" si="3"/>
        <v>21</v>
      </c>
      <c r="W16" s="50">
        <v>0</v>
      </c>
      <c r="X16" s="55">
        <v>0</v>
      </c>
      <c r="Y16" s="50">
        <f t="shared" si="4"/>
        <v>40</v>
      </c>
      <c r="Z16" s="55">
        <v>0</v>
      </c>
      <c r="AA16" s="55">
        <v>4</v>
      </c>
      <c r="AB16" s="55">
        <v>2</v>
      </c>
      <c r="AC16" s="50">
        <f t="shared" si="5"/>
        <v>6</v>
      </c>
      <c r="AD16" s="50">
        <v>0</v>
      </c>
      <c r="AE16" s="50">
        <v>6</v>
      </c>
      <c r="AF16" s="55"/>
      <c r="AG16" s="55">
        <v>5</v>
      </c>
      <c r="AH16" s="55">
        <v>2</v>
      </c>
      <c r="AI16" s="50">
        <v>0</v>
      </c>
      <c r="AJ16" s="50">
        <f t="shared" si="6"/>
        <v>2</v>
      </c>
      <c r="AK16" s="55">
        <v>0</v>
      </c>
      <c r="AL16" s="50">
        <v>2</v>
      </c>
      <c r="AM16" s="55"/>
      <c r="AN16" s="55"/>
      <c r="AO16" s="55"/>
      <c r="AP16" s="55"/>
      <c r="AQ16" s="66">
        <f t="shared" si="7"/>
        <v>17</v>
      </c>
      <c r="AR16" s="66">
        <f t="shared" ref="AR16:AR47" si="33">E16+F16+G16+D16</f>
        <v>17</v>
      </c>
      <c r="AS16" s="66">
        <f t="shared" si="8"/>
        <v>46</v>
      </c>
      <c r="AT16" s="66">
        <f t="shared" si="9"/>
        <v>46</v>
      </c>
      <c r="AU16" s="66">
        <f t="shared" si="10"/>
        <v>61</v>
      </c>
      <c r="AV16" s="66">
        <f t="shared" si="11"/>
        <v>61</v>
      </c>
      <c r="AW16" s="66">
        <f t="shared" si="12"/>
        <v>17</v>
      </c>
      <c r="AX16" s="66">
        <f t="shared" si="29"/>
        <v>17</v>
      </c>
      <c r="AY16" s="66">
        <f t="shared" si="13"/>
        <v>4</v>
      </c>
      <c r="AZ16" s="66">
        <f t="shared" si="14"/>
        <v>4</v>
      </c>
      <c r="BA16" s="66">
        <f t="shared" si="15"/>
        <v>21</v>
      </c>
      <c r="BB16" s="66">
        <f t="shared" si="16"/>
        <v>21</v>
      </c>
      <c r="BC16" s="66">
        <f t="shared" si="17"/>
        <v>6</v>
      </c>
      <c r="BD16" s="66">
        <f t="shared" si="18"/>
        <v>6</v>
      </c>
      <c r="BE16" s="66">
        <f t="shared" si="19"/>
        <v>6</v>
      </c>
      <c r="BF16" s="66">
        <f t="shared" si="20"/>
        <v>6</v>
      </c>
      <c r="BG16" s="66">
        <f t="shared" si="21"/>
        <v>2</v>
      </c>
      <c r="BH16" s="66">
        <f t="shared" si="22"/>
        <v>2</v>
      </c>
      <c r="BI16" s="66">
        <f t="shared" si="23"/>
        <v>2</v>
      </c>
      <c r="BJ16" s="66">
        <f t="shared" si="24"/>
        <v>2</v>
      </c>
    </row>
    <row r="17" spans="1:62" ht="25.5">
      <c r="A17" s="5">
        <v>4</v>
      </c>
      <c r="B17" s="7" t="s">
        <v>85</v>
      </c>
      <c r="C17" s="51">
        <v>13</v>
      </c>
      <c r="D17" s="226">
        <v>0</v>
      </c>
      <c r="E17" s="54">
        <f t="shared" si="30"/>
        <v>13</v>
      </c>
      <c r="F17" s="54">
        <v>0</v>
      </c>
      <c r="G17" s="54">
        <v>0</v>
      </c>
      <c r="H17" s="49">
        <v>0</v>
      </c>
      <c r="I17" s="49">
        <f t="shared" si="31"/>
        <v>0</v>
      </c>
      <c r="J17" s="55">
        <v>0</v>
      </c>
      <c r="K17" s="55">
        <v>0</v>
      </c>
      <c r="L17" s="50">
        <v>0</v>
      </c>
      <c r="M17" s="50">
        <f t="shared" si="32"/>
        <v>2</v>
      </c>
      <c r="N17" s="55">
        <v>1</v>
      </c>
      <c r="O17" s="55">
        <v>0</v>
      </c>
      <c r="P17" s="55">
        <v>1</v>
      </c>
      <c r="Q17" s="50">
        <v>0</v>
      </c>
      <c r="R17" s="50">
        <f t="shared" si="2"/>
        <v>0</v>
      </c>
      <c r="S17" s="50">
        <v>0</v>
      </c>
      <c r="T17" s="55">
        <v>0</v>
      </c>
      <c r="U17" s="55">
        <v>0</v>
      </c>
      <c r="V17" s="50">
        <f t="shared" si="3"/>
        <v>2</v>
      </c>
      <c r="W17" s="50">
        <v>0</v>
      </c>
      <c r="X17" s="55">
        <v>0</v>
      </c>
      <c r="Y17" s="50">
        <f t="shared" si="4"/>
        <v>11</v>
      </c>
      <c r="Z17" s="55">
        <v>0</v>
      </c>
      <c r="AA17" s="55">
        <v>0</v>
      </c>
      <c r="AB17" s="55">
        <v>0</v>
      </c>
      <c r="AC17" s="50">
        <f t="shared" si="5"/>
        <v>0</v>
      </c>
      <c r="AD17" s="50">
        <v>0</v>
      </c>
      <c r="AE17" s="50">
        <v>0</v>
      </c>
      <c r="AF17" s="55"/>
      <c r="AG17" s="55">
        <v>0</v>
      </c>
      <c r="AH17" s="55">
        <v>0</v>
      </c>
      <c r="AI17" s="50">
        <v>0</v>
      </c>
      <c r="AJ17" s="50">
        <f t="shared" si="6"/>
        <v>0</v>
      </c>
      <c r="AK17" s="55">
        <v>0</v>
      </c>
      <c r="AL17" s="50">
        <v>0</v>
      </c>
      <c r="AM17" s="55"/>
      <c r="AN17" s="55"/>
      <c r="AO17" s="55"/>
      <c r="AP17" s="55"/>
      <c r="AQ17" s="66">
        <f t="shared" si="7"/>
        <v>13</v>
      </c>
      <c r="AR17" s="66">
        <f t="shared" si="33"/>
        <v>13</v>
      </c>
      <c r="AS17" s="66">
        <f t="shared" si="8"/>
        <v>0</v>
      </c>
      <c r="AT17" s="66">
        <f t="shared" si="9"/>
        <v>0</v>
      </c>
      <c r="AU17" s="66">
        <f t="shared" si="10"/>
        <v>13</v>
      </c>
      <c r="AV17" s="66">
        <f t="shared" si="11"/>
        <v>13</v>
      </c>
      <c r="AW17" s="66">
        <f t="shared" si="12"/>
        <v>2</v>
      </c>
      <c r="AX17" s="66">
        <f t="shared" si="29"/>
        <v>2</v>
      </c>
      <c r="AY17" s="66">
        <f t="shared" si="13"/>
        <v>0</v>
      </c>
      <c r="AZ17" s="66">
        <f t="shared" si="14"/>
        <v>0</v>
      </c>
      <c r="BA17" s="66">
        <f t="shared" si="15"/>
        <v>2</v>
      </c>
      <c r="BB17" s="66">
        <f t="shared" si="16"/>
        <v>2</v>
      </c>
      <c r="BC17" s="66">
        <f t="shared" si="17"/>
        <v>0</v>
      </c>
      <c r="BD17" s="66">
        <f t="shared" si="18"/>
        <v>0</v>
      </c>
      <c r="BE17" s="66">
        <f t="shared" si="19"/>
        <v>0</v>
      </c>
      <c r="BF17" s="66">
        <f t="shared" si="20"/>
        <v>0</v>
      </c>
      <c r="BG17" s="66">
        <f t="shared" si="21"/>
        <v>0</v>
      </c>
      <c r="BH17" s="66">
        <f t="shared" si="22"/>
        <v>0</v>
      </c>
      <c r="BI17" s="66">
        <f t="shared" si="23"/>
        <v>0</v>
      </c>
      <c r="BJ17" s="66">
        <f t="shared" si="24"/>
        <v>0</v>
      </c>
    </row>
    <row r="18" spans="1:62" ht="38.25">
      <c r="A18" s="5">
        <v>5</v>
      </c>
      <c r="B18" s="7" t="s">
        <v>66</v>
      </c>
      <c r="C18" s="51">
        <v>0</v>
      </c>
      <c r="D18" s="226">
        <v>0</v>
      </c>
      <c r="E18" s="54">
        <f t="shared" si="30"/>
        <v>0</v>
      </c>
      <c r="F18" s="54">
        <v>0</v>
      </c>
      <c r="G18" s="54">
        <v>0</v>
      </c>
      <c r="H18" s="49">
        <v>1</v>
      </c>
      <c r="I18" s="49">
        <f t="shared" si="31"/>
        <v>1</v>
      </c>
      <c r="J18" s="55">
        <v>0</v>
      </c>
      <c r="K18" s="55">
        <v>0</v>
      </c>
      <c r="L18" s="50">
        <v>0</v>
      </c>
      <c r="M18" s="50">
        <f t="shared" si="32"/>
        <v>0</v>
      </c>
      <c r="N18" s="55">
        <v>0</v>
      </c>
      <c r="O18" s="55">
        <v>0</v>
      </c>
      <c r="P18" s="55">
        <v>0</v>
      </c>
      <c r="Q18" s="50">
        <v>0</v>
      </c>
      <c r="R18" s="50">
        <f t="shared" si="2"/>
        <v>0</v>
      </c>
      <c r="S18" s="50">
        <v>0</v>
      </c>
      <c r="T18" s="55">
        <v>0</v>
      </c>
      <c r="U18" s="55">
        <v>0</v>
      </c>
      <c r="V18" s="50">
        <f t="shared" si="3"/>
        <v>0</v>
      </c>
      <c r="W18" s="50">
        <v>0</v>
      </c>
      <c r="X18" s="55">
        <v>1</v>
      </c>
      <c r="Y18" s="50">
        <f t="shared" si="4"/>
        <v>1</v>
      </c>
      <c r="Z18" s="55">
        <v>1</v>
      </c>
      <c r="AA18" s="55">
        <v>0</v>
      </c>
      <c r="AB18" s="55">
        <v>0</v>
      </c>
      <c r="AC18" s="50">
        <f t="shared" si="5"/>
        <v>0</v>
      </c>
      <c r="AD18" s="50">
        <v>0</v>
      </c>
      <c r="AE18" s="50">
        <v>0</v>
      </c>
      <c r="AF18" s="55"/>
      <c r="AG18" s="55">
        <v>0</v>
      </c>
      <c r="AH18" s="55">
        <v>0</v>
      </c>
      <c r="AI18" s="50">
        <v>0</v>
      </c>
      <c r="AJ18" s="50">
        <f t="shared" si="6"/>
        <v>0</v>
      </c>
      <c r="AK18" s="55">
        <v>0</v>
      </c>
      <c r="AL18" s="50">
        <v>0</v>
      </c>
      <c r="AM18" s="55"/>
      <c r="AN18" s="55"/>
      <c r="AO18" s="55"/>
      <c r="AP18" s="55"/>
      <c r="AQ18" s="66">
        <f t="shared" si="7"/>
        <v>0</v>
      </c>
      <c r="AR18" s="66">
        <f t="shared" si="33"/>
        <v>0</v>
      </c>
      <c r="AS18" s="66">
        <f t="shared" si="8"/>
        <v>1</v>
      </c>
      <c r="AT18" s="66">
        <f t="shared" si="9"/>
        <v>1</v>
      </c>
      <c r="AU18" s="66">
        <f t="shared" si="10"/>
        <v>1</v>
      </c>
      <c r="AV18" s="66">
        <f t="shared" si="11"/>
        <v>1</v>
      </c>
      <c r="AW18" s="66">
        <f t="shared" si="12"/>
        <v>0</v>
      </c>
      <c r="AX18" s="66">
        <f t="shared" si="29"/>
        <v>0</v>
      </c>
      <c r="AY18" s="66">
        <f t="shared" si="13"/>
        <v>0</v>
      </c>
      <c r="AZ18" s="66">
        <f t="shared" si="14"/>
        <v>0</v>
      </c>
      <c r="BA18" s="66">
        <f t="shared" si="15"/>
        <v>0</v>
      </c>
      <c r="BB18" s="66">
        <f t="shared" si="16"/>
        <v>0</v>
      </c>
      <c r="BC18" s="66">
        <f t="shared" si="17"/>
        <v>0</v>
      </c>
      <c r="BD18" s="66">
        <f t="shared" si="18"/>
        <v>0</v>
      </c>
      <c r="BE18" s="66">
        <f t="shared" si="19"/>
        <v>0</v>
      </c>
      <c r="BF18" s="66">
        <f t="shared" si="20"/>
        <v>0</v>
      </c>
      <c r="BG18" s="66">
        <f t="shared" si="21"/>
        <v>0</v>
      </c>
      <c r="BH18" s="66">
        <f t="shared" si="22"/>
        <v>0</v>
      </c>
      <c r="BI18" s="66">
        <f t="shared" si="23"/>
        <v>0</v>
      </c>
      <c r="BJ18" s="66">
        <f t="shared" si="24"/>
        <v>0</v>
      </c>
    </row>
    <row r="19" spans="1:62" ht="38.25">
      <c r="A19" s="5">
        <v>6</v>
      </c>
      <c r="B19" s="7" t="s">
        <v>67</v>
      </c>
      <c r="C19" s="1">
        <f>C20+C21+C22+C23+C24+C25+C26</f>
        <v>1</v>
      </c>
      <c r="D19" s="223">
        <v>1</v>
      </c>
      <c r="E19" s="1">
        <f t="shared" ref="E19:AP19" si="34">E20+E21+E22+E23+E24+E25+E26</f>
        <v>0</v>
      </c>
      <c r="F19" s="1">
        <f t="shared" si="34"/>
        <v>0</v>
      </c>
      <c r="G19" s="1">
        <f t="shared" si="34"/>
        <v>0</v>
      </c>
      <c r="H19" s="1">
        <f t="shared" si="34"/>
        <v>0</v>
      </c>
      <c r="I19" s="1">
        <f t="shared" si="34"/>
        <v>0</v>
      </c>
      <c r="J19" s="1">
        <f t="shared" si="34"/>
        <v>0</v>
      </c>
      <c r="K19" s="1">
        <f t="shared" si="34"/>
        <v>0</v>
      </c>
      <c r="L19" s="1">
        <f t="shared" si="34"/>
        <v>0</v>
      </c>
      <c r="M19" s="1">
        <f t="shared" si="34"/>
        <v>0</v>
      </c>
      <c r="N19" s="1">
        <f t="shared" si="34"/>
        <v>0</v>
      </c>
      <c r="O19" s="1">
        <f t="shared" si="34"/>
        <v>0</v>
      </c>
      <c r="P19" s="1">
        <f t="shared" si="34"/>
        <v>0</v>
      </c>
      <c r="Q19" s="1">
        <f t="shared" si="34"/>
        <v>0</v>
      </c>
      <c r="R19" s="1">
        <f t="shared" si="34"/>
        <v>0</v>
      </c>
      <c r="S19" s="1">
        <f t="shared" si="34"/>
        <v>0</v>
      </c>
      <c r="T19" s="1">
        <f t="shared" si="34"/>
        <v>0</v>
      </c>
      <c r="U19" s="1">
        <f t="shared" si="34"/>
        <v>0</v>
      </c>
      <c r="V19" s="1">
        <f t="shared" si="34"/>
        <v>0</v>
      </c>
      <c r="W19" s="1">
        <f t="shared" si="34"/>
        <v>0</v>
      </c>
      <c r="X19" s="1">
        <f t="shared" si="34"/>
        <v>0</v>
      </c>
      <c r="Y19" s="1">
        <f t="shared" si="34"/>
        <v>1</v>
      </c>
      <c r="Z19" s="1">
        <f t="shared" si="34"/>
        <v>1</v>
      </c>
      <c r="AA19" s="1">
        <f t="shared" si="34"/>
        <v>0</v>
      </c>
      <c r="AB19" s="1">
        <f t="shared" si="34"/>
        <v>0</v>
      </c>
      <c r="AC19" s="1">
        <f t="shared" si="34"/>
        <v>0</v>
      </c>
      <c r="AD19" s="1">
        <f t="shared" si="34"/>
        <v>0</v>
      </c>
      <c r="AE19" s="1">
        <f t="shared" si="34"/>
        <v>0</v>
      </c>
      <c r="AF19" s="1">
        <f t="shared" si="34"/>
        <v>0</v>
      </c>
      <c r="AG19" s="1">
        <f t="shared" si="34"/>
        <v>0</v>
      </c>
      <c r="AH19" s="1">
        <f t="shared" si="34"/>
        <v>0</v>
      </c>
      <c r="AI19" s="1">
        <f t="shared" si="34"/>
        <v>0</v>
      </c>
      <c r="AJ19" s="1">
        <f t="shared" si="34"/>
        <v>0</v>
      </c>
      <c r="AK19" s="1">
        <f t="shared" si="34"/>
        <v>0</v>
      </c>
      <c r="AL19" s="1">
        <f t="shared" si="34"/>
        <v>0</v>
      </c>
      <c r="AM19" s="1">
        <f t="shared" si="34"/>
        <v>0</v>
      </c>
      <c r="AN19" s="1">
        <f t="shared" si="34"/>
        <v>0</v>
      </c>
      <c r="AO19" s="1">
        <f t="shared" si="34"/>
        <v>0</v>
      </c>
      <c r="AP19" s="1">
        <f t="shared" si="34"/>
        <v>0</v>
      </c>
      <c r="AQ19" s="65">
        <f t="shared" ref="AQ19:BJ19" si="35">SUM(AQ20:AQ26)</f>
        <v>1</v>
      </c>
      <c r="AR19" s="65">
        <f t="shared" si="35"/>
        <v>1</v>
      </c>
      <c r="AS19" s="65">
        <f t="shared" si="35"/>
        <v>0</v>
      </c>
      <c r="AT19" s="65">
        <f t="shared" si="35"/>
        <v>0</v>
      </c>
      <c r="AU19" s="65">
        <f t="shared" si="35"/>
        <v>1</v>
      </c>
      <c r="AV19" s="66">
        <f t="shared" si="11"/>
        <v>1</v>
      </c>
      <c r="AW19" s="65">
        <f t="shared" si="35"/>
        <v>0</v>
      </c>
      <c r="AX19" s="65">
        <f t="shared" si="35"/>
        <v>0</v>
      </c>
      <c r="AY19" s="65">
        <f t="shared" si="35"/>
        <v>0</v>
      </c>
      <c r="AZ19" s="65">
        <f t="shared" si="35"/>
        <v>0</v>
      </c>
      <c r="BA19" s="65">
        <f t="shared" si="35"/>
        <v>0</v>
      </c>
      <c r="BB19" s="65">
        <f t="shared" si="35"/>
        <v>0</v>
      </c>
      <c r="BC19" s="65">
        <f t="shared" si="35"/>
        <v>0</v>
      </c>
      <c r="BD19" s="65">
        <f t="shared" si="35"/>
        <v>0</v>
      </c>
      <c r="BE19" s="65">
        <f t="shared" si="35"/>
        <v>0</v>
      </c>
      <c r="BF19" s="65">
        <f t="shared" si="35"/>
        <v>0</v>
      </c>
      <c r="BG19" s="65">
        <f t="shared" si="35"/>
        <v>0</v>
      </c>
      <c r="BH19" s="65">
        <f t="shared" si="35"/>
        <v>0</v>
      </c>
      <c r="BI19" s="65">
        <f t="shared" si="35"/>
        <v>0</v>
      </c>
      <c r="BJ19" s="65">
        <f t="shared" si="35"/>
        <v>0</v>
      </c>
    </row>
    <row r="20" spans="1:62" ht="38.25">
      <c r="A20" s="5" t="s">
        <v>8</v>
      </c>
      <c r="B20" s="6" t="s">
        <v>68</v>
      </c>
      <c r="C20" s="51">
        <v>0</v>
      </c>
      <c r="D20" s="226">
        <v>0</v>
      </c>
      <c r="E20" s="54">
        <f>C20-D20-F20-G20</f>
        <v>0</v>
      </c>
      <c r="F20" s="54">
        <v>0</v>
      </c>
      <c r="G20" s="54">
        <v>0</v>
      </c>
      <c r="H20" s="49">
        <v>0</v>
      </c>
      <c r="I20" s="49">
        <f>H20-J20-K20</f>
        <v>0</v>
      </c>
      <c r="J20" s="55">
        <v>0</v>
      </c>
      <c r="K20" s="55">
        <v>0</v>
      </c>
      <c r="L20" s="50">
        <v>0</v>
      </c>
      <c r="M20" s="50">
        <f>N20+O20+P20+Q20</f>
        <v>0</v>
      </c>
      <c r="N20" s="55">
        <v>0</v>
      </c>
      <c r="O20" s="55">
        <v>0</v>
      </c>
      <c r="P20" s="55">
        <v>0</v>
      </c>
      <c r="Q20" s="50">
        <v>0</v>
      </c>
      <c r="R20" s="50">
        <f t="shared" si="2"/>
        <v>0</v>
      </c>
      <c r="S20" s="50">
        <v>0</v>
      </c>
      <c r="T20" s="55">
        <v>0</v>
      </c>
      <c r="U20" s="55">
        <v>0</v>
      </c>
      <c r="V20" s="50">
        <f t="shared" si="3"/>
        <v>0</v>
      </c>
      <c r="W20" s="50">
        <v>0</v>
      </c>
      <c r="X20" s="55">
        <v>0</v>
      </c>
      <c r="Y20" s="50">
        <f t="shared" si="4"/>
        <v>0</v>
      </c>
      <c r="Z20" s="55">
        <v>0</v>
      </c>
      <c r="AA20" s="55">
        <v>0</v>
      </c>
      <c r="AB20" s="55">
        <v>0</v>
      </c>
      <c r="AC20" s="50">
        <f t="shared" si="5"/>
        <v>0</v>
      </c>
      <c r="AD20" s="50">
        <v>0</v>
      </c>
      <c r="AE20" s="50">
        <v>0</v>
      </c>
      <c r="AF20" s="55"/>
      <c r="AG20" s="55">
        <v>0</v>
      </c>
      <c r="AH20" s="55">
        <v>0</v>
      </c>
      <c r="AI20" s="50">
        <v>0</v>
      </c>
      <c r="AJ20" s="50">
        <f t="shared" si="6"/>
        <v>0</v>
      </c>
      <c r="AK20" s="55">
        <v>0</v>
      </c>
      <c r="AL20" s="50">
        <v>0</v>
      </c>
      <c r="AM20" s="55"/>
      <c r="AN20" s="55"/>
      <c r="AO20" s="55"/>
      <c r="AP20" s="55"/>
      <c r="AQ20" s="66">
        <f t="shared" si="7"/>
        <v>0</v>
      </c>
      <c r="AR20" s="66">
        <f t="shared" si="33"/>
        <v>0</v>
      </c>
      <c r="AS20" s="66">
        <f t="shared" si="8"/>
        <v>0</v>
      </c>
      <c r="AT20" s="66">
        <f t="shared" si="9"/>
        <v>0</v>
      </c>
      <c r="AU20" s="66">
        <f t="shared" si="10"/>
        <v>0</v>
      </c>
      <c r="AV20" s="66">
        <f t="shared" si="11"/>
        <v>0</v>
      </c>
      <c r="AW20" s="66">
        <f t="shared" si="12"/>
        <v>0</v>
      </c>
      <c r="AX20" s="66">
        <f t="shared" ref="AX20:AX26" si="36">N20+O20+P20+Q20</f>
        <v>0</v>
      </c>
      <c r="AY20" s="66">
        <f t="shared" si="13"/>
        <v>0</v>
      </c>
      <c r="AZ20" s="66">
        <f t="shared" si="14"/>
        <v>0</v>
      </c>
      <c r="BA20" s="66">
        <f t="shared" si="15"/>
        <v>0</v>
      </c>
      <c r="BB20" s="66">
        <f t="shared" si="16"/>
        <v>0</v>
      </c>
      <c r="BC20" s="66">
        <f t="shared" si="17"/>
        <v>0</v>
      </c>
      <c r="BD20" s="66">
        <f t="shared" si="18"/>
        <v>0</v>
      </c>
      <c r="BE20" s="66">
        <f t="shared" si="19"/>
        <v>0</v>
      </c>
      <c r="BF20" s="66">
        <f t="shared" si="20"/>
        <v>0</v>
      </c>
      <c r="BG20" s="66">
        <f t="shared" si="21"/>
        <v>0</v>
      </c>
      <c r="BH20" s="66">
        <f t="shared" si="22"/>
        <v>0</v>
      </c>
      <c r="BI20" s="66">
        <f t="shared" si="23"/>
        <v>0</v>
      </c>
      <c r="BJ20" s="66">
        <f t="shared" si="24"/>
        <v>0</v>
      </c>
    </row>
    <row r="21" spans="1:62" ht="38.25">
      <c r="A21" s="5" t="s">
        <v>9</v>
      </c>
      <c r="B21" s="6" t="s">
        <v>69</v>
      </c>
      <c r="C21" s="51">
        <v>0</v>
      </c>
      <c r="D21" s="226">
        <v>0</v>
      </c>
      <c r="E21" s="54">
        <f t="shared" ref="E21:E26" si="37">C21-D21-F21-G21</f>
        <v>0</v>
      </c>
      <c r="F21" s="54">
        <v>0</v>
      </c>
      <c r="G21" s="54">
        <v>0</v>
      </c>
      <c r="H21" s="49">
        <v>0</v>
      </c>
      <c r="I21" s="49">
        <f t="shared" ref="I21:I26" si="38">H21-J21-K21</f>
        <v>0</v>
      </c>
      <c r="J21" s="55">
        <v>0</v>
      </c>
      <c r="K21" s="55">
        <v>0</v>
      </c>
      <c r="L21" s="50">
        <v>0</v>
      </c>
      <c r="M21" s="50">
        <f t="shared" ref="M21:M26" si="39">N21+O21+P21+Q21</f>
        <v>0</v>
      </c>
      <c r="N21" s="55">
        <v>0</v>
      </c>
      <c r="O21" s="55">
        <v>0</v>
      </c>
      <c r="P21" s="55">
        <v>0</v>
      </c>
      <c r="Q21" s="50">
        <v>0</v>
      </c>
      <c r="R21" s="50">
        <f t="shared" si="2"/>
        <v>0</v>
      </c>
      <c r="S21" s="50">
        <v>0</v>
      </c>
      <c r="T21" s="55">
        <v>0</v>
      </c>
      <c r="U21" s="55">
        <v>0</v>
      </c>
      <c r="V21" s="50">
        <f t="shared" si="3"/>
        <v>0</v>
      </c>
      <c r="W21" s="50">
        <v>0</v>
      </c>
      <c r="X21" s="55">
        <v>0</v>
      </c>
      <c r="Y21" s="50">
        <f t="shared" si="4"/>
        <v>0</v>
      </c>
      <c r="Z21" s="55">
        <v>0</v>
      </c>
      <c r="AA21" s="55">
        <v>0</v>
      </c>
      <c r="AB21" s="55">
        <v>0</v>
      </c>
      <c r="AC21" s="50">
        <f t="shared" si="5"/>
        <v>0</v>
      </c>
      <c r="AD21" s="50">
        <v>0</v>
      </c>
      <c r="AE21" s="50">
        <v>0</v>
      </c>
      <c r="AF21" s="55"/>
      <c r="AG21" s="55">
        <v>0</v>
      </c>
      <c r="AH21" s="55">
        <v>0</v>
      </c>
      <c r="AI21" s="50">
        <v>0</v>
      </c>
      <c r="AJ21" s="50">
        <f t="shared" si="6"/>
        <v>0</v>
      </c>
      <c r="AK21" s="55">
        <v>0</v>
      </c>
      <c r="AL21" s="50">
        <v>0</v>
      </c>
      <c r="AM21" s="55"/>
      <c r="AN21" s="55"/>
      <c r="AO21" s="55"/>
      <c r="AP21" s="55"/>
      <c r="AQ21" s="66">
        <f t="shared" si="7"/>
        <v>0</v>
      </c>
      <c r="AR21" s="66">
        <f t="shared" si="33"/>
        <v>0</v>
      </c>
      <c r="AS21" s="66">
        <f t="shared" si="8"/>
        <v>0</v>
      </c>
      <c r="AT21" s="66">
        <f t="shared" si="9"/>
        <v>0</v>
      </c>
      <c r="AU21" s="66">
        <f t="shared" si="10"/>
        <v>0</v>
      </c>
      <c r="AV21" s="66">
        <f t="shared" si="11"/>
        <v>0</v>
      </c>
      <c r="AW21" s="66">
        <f t="shared" si="12"/>
        <v>0</v>
      </c>
      <c r="AX21" s="66">
        <f t="shared" si="36"/>
        <v>0</v>
      </c>
      <c r="AY21" s="66">
        <f t="shared" si="13"/>
        <v>0</v>
      </c>
      <c r="AZ21" s="66">
        <f t="shared" si="14"/>
        <v>0</v>
      </c>
      <c r="BA21" s="66">
        <f t="shared" si="15"/>
        <v>0</v>
      </c>
      <c r="BB21" s="66">
        <f t="shared" si="16"/>
        <v>0</v>
      </c>
      <c r="BC21" s="66">
        <f t="shared" si="17"/>
        <v>0</v>
      </c>
      <c r="BD21" s="66">
        <f t="shared" si="18"/>
        <v>0</v>
      </c>
      <c r="BE21" s="66">
        <f t="shared" si="19"/>
        <v>0</v>
      </c>
      <c r="BF21" s="66">
        <f t="shared" si="20"/>
        <v>0</v>
      </c>
      <c r="BG21" s="66">
        <f t="shared" si="21"/>
        <v>0</v>
      </c>
      <c r="BH21" s="66">
        <f t="shared" si="22"/>
        <v>0</v>
      </c>
      <c r="BI21" s="66">
        <f t="shared" si="23"/>
        <v>0</v>
      </c>
      <c r="BJ21" s="66">
        <f t="shared" si="24"/>
        <v>0</v>
      </c>
    </row>
    <row r="22" spans="1:62" ht="38.25">
      <c r="A22" s="5" t="s">
        <v>10</v>
      </c>
      <c r="B22" s="6" t="s">
        <v>70</v>
      </c>
      <c r="C22" s="51">
        <v>1</v>
      </c>
      <c r="D22" s="226">
        <v>1</v>
      </c>
      <c r="E22" s="54">
        <f t="shared" si="37"/>
        <v>0</v>
      </c>
      <c r="F22" s="54">
        <v>0</v>
      </c>
      <c r="G22" s="54">
        <v>0</v>
      </c>
      <c r="H22" s="49">
        <v>0</v>
      </c>
      <c r="I22" s="49">
        <f t="shared" si="38"/>
        <v>0</v>
      </c>
      <c r="J22" s="55">
        <v>0</v>
      </c>
      <c r="K22" s="55">
        <v>0</v>
      </c>
      <c r="L22" s="50">
        <v>0</v>
      </c>
      <c r="M22" s="50">
        <f t="shared" si="39"/>
        <v>0</v>
      </c>
      <c r="N22" s="55">
        <v>0</v>
      </c>
      <c r="O22" s="55">
        <v>0</v>
      </c>
      <c r="P22" s="55">
        <v>0</v>
      </c>
      <c r="Q22" s="50">
        <v>0</v>
      </c>
      <c r="R22" s="50">
        <f t="shared" si="2"/>
        <v>0</v>
      </c>
      <c r="S22" s="50">
        <v>0</v>
      </c>
      <c r="T22" s="55">
        <v>0</v>
      </c>
      <c r="U22" s="55">
        <v>0</v>
      </c>
      <c r="V22" s="50">
        <f t="shared" si="3"/>
        <v>0</v>
      </c>
      <c r="W22" s="50">
        <v>0</v>
      </c>
      <c r="X22" s="55">
        <v>0</v>
      </c>
      <c r="Y22" s="50">
        <f t="shared" si="4"/>
        <v>1</v>
      </c>
      <c r="Z22" s="55">
        <v>1</v>
      </c>
      <c r="AA22" s="55">
        <v>0</v>
      </c>
      <c r="AB22" s="55">
        <v>0</v>
      </c>
      <c r="AC22" s="50">
        <f t="shared" si="5"/>
        <v>0</v>
      </c>
      <c r="AD22" s="50">
        <v>0</v>
      </c>
      <c r="AE22" s="50">
        <v>0</v>
      </c>
      <c r="AF22" s="55"/>
      <c r="AG22" s="55">
        <v>0</v>
      </c>
      <c r="AH22" s="55">
        <v>0</v>
      </c>
      <c r="AI22" s="50">
        <v>0</v>
      </c>
      <c r="AJ22" s="50">
        <f t="shared" si="6"/>
        <v>0</v>
      </c>
      <c r="AK22" s="55">
        <v>0</v>
      </c>
      <c r="AL22" s="50">
        <v>0</v>
      </c>
      <c r="AM22" s="55"/>
      <c r="AN22" s="55"/>
      <c r="AO22" s="55"/>
      <c r="AP22" s="55"/>
      <c r="AQ22" s="66">
        <f t="shared" si="7"/>
        <v>1</v>
      </c>
      <c r="AR22" s="66">
        <f t="shared" si="33"/>
        <v>1</v>
      </c>
      <c r="AS22" s="66">
        <f t="shared" si="8"/>
        <v>0</v>
      </c>
      <c r="AT22" s="66">
        <f t="shared" si="9"/>
        <v>0</v>
      </c>
      <c r="AU22" s="66">
        <f t="shared" si="10"/>
        <v>1</v>
      </c>
      <c r="AV22" s="66">
        <f t="shared" si="11"/>
        <v>1</v>
      </c>
      <c r="AW22" s="66">
        <f t="shared" si="12"/>
        <v>0</v>
      </c>
      <c r="AX22" s="66">
        <f t="shared" si="36"/>
        <v>0</v>
      </c>
      <c r="AY22" s="66">
        <f t="shared" si="13"/>
        <v>0</v>
      </c>
      <c r="AZ22" s="66">
        <f t="shared" si="14"/>
        <v>0</v>
      </c>
      <c r="BA22" s="66">
        <f t="shared" si="15"/>
        <v>0</v>
      </c>
      <c r="BB22" s="66">
        <f t="shared" si="16"/>
        <v>0</v>
      </c>
      <c r="BC22" s="66">
        <f t="shared" si="17"/>
        <v>0</v>
      </c>
      <c r="BD22" s="66">
        <f t="shared" si="18"/>
        <v>0</v>
      </c>
      <c r="BE22" s="66">
        <f t="shared" si="19"/>
        <v>0</v>
      </c>
      <c r="BF22" s="66">
        <f t="shared" si="20"/>
        <v>0</v>
      </c>
      <c r="BG22" s="66">
        <f t="shared" si="21"/>
        <v>0</v>
      </c>
      <c r="BH22" s="66">
        <f t="shared" si="22"/>
        <v>0</v>
      </c>
      <c r="BI22" s="66">
        <f t="shared" si="23"/>
        <v>0</v>
      </c>
      <c r="BJ22" s="66">
        <f t="shared" si="24"/>
        <v>0</v>
      </c>
    </row>
    <row r="23" spans="1:62" ht="38.25">
      <c r="A23" s="5" t="s">
        <v>11</v>
      </c>
      <c r="B23" s="6" t="s">
        <v>71</v>
      </c>
      <c r="C23" s="51">
        <v>0</v>
      </c>
      <c r="D23" s="226">
        <v>0</v>
      </c>
      <c r="E23" s="54">
        <f t="shared" si="37"/>
        <v>0</v>
      </c>
      <c r="F23" s="54">
        <v>0</v>
      </c>
      <c r="G23" s="54">
        <v>0</v>
      </c>
      <c r="H23" s="49">
        <v>0</v>
      </c>
      <c r="I23" s="49">
        <f t="shared" si="38"/>
        <v>0</v>
      </c>
      <c r="J23" s="55">
        <v>0</v>
      </c>
      <c r="K23" s="55">
        <v>0</v>
      </c>
      <c r="L23" s="50">
        <v>0</v>
      </c>
      <c r="M23" s="50">
        <f t="shared" si="39"/>
        <v>0</v>
      </c>
      <c r="N23" s="55">
        <v>0</v>
      </c>
      <c r="O23" s="55">
        <v>0</v>
      </c>
      <c r="P23" s="55">
        <v>0</v>
      </c>
      <c r="Q23" s="50">
        <v>0</v>
      </c>
      <c r="R23" s="50">
        <f t="shared" si="2"/>
        <v>0</v>
      </c>
      <c r="S23" s="50">
        <v>0</v>
      </c>
      <c r="T23" s="55">
        <v>0</v>
      </c>
      <c r="U23" s="55">
        <v>0</v>
      </c>
      <c r="V23" s="50">
        <f t="shared" si="3"/>
        <v>0</v>
      </c>
      <c r="W23" s="50">
        <v>0</v>
      </c>
      <c r="X23" s="55">
        <v>0</v>
      </c>
      <c r="Y23" s="50">
        <f t="shared" si="4"/>
        <v>0</v>
      </c>
      <c r="Z23" s="55">
        <v>0</v>
      </c>
      <c r="AA23" s="55">
        <v>0</v>
      </c>
      <c r="AB23" s="55">
        <v>0</v>
      </c>
      <c r="AC23" s="50">
        <f t="shared" si="5"/>
        <v>0</v>
      </c>
      <c r="AD23" s="50">
        <v>0</v>
      </c>
      <c r="AE23" s="50">
        <v>0</v>
      </c>
      <c r="AF23" s="55"/>
      <c r="AG23" s="55">
        <v>0</v>
      </c>
      <c r="AH23" s="55">
        <v>0</v>
      </c>
      <c r="AI23" s="50">
        <v>0</v>
      </c>
      <c r="AJ23" s="50">
        <f t="shared" si="6"/>
        <v>0</v>
      </c>
      <c r="AK23" s="55">
        <v>0</v>
      </c>
      <c r="AL23" s="50">
        <v>0</v>
      </c>
      <c r="AM23" s="55"/>
      <c r="AN23" s="55"/>
      <c r="AO23" s="55"/>
      <c r="AP23" s="55"/>
      <c r="AQ23" s="66">
        <f t="shared" si="7"/>
        <v>0</v>
      </c>
      <c r="AR23" s="66">
        <f t="shared" si="33"/>
        <v>0</v>
      </c>
      <c r="AS23" s="66">
        <f t="shared" si="8"/>
        <v>0</v>
      </c>
      <c r="AT23" s="66">
        <f t="shared" si="9"/>
        <v>0</v>
      </c>
      <c r="AU23" s="66">
        <f t="shared" si="10"/>
        <v>0</v>
      </c>
      <c r="AV23" s="66">
        <f t="shared" si="11"/>
        <v>0</v>
      </c>
      <c r="AW23" s="66">
        <f t="shared" si="12"/>
        <v>0</v>
      </c>
      <c r="AX23" s="66">
        <f t="shared" si="36"/>
        <v>0</v>
      </c>
      <c r="AY23" s="66">
        <f t="shared" si="13"/>
        <v>0</v>
      </c>
      <c r="AZ23" s="66">
        <f t="shared" si="14"/>
        <v>0</v>
      </c>
      <c r="BA23" s="66">
        <f t="shared" si="15"/>
        <v>0</v>
      </c>
      <c r="BB23" s="66">
        <f t="shared" si="16"/>
        <v>0</v>
      </c>
      <c r="BC23" s="66">
        <f t="shared" si="17"/>
        <v>0</v>
      </c>
      <c r="BD23" s="66">
        <f t="shared" si="18"/>
        <v>0</v>
      </c>
      <c r="BE23" s="66">
        <f t="shared" si="19"/>
        <v>0</v>
      </c>
      <c r="BF23" s="66">
        <f t="shared" si="20"/>
        <v>0</v>
      </c>
      <c r="BG23" s="66">
        <f t="shared" si="21"/>
        <v>0</v>
      </c>
      <c r="BH23" s="66">
        <f t="shared" si="22"/>
        <v>0</v>
      </c>
      <c r="BI23" s="66">
        <f t="shared" si="23"/>
        <v>0</v>
      </c>
      <c r="BJ23" s="66">
        <f t="shared" si="24"/>
        <v>0</v>
      </c>
    </row>
    <row r="24" spans="1:62" ht="38.25">
      <c r="A24" s="5" t="s">
        <v>12</v>
      </c>
      <c r="B24" s="6" t="s">
        <v>72</v>
      </c>
      <c r="C24" s="51">
        <v>0</v>
      </c>
      <c r="D24" s="226">
        <v>0</v>
      </c>
      <c r="E24" s="54">
        <f t="shared" si="37"/>
        <v>0</v>
      </c>
      <c r="F24" s="54">
        <v>0</v>
      </c>
      <c r="G24" s="54">
        <v>0</v>
      </c>
      <c r="H24" s="49">
        <v>0</v>
      </c>
      <c r="I24" s="49">
        <f t="shared" si="38"/>
        <v>0</v>
      </c>
      <c r="J24" s="55">
        <v>0</v>
      </c>
      <c r="K24" s="55">
        <v>0</v>
      </c>
      <c r="L24" s="50">
        <v>0</v>
      </c>
      <c r="M24" s="50">
        <f t="shared" si="39"/>
        <v>0</v>
      </c>
      <c r="N24" s="55">
        <v>0</v>
      </c>
      <c r="O24" s="55">
        <v>0</v>
      </c>
      <c r="P24" s="55">
        <v>0</v>
      </c>
      <c r="Q24" s="50">
        <v>0</v>
      </c>
      <c r="R24" s="50">
        <f t="shared" si="2"/>
        <v>0</v>
      </c>
      <c r="S24" s="50">
        <v>0</v>
      </c>
      <c r="T24" s="55">
        <v>0</v>
      </c>
      <c r="U24" s="55">
        <v>0</v>
      </c>
      <c r="V24" s="50">
        <f t="shared" si="3"/>
        <v>0</v>
      </c>
      <c r="W24" s="50">
        <v>0</v>
      </c>
      <c r="X24" s="55">
        <v>0</v>
      </c>
      <c r="Y24" s="50">
        <f t="shared" si="4"/>
        <v>0</v>
      </c>
      <c r="Z24" s="55">
        <v>0</v>
      </c>
      <c r="AA24" s="55">
        <v>0</v>
      </c>
      <c r="AB24" s="55">
        <v>0</v>
      </c>
      <c r="AC24" s="50">
        <f t="shared" si="5"/>
        <v>0</v>
      </c>
      <c r="AD24" s="50">
        <v>0</v>
      </c>
      <c r="AE24" s="50">
        <v>0</v>
      </c>
      <c r="AF24" s="55"/>
      <c r="AG24" s="55">
        <v>0</v>
      </c>
      <c r="AH24" s="55">
        <v>0</v>
      </c>
      <c r="AI24" s="50">
        <v>0</v>
      </c>
      <c r="AJ24" s="50">
        <f t="shared" si="6"/>
        <v>0</v>
      </c>
      <c r="AK24" s="55">
        <v>0</v>
      </c>
      <c r="AL24" s="50">
        <v>0</v>
      </c>
      <c r="AM24" s="55"/>
      <c r="AN24" s="55"/>
      <c r="AO24" s="55"/>
      <c r="AP24" s="55"/>
      <c r="AQ24" s="66">
        <f t="shared" si="7"/>
        <v>0</v>
      </c>
      <c r="AR24" s="66">
        <f t="shared" si="33"/>
        <v>0</v>
      </c>
      <c r="AS24" s="66">
        <f t="shared" si="8"/>
        <v>0</v>
      </c>
      <c r="AT24" s="66">
        <f t="shared" si="9"/>
        <v>0</v>
      </c>
      <c r="AU24" s="66">
        <f t="shared" si="10"/>
        <v>0</v>
      </c>
      <c r="AV24" s="66">
        <f t="shared" si="11"/>
        <v>0</v>
      </c>
      <c r="AW24" s="66">
        <f t="shared" si="12"/>
        <v>0</v>
      </c>
      <c r="AX24" s="66">
        <f t="shared" si="36"/>
        <v>0</v>
      </c>
      <c r="AY24" s="66">
        <f t="shared" si="13"/>
        <v>0</v>
      </c>
      <c r="AZ24" s="66">
        <f t="shared" si="14"/>
        <v>0</v>
      </c>
      <c r="BA24" s="66">
        <f t="shared" si="15"/>
        <v>0</v>
      </c>
      <c r="BB24" s="66">
        <f t="shared" si="16"/>
        <v>0</v>
      </c>
      <c r="BC24" s="66">
        <f t="shared" si="17"/>
        <v>0</v>
      </c>
      <c r="BD24" s="66">
        <f t="shared" si="18"/>
        <v>0</v>
      </c>
      <c r="BE24" s="66">
        <f t="shared" si="19"/>
        <v>0</v>
      </c>
      <c r="BF24" s="66">
        <f t="shared" si="20"/>
        <v>0</v>
      </c>
      <c r="BG24" s="66">
        <f t="shared" si="21"/>
        <v>0</v>
      </c>
      <c r="BH24" s="66">
        <f t="shared" si="22"/>
        <v>0</v>
      </c>
      <c r="BI24" s="66">
        <f t="shared" si="23"/>
        <v>0</v>
      </c>
      <c r="BJ24" s="66">
        <f t="shared" si="24"/>
        <v>0</v>
      </c>
    </row>
    <row r="25" spans="1:62" ht="38.25">
      <c r="A25" s="5" t="s">
        <v>13</v>
      </c>
      <c r="B25" s="6" t="s">
        <v>73</v>
      </c>
      <c r="C25" s="51">
        <v>0</v>
      </c>
      <c r="D25" s="226">
        <v>0</v>
      </c>
      <c r="E25" s="54">
        <f t="shared" si="37"/>
        <v>0</v>
      </c>
      <c r="F25" s="54">
        <v>0</v>
      </c>
      <c r="G25" s="54">
        <v>0</v>
      </c>
      <c r="H25" s="49">
        <v>0</v>
      </c>
      <c r="I25" s="49">
        <f t="shared" si="38"/>
        <v>0</v>
      </c>
      <c r="J25" s="55">
        <v>0</v>
      </c>
      <c r="K25" s="55">
        <v>0</v>
      </c>
      <c r="L25" s="50">
        <v>0</v>
      </c>
      <c r="M25" s="50">
        <f t="shared" si="39"/>
        <v>0</v>
      </c>
      <c r="N25" s="55">
        <v>0</v>
      </c>
      <c r="O25" s="55">
        <v>0</v>
      </c>
      <c r="P25" s="55">
        <v>0</v>
      </c>
      <c r="Q25" s="50">
        <v>0</v>
      </c>
      <c r="R25" s="50">
        <f t="shared" si="2"/>
        <v>0</v>
      </c>
      <c r="S25" s="50">
        <v>0</v>
      </c>
      <c r="T25" s="55">
        <v>0</v>
      </c>
      <c r="U25" s="55">
        <v>0</v>
      </c>
      <c r="V25" s="50">
        <f t="shared" si="3"/>
        <v>0</v>
      </c>
      <c r="W25" s="50">
        <v>0</v>
      </c>
      <c r="X25" s="55">
        <v>0</v>
      </c>
      <c r="Y25" s="50">
        <f t="shared" si="4"/>
        <v>0</v>
      </c>
      <c r="Z25" s="55">
        <v>0</v>
      </c>
      <c r="AA25" s="55">
        <v>0</v>
      </c>
      <c r="AB25" s="55">
        <v>0</v>
      </c>
      <c r="AC25" s="50">
        <f t="shared" si="5"/>
        <v>0</v>
      </c>
      <c r="AD25" s="50">
        <v>0</v>
      </c>
      <c r="AE25" s="50">
        <v>0</v>
      </c>
      <c r="AF25" s="55"/>
      <c r="AG25" s="55">
        <v>0</v>
      </c>
      <c r="AH25" s="55">
        <v>0</v>
      </c>
      <c r="AI25" s="50">
        <v>0</v>
      </c>
      <c r="AJ25" s="50">
        <f t="shared" si="6"/>
        <v>0</v>
      </c>
      <c r="AK25" s="55">
        <v>0</v>
      </c>
      <c r="AL25" s="50">
        <v>0</v>
      </c>
      <c r="AM25" s="55"/>
      <c r="AN25" s="55"/>
      <c r="AO25" s="55"/>
      <c r="AP25" s="55"/>
      <c r="AQ25" s="66">
        <f t="shared" si="7"/>
        <v>0</v>
      </c>
      <c r="AR25" s="66">
        <f t="shared" si="33"/>
        <v>0</v>
      </c>
      <c r="AS25" s="66">
        <f t="shared" si="8"/>
        <v>0</v>
      </c>
      <c r="AT25" s="66">
        <f t="shared" si="9"/>
        <v>0</v>
      </c>
      <c r="AU25" s="66">
        <f t="shared" si="10"/>
        <v>0</v>
      </c>
      <c r="AV25" s="66">
        <f t="shared" si="11"/>
        <v>0</v>
      </c>
      <c r="AW25" s="66">
        <f t="shared" si="12"/>
        <v>0</v>
      </c>
      <c r="AX25" s="66">
        <f t="shared" si="36"/>
        <v>0</v>
      </c>
      <c r="AY25" s="66">
        <f t="shared" si="13"/>
        <v>0</v>
      </c>
      <c r="AZ25" s="66">
        <f t="shared" si="14"/>
        <v>0</v>
      </c>
      <c r="BA25" s="66">
        <f t="shared" si="15"/>
        <v>0</v>
      </c>
      <c r="BB25" s="66">
        <f t="shared" si="16"/>
        <v>0</v>
      </c>
      <c r="BC25" s="66">
        <f t="shared" si="17"/>
        <v>0</v>
      </c>
      <c r="BD25" s="66">
        <f t="shared" si="18"/>
        <v>0</v>
      </c>
      <c r="BE25" s="66">
        <f t="shared" si="19"/>
        <v>0</v>
      </c>
      <c r="BF25" s="66">
        <f t="shared" si="20"/>
        <v>0</v>
      </c>
      <c r="BG25" s="66">
        <f t="shared" si="21"/>
        <v>0</v>
      </c>
      <c r="BH25" s="66">
        <f t="shared" si="22"/>
        <v>0</v>
      </c>
      <c r="BI25" s="66">
        <f t="shared" si="23"/>
        <v>0</v>
      </c>
      <c r="BJ25" s="66">
        <f t="shared" si="24"/>
        <v>0</v>
      </c>
    </row>
    <row r="26" spans="1:62" ht="38.25">
      <c r="A26" s="5" t="s">
        <v>48</v>
      </c>
      <c r="B26" s="6" t="s">
        <v>74</v>
      </c>
      <c r="C26" s="51">
        <v>0</v>
      </c>
      <c r="D26" s="226">
        <v>0</v>
      </c>
      <c r="E26" s="54">
        <f t="shared" si="37"/>
        <v>0</v>
      </c>
      <c r="F26" s="54">
        <v>0</v>
      </c>
      <c r="G26" s="54">
        <v>0</v>
      </c>
      <c r="H26" s="49">
        <v>0</v>
      </c>
      <c r="I26" s="49">
        <f t="shared" si="38"/>
        <v>0</v>
      </c>
      <c r="J26" s="55">
        <v>0</v>
      </c>
      <c r="K26" s="55">
        <v>0</v>
      </c>
      <c r="L26" s="50">
        <v>0</v>
      </c>
      <c r="M26" s="50">
        <f t="shared" si="39"/>
        <v>0</v>
      </c>
      <c r="N26" s="55">
        <v>0</v>
      </c>
      <c r="O26" s="55">
        <v>0</v>
      </c>
      <c r="P26" s="55">
        <v>0</v>
      </c>
      <c r="Q26" s="50">
        <v>0</v>
      </c>
      <c r="R26" s="50">
        <f t="shared" si="2"/>
        <v>0</v>
      </c>
      <c r="S26" s="50">
        <v>0</v>
      </c>
      <c r="T26" s="55">
        <v>0</v>
      </c>
      <c r="U26" s="55">
        <v>0</v>
      </c>
      <c r="V26" s="50">
        <f t="shared" si="3"/>
        <v>0</v>
      </c>
      <c r="W26" s="50">
        <v>0</v>
      </c>
      <c r="X26" s="55">
        <v>0</v>
      </c>
      <c r="Y26" s="50">
        <f t="shared" si="4"/>
        <v>0</v>
      </c>
      <c r="Z26" s="55">
        <v>0</v>
      </c>
      <c r="AA26" s="55">
        <v>0</v>
      </c>
      <c r="AB26" s="55">
        <v>0</v>
      </c>
      <c r="AC26" s="50">
        <f t="shared" si="5"/>
        <v>0</v>
      </c>
      <c r="AD26" s="50">
        <v>0</v>
      </c>
      <c r="AE26" s="50">
        <v>0</v>
      </c>
      <c r="AF26" s="55"/>
      <c r="AG26" s="55">
        <v>0</v>
      </c>
      <c r="AH26" s="55">
        <v>0</v>
      </c>
      <c r="AI26" s="50">
        <v>0</v>
      </c>
      <c r="AJ26" s="50">
        <f t="shared" si="6"/>
        <v>0</v>
      </c>
      <c r="AK26" s="55">
        <v>0</v>
      </c>
      <c r="AL26" s="50">
        <v>0</v>
      </c>
      <c r="AM26" s="55"/>
      <c r="AN26" s="55"/>
      <c r="AO26" s="55"/>
      <c r="AP26" s="55"/>
      <c r="AQ26" s="66">
        <f t="shared" si="7"/>
        <v>0</v>
      </c>
      <c r="AR26" s="66">
        <f t="shared" si="33"/>
        <v>0</v>
      </c>
      <c r="AS26" s="66">
        <f t="shared" si="8"/>
        <v>0</v>
      </c>
      <c r="AT26" s="66">
        <f t="shared" si="9"/>
        <v>0</v>
      </c>
      <c r="AU26" s="66">
        <f t="shared" si="10"/>
        <v>0</v>
      </c>
      <c r="AV26" s="66">
        <f t="shared" si="11"/>
        <v>0</v>
      </c>
      <c r="AW26" s="66">
        <f t="shared" si="12"/>
        <v>0</v>
      </c>
      <c r="AX26" s="66">
        <f t="shared" si="36"/>
        <v>0</v>
      </c>
      <c r="AY26" s="66">
        <f t="shared" si="13"/>
        <v>0</v>
      </c>
      <c r="AZ26" s="66">
        <f t="shared" si="14"/>
        <v>0</v>
      </c>
      <c r="BA26" s="66">
        <f t="shared" si="15"/>
        <v>0</v>
      </c>
      <c r="BB26" s="66">
        <f t="shared" si="16"/>
        <v>0</v>
      </c>
      <c r="BC26" s="66">
        <f t="shared" si="17"/>
        <v>0</v>
      </c>
      <c r="BD26" s="66">
        <f t="shared" si="18"/>
        <v>0</v>
      </c>
      <c r="BE26" s="66">
        <f t="shared" si="19"/>
        <v>0</v>
      </c>
      <c r="BF26" s="66">
        <f t="shared" si="20"/>
        <v>0</v>
      </c>
      <c r="BG26" s="66">
        <f t="shared" si="21"/>
        <v>0</v>
      </c>
      <c r="BH26" s="66">
        <f t="shared" si="22"/>
        <v>0</v>
      </c>
      <c r="BI26" s="66">
        <f t="shared" si="23"/>
        <v>0</v>
      </c>
      <c r="BJ26" s="66">
        <f t="shared" si="24"/>
        <v>0</v>
      </c>
    </row>
    <row r="27" spans="1:62" ht="25.5">
      <c r="A27" s="5">
        <v>7</v>
      </c>
      <c r="B27" s="7" t="s">
        <v>75</v>
      </c>
      <c r="C27" s="1">
        <f>C28+C29+C30++C31+C32</f>
        <v>0</v>
      </c>
      <c r="D27" s="223">
        <v>0</v>
      </c>
      <c r="E27" s="1">
        <f t="shared" ref="E27:AP27" si="40">E28+E29+E30++E31+E32</f>
        <v>0</v>
      </c>
      <c r="F27" s="1">
        <f t="shared" si="40"/>
        <v>0</v>
      </c>
      <c r="G27" s="1">
        <f t="shared" si="40"/>
        <v>0</v>
      </c>
      <c r="H27" s="1">
        <f t="shared" si="40"/>
        <v>1</v>
      </c>
      <c r="I27" s="1">
        <f t="shared" si="40"/>
        <v>0</v>
      </c>
      <c r="J27" s="1">
        <f t="shared" si="40"/>
        <v>0</v>
      </c>
      <c r="K27" s="1">
        <f t="shared" si="40"/>
        <v>1</v>
      </c>
      <c r="L27" s="1">
        <f t="shared" si="40"/>
        <v>0</v>
      </c>
      <c r="M27" s="1">
        <f t="shared" si="40"/>
        <v>0</v>
      </c>
      <c r="N27" s="1">
        <f t="shared" si="40"/>
        <v>0</v>
      </c>
      <c r="O27" s="1">
        <f t="shared" si="40"/>
        <v>0</v>
      </c>
      <c r="P27" s="1">
        <f t="shared" si="40"/>
        <v>0</v>
      </c>
      <c r="Q27" s="1">
        <f t="shared" si="40"/>
        <v>0</v>
      </c>
      <c r="R27" s="1">
        <f t="shared" si="40"/>
        <v>0</v>
      </c>
      <c r="S27" s="1">
        <f t="shared" si="40"/>
        <v>0</v>
      </c>
      <c r="T27" s="1">
        <f t="shared" si="40"/>
        <v>0</v>
      </c>
      <c r="U27" s="1">
        <f t="shared" si="40"/>
        <v>0</v>
      </c>
      <c r="V27" s="1">
        <f t="shared" si="40"/>
        <v>0</v>
      </c>
      <c r="W27" s="1">
        <f t="shared" si="40"/>
        <v>0</v>
      </c>
      <c r="X27" s="1">
        <f t="shared" si="40"/>
        <v>0</v>
      </c>
      <c r="Y27" s="1">
        <f t="shared" si="40"/>
        <v>0</v>
      </c>
      <c r="Z27" s="1">
        <f t="shared" si="40"/>
        <v>0</v>
      </c>
      <c r="AA27" s="1">
        <f t="shared" si="40"/>
        <v>0</v>
      </c>
      <c r="AB27" s="1">
        <f t="shared" si="40"/>
        <v>3</v>
      </c>
      <c r="AC27" s="1">
        <f t="shared" si="40"/>
        <v>3</v>
      </c>
      <c r="AD27" s="1">
        <f t="shared" si="40"/>
        <v>0</v>
      </c>
      <c r="AE27" s="1">
        <f t="shared" si="40"/>
        <v>3</v>
      </c>
      <c r="AF27" s="1">
        <f t="shared" si="40"/>
        <v>0</v>
      </c>
      <c r="AG27" s="1">
        <f t="shared" si="40"/>
        <v>0</v>
      </c>
      <c r="AH27" s="1">
        <f t="shared" si="40"/>
        <v>0</v>
      </c>
      <c r="AI27" s="1">
        <f t="shared" si="40"/>
        <v>0</v>
      </c>
      <c r="AJ27" s="1">
        <f t="shared" si="40"/>
        <v>0</v>
      </c>
      <c r="AK27" s="1">
        <f t="shared" si="40"/>
        <v>0</v>
      </c>
      <c r="AL27" s="1">
        <f t="shared" si="40"/>
        <v>0</v>
      </c>
      <c r="AM27" s="1">
        <f t="shared" si="40"/>
        <v>0</v>
      </c>
      <c r="AN27" s="1">
        <f t="shared" si="40"/>
        <v>0</v>
      </c>
      <c r="AO27" s="1">
        <f t="shared" si="40"/>
        <v>0</v>
      </c>
      <c r="AP27" s="1">
        <f t="shared" si="40"/>
        <v>0</v>
      </c>
      <c r="AQ27" s="65">
        <f t="shared" ref="AQ27:BJ27" si="41">SUM(AQ28:AQ32)</f>
        <v>0</v>
      </c>
      <c r="AR27" s="65">
        <f t="shared" si="41"/>
        <v>0</v>
      </c>
      <c r="AS27" s="65">
        <f t="shared" si="41"/>
        <v>1</v>
      </c>
      <c r="AT27" s="65">
        <f t="shared" si="41"/>
        <v>1</v>
      </c>
      <c r="AU27" s="65">
        <f t="shared" si="41"/>
        <v>0</v>
      </c>
      <c r="AV27" s="66">
        <f t="shared" si="11"/>
        <v>0</v>
      </c>
      <c r="AW27" s="65">
        <f t="shared" si="41"/>
        <v>0</v>
      </c>
      <c r="AX27" s="65">
        <f t="shared" si="41"/>
        <v>0</v>
      </c>
      <c r="AY27" s="65">
        <f t="shared" si="41"/>
        <v>0</v>
      </c>
      <c r="AZ27" s="65">
        <f t="shared" si="41"/>
        <v>0</v>
      </c>
      <c r="BA27" s="65">
        <f t="shared" si="41"/>
        <v>0</v>
      </c>
      <c r="BB27" s="65">
        <f t="shared" si="41"/>
        <v>0</v>
      </c>
      <c r="BC27" s="65">
        <f t="shared" si="41"/>
        <v>3</v>
      </c>
      <c r="BD27" s="65">
        <f t="shared" si="41"/>
        <v>3</v>
      </c>
      <c r="BE27" s="65">
        <f t="shared" si="41"/>
        <v>3</v>
      </c>
      <c r="BF27" s="65">
        <f t="shared" si="41"/>
        <v>3</v>
      </c>
      <c r="BG27" s="65">
        <f t="shared" si="41"/>
        <v>0</v>
      </c>
      <c r="BH27" s="65">
        <f t="shared" si="41"/>
        <v>0</v>
      </c>
      <c r="BI27" s="65">
        <f t="shared" si="41"/>
        <v>0</v>
      </c>
      <c r="BJ27" s="65">
        <f t="shared" si="41"/>
        <v>0</v>
      </c>
    </row>
    <row r="28" spans="1:62">
      <c r="A28" s="10" t="s">
        <v>14</v>
      </c>
      <c r="B28" s="6" t="s">
        <v>76</v>
      </c>
      <c r="C28" s="51">
        <v>0</v>
      </c>
      <c r="D28" s="226">
        <v>0</v>
      </c>
      <c r="E28" s="54">
        <f>C28-D28-F28-G28</f>
        <v>0</v>
      </c>
      <c r="F28" s="54">
        <v>0</v>
      </c>
      <c r="G28" s="54">
        <v>0</v>
      </c>
      <c r="H28" s="49">
        <v>0</v>
      </c>
      <c r="I28" s="49">
        <f>H28-J28-K28</f>
        <v>0</v>
      </c>
      <c r="J28" s="55">
        <v>0</v>
      </c>
      <c r="K28" s="55">
        <v>0</v>
      </c>
      <c r="L28" s="50">
        <v>0</v>
      </c>
      <c r="M28" s="50">
        <f>N28+O28+Q28</f>
        <v>0</v>
      </c>
      <c r="N28" s="55">
        <v>0</v>
      </c>
      <c r="O28" s="55">
        <v>0</v>
      </c>
      <c r="P28" s="55">
        <v>0</v>
      </c>
      <c r="Q28" s="50">
        <v>0</v>
      </c>
      <c r="R28" s="50">
        <f t="shared" si="2"/>
        <v>0</v>
      </c>
      <c r="S28" s="50">
        <v>0</v>
      </c>
      <c r="T28" s="55">
        <v>0</v>
      </c>
      <c r="U28" s="55">
        <v>0</v>
      </c>
      <c r="V28" s="50">
        <f t="shared" si="3"/>
        <v>0</v>
      </c>
      <c r="W28" s="50">
        <v>0</v>
      </c>
      <c r="X28" s="55">
        <v>0</v>
      </c>
      <c r="Y28" s="50">
        <f t="shared" si="4"/>
        <v>0</v>
      </c>
      <c r="Z28" s="55">
        <v>0</v>
      </c>
      <c r="AA28" s="55">
        <v>0</v>
      </c>
      <c r="AB28" s="55">
        <v>0</v>
      </c>
      <c r="AC28" s="50">
        <f t="shared" si="5"/>
        <v>0</v>
      </c>
      <c r="AD28" s="50">
        <v>0</v>
      </c>
      <c r="AE28" s="50">
        <v>0</v>
      </c>
      <c r="AF28" s="55"/>
      <c r="AG28" s="55">
        <v>0</v>
      </c>
      <c r="AH28" s="55">
        <v>0</v>
      </c>
      <c r="AI28" s="50">
        <v>0</v>
      </c>
      <c r="AJ28" s="50">
        <f t="shared" si="6"/>
        <v>0</v>
      </c>
      <c r="AK28" s="55">
        <v>0</v>
      </c>
      <c r="AL28" s="50">
        <v>0</v>
      </c>
      <c r="AM28" s="55"/>
      <c r="AN28" s="55"/>
      <c r="AO28" s="55"/>
      <c r="AP28" s="55"/>
      <c r="AQ28" s="66">
        <f t="shared" si="7"/>
        <v>0</v>
      </c>
      <c r="AR28" s="66">
        <f t="shared" si="33"/>
        <v>0</v>
      </c>
      <c r="AS28" s="66">
        <f t="shared" si="8"/>
        <v>0</v>
      </c>
      <c r="AT28" s="66">
        <f t="shared" si="9"/>
        <v>0</v>
      </c>
      <c r="AU28" s="66">
        <f t="shared" si="10"/>
        <v>0</v>
      </c>
      <c r="AV28" s="66">
        <f t="shared" si="11"/>
        <v>0</v>
      </c>
      <c r="AW28" s="66">
        <f t="shared" si="12"/>
        <v>0</v>
      </c>
      <c r="AX28" s="66">
        <f t="shared" ref="AX28:AX46" si="42">N28+O28+P28+Q28</f>
        <v>0</v>
      </c>
      <c r="AY28" s="66">
        <f t="shared" si="13"/>
        <v>0</v>
      </c>
      <c r="AZ28" s="66">
        <f t="shared" si="14"/>
        <v>0</v>
      </c>
      <c r="BA28" s="66">
        <f t="shared" si="15"/>
        <v>0</v>
      </c>
      <c r="BB28" s="66">
        <f t="shared" si="16"/>
        <v>0</v>
      </c>
      <c r="BC28" s="66">
        <f t="shared" si="17"/>
        <v>0</v>
      </c>
      <c r="BD28" s="66">
        <f t="shared" si="18"/>
        <v>0</v>
      </c>
      <c r="BE28" s="66">
        <f t="shared" si="19"/>
        <v>0</v>
      </c>
      <c r="BF28" s="66">
        <f t="shared" si="20"/>
        <v>0</v>
      </c>
      <c r="BG28" s="66">
        <f t="shared" si="21"/>
        <v>0</v>
      </c>
      <c r="BH28" s="66">
        <f t="shared" si="22"/>
        <v>0</v>
      </c>
      <c r="BI28" s="66">
        <f t="shared" si="23"/>
        <v>0</v>
      </c>
      <c r="BJ28" s="66">
        <f t="shared" si="24"/>
        <v>0</v>
      </c>
    </row>
    <row r="29" spans="1:62">
      <c r="A29" s="10" t="s">
        <v>15</v>
      </c>
      <c r="B29" s="6" t="s">
        <v>77</v>
      </c>
      <c r="C29" s="51">
        <v>0</v>
      </c>
      <c r="D29" s="226">
        <v>0</v>
      </c>
      <c r="E29" s="54">
        <f t="shared" ref="E29:E46" si="43">C29-D29-F29-G29</f>
        <v>0</v>
      </c>
      <c r="F29" s="54">
        <v>0</v>
      </c>
      <c r="G29" s="54">
        <v>0</v>
      </c>
      <c r="H29" s="49">
        <v>0</v>
      </c>
      <c r="I29" s="49">
        <f t="shared" ref="I29:I46" si="44">H29-J29-K29</f>
        <v>0</v>
      </c>
      <c r="J29" s="55">
        <v>0</v>
      </c>
      <c r="K29" s="55">
        <v>0</v>
      </c>
      <c r="L29" s="50">
        <v>0</v>
      </c>
      <c r="M29" s="50">
        <f t="shared" ref="M29:M46" si="45">N29+O29+Q29</f>
        <v>0</v>
      </c>
      <c r="N29" s="55">
        <v>0</v>
      </c>
      <c r="O29" s="55">
        <v>0</v>
      </c>
      <c r="P29" s="55">
        <v>0</v>
      </c>
      <c r="Q29" s="50">
        <v>0</v>
      </c>
      <c r="R29" s="50">
        <f t="shared" si="2"/>
        <v>0</v>
      </c>
      <c r="S29" s="50">
        <v>0</v>
      </c>
      <c r="T29" s="55">
        <v>0</v>
      </c>
      <c r="U29" s="55">
        <v>0</v>
      </c>
      <c r="V29" s="50">
        <f t="shared" si="3"/>
        <v>0</v>
      </c>
      <c r="W29" s="50">
        <v>0</v>
      </c>
      <c r="X29" s="55">
        <v>0</v>
      </c>
      <c r="Y29" s="50">
        <f t="shared" si="4"/>
        <v>0</v>
      </c>
      <c r="Z29" s="55">
        <v>0</v>
      </c>
      <c r="AA29" s="55">
        <v>0</v>
      </c>
      <c r="AB29" s="55">
        <v>0</v>
      </c>
      <c r="AC29" s="50">
        <f t="shared" si="5"/>
        <v>0</v>
      </c>
      <c r="AD29" s="50">
        <v>0</v>
      </c>
      <c r="AE29" s="50">
        <v>0</v>
      </c>
      <c r="AF29" s="55"/>
      <c r="AG29" s="55">
        <v>0</v>
      </c>
      <c r="AH29" s="55">
        <v>0</v>
      </c>
      <c r="AI29" s="50">
        <v>0</v>
      </c>
      <c r="AJ29" s="50">
        <f t="shared" si="6"/>
        <v>0</v>
      </c>
      <c r="AK29" s="55">
        <v>0</v>
      </c>
      <c r="AL29" s="50">
        <v>0</v>
      </c>
      <c r="AM29" s="55"/>
      <c r="AN29" s="55"/>
      <c r="AO29" s="55"/>
      <c r="AP29" s="55"/>
      <c r="AQ29" s="66">
        <f t="shared" si="7"/>
        <v>0</v>
      </c>
      <c r="AR29" s="66">
        <f t="shared" si="33"/>
        <v>0</v>
      </c>
      <c r="AS29" s="66">
        <f t="shared" si="8"/>
        <v>0</v>
      </c>
      <c r="AT29" s="66">
        <f t="shared" si="9"/>
        <v>0</v>
      </c>
      <c r="AU29" s="66">
        <f t="shared" si="10"/>
        <v>0</v>
      </c>
      <c r="AV29" s="66">
        <f t="shared" si="11"/>
        <v>0</v>
      </c>
      <c r="AW29" s="66">
        <f t="shared" si="12"/>
        <v>0</v>
      </c>
      <c r="AX29" s="66">
        <f t="shared" si="42"/>
        <v>0</v>
      </c>
      <c r="AY29" s="66">
        <f t="shared" si="13"/>
        <v>0</v>
      </c>
      <c r="AZ29" s="66">
        <f t="shared" si="14"/>
        <v>0</v>
      </c>
      <c r="BA29" s="66">
        <f t="shared" si="15"/>
        <v>0</v>
      </c>
      <c r="BB29" s="66">
        <f t="shared" si="16"/>
        <v>0</v>
      </c>
      <c r="BC29" s="66">
        <f t="shared" si="17"/>
        <v>0</v>
      </c>
      <c r="BD29" s="66">
        <f t="shared" si="18"/>
        <v>0</v>
      </c>
      <c r="BE29" s="66">
        <f t="shared" si="19"/>
        <v>0</v>
      </c>
      <c r="BF29" s="66">
        <f t="shared" si="20"/>
        <v>0</v>
      </c>
      <c r="BG29" s="66">
        <f t="shared" si="21"/>
        <v>0</v>
      </c>
      <c r="BH29" s="66">
        <f t="shared" si="22"/>
        <v>0</v>
      </c>
      <c r="BI29" s="66">
        <f t="shared" si="23"/>
        <v>0</v>
      </c>
      <c r="BJ29" s="66">
        <f t="shared" si="24"/>
        <v>0</v>
      </c>
    </row>
    <row r="30" spans="1:62" ht="25.5">
      <c r="A30" s="10" t="s">
        <v>49</v>
      </c>
      <c r="B30" s="6" t="s">
        <v>78</v>
      </c>
      <c r="C30" s="51">
        <v>0</v>
      </c>
      <c r="D30" s="226">
        <v>0</v>
      </c>
      <c r="E30" s="54">
        <f t="shared" si="43"/>
        <v>0</v>
      </c>
      <c r="F30" s="54">
        <v>0</v>
      </c>
      <c r="G30" s="54">
        <v>0</v>
      </c>
      <c r="H30" s="49">
        <v>0</v>
      </c>
      <c r="I30" s="49">
        <f t="shared" si="44"/>
        <v>0</v>
      </c>
      <c r="J30" s="55">
        <v>0</v>
      </c>
      <c r="K30" s="55">
        <v>0</v>
      </c>
      <c r="L30" s="50">
        <v>0</v>
      </c>
      <c r="M30" s="50">
        <f t="shared" si="45"/>
        <v>0</v>
      </c>
      <c r="N30" s="55">
        <v>0</v>
      </c>
      <c r="O30" s="55">
        <v>0</v>
      </c>
      <c r="P30" s="55">
        <v>0</v>
      </c>
      <c r="Q30" s="50">
        <v>0</v>
      </c>
      <c r="R30" s="50">
        <f t="shared" si="2"/>
        <v>0</v>
      </c>
      <c r="S30" s="50">
        <v>0</v>
      </c>
      <c r="T30" s="55">
        <v>0</v>
      </c>
      <c r="U30" s="55">
        <v>0</v>
      </c>
      <c r="V30" s="50">
        <f t="shared" si="3"/>
        <v>0</v>
      </c>
      <c r="W30" s="50">
        <v>0</v>
      </c>
      <c r="X30" s="55">
        <v>0</v>
      </c>
      <c r="Y30" s="50">
        <f t="shared" si="4"/>
        <v>0</v>
      </c>
      <c r="Z30" s="55">
        <v>0</v>
      </c>
      <c r="AA30" s="55">
        <v>0</v>
      </c>
      <c r="AB30" s="55">
        <v>0</v>
      </c>
      <c r="AC30" s="50">
        <f t="shared" si="5"/>
        <v>0</v>
      </c>
      <c r="AD30" s="50">
        <v>0</v>
      </c>
      <c r="AE30" s="50">
        <v>0</v>
      </c>
      <c r="AF30" s="55"/>
      <c r="AG30" s="55">
        <v>0</v>
      </c>
      <c r="AH30" s="55">
        <v>0</v>
      </c>
      <c r="AI30" s="50">
        <v>0</v>
      </c>
      <c r="AJ30" s="50">
        <f t="shared" si="6"/>
        <v>0</v>
      </c>
      <c r="AK30" s="55">
        <v>0</v>
      </c>
      <c r="AL30" s="50">
        <v>0</v>
      </c>
      <c r="AM30" s="55"/>
      <c r="AN30" s="55"/>
      <c r="AO30" s="55"/>
      <c r="AP30" s="55"/>
      <c r="AQ30" s="66">
        <f t="shared" si="7"/>
        <v>0</v>
      </c>
      <c r="AR30" s="66">
        <f t="shared" si="33"/>
        <v>0</v>
      </c>
      <c r="AS30" s="66">
        <f t="shared" si="8"/>
        <v>0</v>
      </c>
      <c r="AT30" s="66">
        <f t="shared" si="9"/>
        <v>0</v>
      </c>
      <c r="AU30" s="66">
        <f t="shared" si="10"/>
        <v>0</v>
      </c>
      <c r="AV30" s="66">
        <f t="shared" si="11"/>
        <v>0</v>
      </c>
      <c r="AW30" s="66">
        <f t="shared" si="12"/>
        <v>0</v>
      </c>
      <c r="AX30" s="66">
        <f t="shared" si="42"/>
        <v>0</v>
      </c>
      <c r="AY30" s="66">
        <f t="shared" si="13"/>
        <v>0</v>
      </c>
      <c r="AZ30" s="66">
        <f t="shared" si="14"/>
        <v>0</v>
      </c>
      <c r="BA30" s="66">
        <f t="shared" si="15"/>
        <v>0</v>
      </c>
      <c r="BB30" s="66">
        <f t="shared" si="16"/>
        <v>0</v>
      </c>
      <c r="BC30" s="66">
        <f t="shared" si="17"/>
        <v>0</v>
      </c>
      <c r="BD30" s="66">
        <f t="shared" si="18"/>
        <v>0</v>
      </c>
      <c r="BE30" s="66">
        <f t="shared" si="19"/>
        <v>0</v>
      </c>
      <c r="BF30" s="66">
        <f t="shared" si="20"/>
        <v>0</v>
      </c>
      <c r="BG30" s="66">
        <f t="shared" si="21"/>
        <v>0</v>
      </c>
      <c r="BH30" s="66">
        <f t="shared" si="22"/>
        <v>0</v>
      </c>
      <c r="BI30" s="66">
        <f t="shared" si="23"/>
        <v>0</v>
      </c>
      <c r="BJ30" s="66">
        <f t="shared" si="24"/>
        <v>0</v>
      </c>
    </row>
    <row r="31" spans="1:62">
      <c r="A31" s="10" t="s">
        <v>50</v>
      </c>
      <c r="B31" s="6" t="s">
        <v>79</v>
      </c>
      <c r="C31" s="51">
        <v>0</v>
      </c>
      <c r="D31" s="226">
        <v>0</v>
      </c>
      <c r="E31" s="54">
        <f t="shared" si="43"/>
        <v>0</v>
      </c>
      <c r="F31" s="54">
        <v>0</v>
      </c>
      <c r="G31" s="54">
        <v>0</v>
      </c>
      <c r="H31" s="49">
        <v>1</v>
      </c>
      <c r="I31" s="49">
        <f t="shared" si="44"/>
        <v>0</v>
      </c>
      <c r="J31" s="55">
        <v>0</v>
      </c>
      <c r="K31" s="55">
        <v>1</v>
      </c>
      <c r="L31" s="50">
        <v>0</v>
      </c>
      <c r="M31" s="50">
        <f t="shared" si="45"/>
        <v>0</v>
      </c>
      <c r="N31" s="55">
        <v>0</v>
      </c>
      <c r="O31" s="55">
        <v>0</v>
      </c>
      <c r="P31" s="55">
        <v>0</v>
      </c>
      <c r="Q31" s="50">
        <v>0</v>
      </c>
      <c r="R31" s="50">
        <f t="shared" si="2"/>
        <v>0</v>
      </c>
      <c r="S31" s="50">
        <v>0</v>
      </c>
      <c r="T31" s="55">
        <v>0</v>
      </c>
      <c r="U31" s="55">
        <v>0</v>
      </c>
      <c r="V31" s="50">
        <f t="shared" si="3"/>
        <v>0</v>
      </c>
      <c r="W31" s="50">
        <v>0</v>
      </c>
      <c r="X31" s="55">
        <v>0</v>
      </c>
      <c r="Y31" s="50">
        <f t="shared" si="4"/>
        <v>0</v>
      </c>
      <c r="Z31" s="55">
        <v>0</v>
      </c>
      <c r="AA31" s="55">
        <v>0</v>
      </c>
      <c r="AB31" s="55">
        <v>3</v>
      </c>
      <c r="AC31" s="50">
        <f t="shared" si="5"/>
        <v>3</v>
      </c>
      <c r="AD31" s="50">
        <v>0</v>
      </c>
      <c r="AE31" s="50">
        <v>3</v>
      </c>
      <c r="AF31" s="55"/>
      <c r="AG31" s="55">
        <v>0</v>
      </c>
      <c r="AH31" s="55">
        <v>0</v>
      </c>
      <c r="AI31" s="50">
        <v>0</v>
      </c>
      <c r="AJ31" s="50">
        <f t="shared" si="6"/>
        <v>0</v>
      </c>
      <c r="AK31" s="55">
        <v>0</v>
      </c>
      <c r="AL31" s="50">
        <v>0</v>
      </c>
      <c r="AM31" s="55"/>
      <c r="AN31" s="55"/>
      <c r="AO31" s="55"/>
      <c r="AP31" s="55"/>
      <c r="AQ31" s="66">
        <f t="shared" si="7"/>
        <v>0</v>
      </c>
      <c r="AR31" s="66">
        <f t="shared" si="33"/>
        <v>0</v>
      </c>
      <c r="AS31" s="66">
        <f t="shared" si="8"/>
        <v>1</v>
      </c>
      <c r="AT31" s="66">
        <f t="shared" si="9"/>
        <v>1</v>
      </c>
      <c r="AU31" s="66">
        <f t="shared" si="10"/>
        <v>0</v>
      </c>
      <c r="AV31" s="66">
        <f t="shared" si="11"/>
        <v>0</v>
      </c>
      <c r="AW31" s="66">
        <f t="shared" si="12"/>
        <v>0</v>
      </c>
      <c r="AX31" s="66">
        <f t="shared" si="42"/>
        <v>0</v>
      </c>
      <c r="AY31" s="66">
        <f t="shared" si="13"/>
        <v>0</v>
      </c>
      <c r="AZ31" s="66">
        <f t="shared" si="14"/>
        <v>0</v>
      </c>
      <c r="BA31" s="66">
        <f t="shared" si="15"/>
        <v>0</v>
      </c>
      <c r="BB31" s="66">
        <f t="shared" si="16"/>
        <v>0</v>
      </c>
      <c r="BC31" s="66">
        <f t="shared" si="17"/>
        <v>3</v>
      </c>
      <c r="BD31" s="66">
        <f t="shared" si="18"/>
        <v>3</v>
      </c>
      <c r="BE31" s="66">
        <f t="shared" si="19"/>
        <v>3</v>
      </c>
      <c r="BF31" s="66">
        <f t="shared" si="20"/>
        <v>3</v>
      </c>
      <c r="BG31" s="66">
        <f t="shared" si="21"/>
        <v>0</v>
      </c>
      <c r="BH31" s="66">
        <f t="shared" si="22"/>
        <v>0</v>
      </c>
      <c r="BI31" s="66">
        <f t="shared" si="23"/>
        <v>0</v>
      </c>
      <c r="BJ31" s="66">
        <f t="shared" si="24"/>
        <v>0</v>
      </c>
    </row>
    <row r="32" spans="1:62">
      <c r="A32" s="10" t="s">
        <v>51</v>
      </c>
      <c r="B32" s="6" t="s">
        <v>3</v>
      </c>
      <c r="C32" s="51">
        <v>0</v>
      </c>
      <c r="D32" s="226">
        <v>0</v>
      </c>
      <c r="E32" s="54">
        <f t="shared" si="43"/>
        <v>0</v>
      </c>
      <c r="F32" s="54">
        <v>0</v>
      </c>
      <c r="G32" s="54">
        <v>0</v>
      </c>
      <c r="H32" s="49">
        <v>0</v>
      </c>
      <c r="I32" s="49">
        <f t="shared" si="44"/>
        <v>0</v>
      </c>
      <c r="J32" s="55">
        <v>0</v>
      </c>
      <c r="K32" s="55">
        <v>0</v>
      </c>
      <c r="L32" s="50">
        <v>0</v>
      </c>
      <c r="M32" s="50">
        <f t="shared" si="45"/>
        <v>0</v>
      </c>
      <c r="N32" s="55">
        <v>0</v>
      </c>
      <c r="O32" s="55">
        <v>0</v>
      </c>
      <c r="P32" s="55">
        <v>0</v>
      </c>
      <c r="Q32" s="50">
        <v>0</v>
      </c>
      <c r="R32" s="50">
        <f t="shared" si="2"/>
        <v>0</v>
      </c>
      <c r="S32" s="50">
        <v>0</v>
      </c>
      <c r="T32" s="55">
        <v>0</v>
      </c>
      <c r="U32" s="55">
        <v>0</v>
      </c>
      <c r="V32" s="50">
        <f t="shared" si="3"/>
        <v>0</v>
      </c>
      <c r="W32" s="50">
        <v>0</v>
      </c>
      <c r="X32" s="55">
        <v>0</v>
      </c>
      <c r="Y32" s="50">
        <f t="shared" si="4"/>
        <v>0</v>
      </c>
      <c r="Z32" s="55">
        <v>0</v>
      </c>
      <c r="AA32" s="55">
        <v>0</v>
      </c>
      <c r="AB32" s="55">
        <v>0</v>
      </c>
      <c r="AC32" s="50">
        <f t="shared" si="5"/>
        <v>0</v>
      </c>
      <c r="AD32" s="50">
        <v>0</v>
      </c>
      <c r="AE32" s="50">
        <v>0</v>
      </c>
      <c r="AF32" s="55"/>
      <c r="AG32" s="55">
        <v>0</v>
      </c>
      <c r="AH32" s="55">
        <v>0</v>
      </c>
      <c r="AI32" s="50">
        <v>0</v>
      </c>
      <c r="AJ32" s="50">
        <f t="shared" si="6"/>
        <v>0</v>
      </c>
      <c r="AK32" s="55">
        <v>0</v>
      </c>
      <c r="AL32" s="50">
        <v>0</v>
      </c>
      <c r="AM32" s="55"/>
      <c r="AN32" s="55"/>
      <c r="AO32" s="55"/>
      <c r="AP32" s="55"/>
      <c r="AQ32" s="66">
        <f t="shared" si="7"/>
        <v>0</v>
      </c>
      <c r="AR32" s="66">
        <f t="shared" si="33"/>
        <v>0</v>
      </c>
      <c r="AS32" s="66">
        <f t="shared" si="8"/>
        <v>0</v>
      </c>
      <c r="AT32" s="66">
        <f t="shared" si="9"/>
        <v>0</v>
      </c>
      <c r="AU32" s="66">
        <f t="shared" si="10"/>
        <v>0</v>
      </c>
      <c r="AV32" s="66">
        <f t="shared" si="11"/>
        <v>0</v>
      </c>
      <c r="AW32" s="66">
        <f t="shared" si="12"/>
        <v>0</v>
      </c>
      <c r="AX32" s="66">
        <f t="shared" si="42"/>
        <v>0</v>
      </c>
      <c r="AY32" s="66">
        <f t="shared" si="13"/>
        <v>0</v>
      </c>
      <c r="AZ32" s="66">
        <f t="shared" si="14"/>
        <v>0</v>
      </c>
      <c r="BA32" s="66">
        <f t="shared" si="15"/>
        <v>0</v>
      </c>
      <c r="BB32" s="66">
        <f t="shared" si="16"/>
        <v>0</v>
      </c>
      <c r="BC32" s="66">
        <f t="shared" si="17"/>
        <v>0</v>
      </c>
      <c r="BD32" s="66">
        <f t="shared" si="18"/>
        <v>0</v>
      </c>
      <c r="BE32" s="66">
        <f t="shared" si="19"/>
        <v>0</v>
      </c>
      <c r="BF32" s="66">
        <f t="shared" si="20"/>
        <v>0</v>
      </c>
      <c r="BG32" s="66">
        <f t="shared" si="21"/>
        <v>0</v>
      </c>
      <c r="BH32" s="66">
        <f t="shared" si="22"/>
        <v>0</v>
      </c>
      <c r="BI32" s="66">
        <f t="shared" si="23"/>
        <v>0</v>
      </c>
      <c r="BJ32" s="66">
        <f t="shared" si="24"/>
        <v>0</v>
      </c>
    </row>
    <row r="33" spans="1:62" ht="51">
      <c r="A33" s="10" t="s">
        <v>81</v>
      </c>
      <c r="B33" s="7" t="s">
        <v>92</v>
      </c>
      <c r="C33" s="51">
        <v>0</v>
      </c>
      <c r="D33" s="226">
        <v>0</v>
      </c>
      <c r="E33" s="54">
        <f t="shared" si="43"/>
        <v>0</v>
      </c>
      <c r="F33" s="54">
        <v>0</v>
      </c>
      <c r="G33" s="54">
        <v>0</v>
      </c>
      <c r="H33" s="49">
        <v>0</v>
      </c>
      <c r="I33" s="49">
        <f t="shared" si="44"/>
        <v>0</v>
      </c>
      <c r="J33" s="55">
        <v>0</v>
      </c>
      <c r="K33" s="55">
        <v>0</v>
      </c>
      <c r="L33" s="50">
        <v>0</v>
      </c>
      <c r="M33" s="50">
        <f t="shared" si="45"/>
        <v>0</v>
      </c>
      <c r="N33" s="55">
        <v>0</v>
      </c>
      <c r="O33" s="55">
        <v>0</v>
      </c>
      <c r="P33" s="55">
        <v>0</v>
      </c>
      <c r="Q33" s="50">
        <v>0</v>
      </c>
      <c r="R33" s="50">
        <f t="shared" si="2"/>
        <v>0</v>
      </c>
      <c r="S33" s="50">
        <v>0</v>
      </c>
      <c r="T33" s="55">
        <v>0</v>
      </c>
      <c r="U33" s="55">
        <v>0</v>
      </c>
      <c r="V33" s="50">
        <f t="shared" si="3"/>
        <v>0</v>
      </c>
      <c r="W33" s="50">
        <v>0</v>
      </c>
      <c r="X33" s="55">
        <v>0</v>
      </c>
      <c r="Y33" s="50">
        <f t="shared" si="4"/>
        <v>0</v>
      </c>
      <c r="Z33" s="55">
        <v>0</v>
      </c>
      <c r="AA33" s="55">
        <v>0</v>
      </c>
      <c r="AB33" s="55">
        <v>0</v>
      </c>
      <c r="AC33" s="50">
        <f t="shared" si="5"/>
        <v>0</v>
      </c>
      <c r="AD33" s="50">
        <v>0</v>
      </c>
      <c r="AE33" s="50">
        <v>0</v>
      </c>
      <c r="AF33" s="55"/>
      <c r="AG33" s="55">
        <v>0</v>
      </c>
      <c r="AH33" s="55">
        <v>0</v>
      </c>
      <c r="AI33" s="50">
        <v>0</v>
      </c>
      <c r="AJ33" s="50">
        <f t="shared" si="6"/>
        <v>0</v>
      </c>
      <c r="AK33" s="55">
        <v>0</v>
      </c>
      <c r="AL33" s="50">
        <v>0</v>
      </c>
      <c r="AM33" s="55"/>
      <c r="AN33" s="55"/>
      <c r="AO33" s="55"/>
      <c r="AP33" s="55"/>
      <c r="AQ33" s="66">
        <f t="shared" si="7"/>
        <v>0</v>
      </c>
      <c r="AR33" s="66">
        <f t="shared" si="33"/>
        <v>0</v>
      </c>
      <c r="AS33" s="66">
        <f t="shared" si="8"/>
        <v>0</v>
      </c>
      <c r="AT33" s="66">
        <f t="shared" si="9"/>
        <v>0</v>
      </c>
      <c r="AU33" s="66">
        <f t="shared" si="10"/>
        <v>0</v>
      </c>
      <c r="AV33" s="66">
        <f t="shared" si="11"/>
        <v>0</v>
      </c>
      <c r="AW33" s="66">
        <f t="shared" si="12"/>
        <v>0</v>
      </c>
      <c r="AX33" s="66">
        <f t="shared" si="42"/>
        <v>0</v>
      </c>
      <c r="AY33" s="66">
        <f t="shared" si="13"/>
        <v>0</v>
      </c>
      <c r="AZ33" s="66">
        <f t="shared" si="14"/>
        <v>0</v>
      </c>
      <c r="BA33" s="66">
        <f t="shared" si="15"/>
        <v>0</v>
      </c>
      <c r="BB33" s="66">
        <f t="shared" si="16"/>
        <v>0</v>
      </c>
      <c r="BC33" s="66">
        <f t="shared" si="17"/>
        <v>0</v>
      </c>
      <c r="BD33" s="66">
        <f t="shared" si="18"/>
        <v>0</v>
      </c>
      <c r="BE33" s="66">
        <f t="shared" si="19"/>
        <v>0</v>
      </c>
      <c r="BF33" s="66">
        <f t="shared" si="20"/>
        <v>0</v>
      </c>
      <c r="BG33" s="66">
        <f t="shared" si="21"/>
        <v>0</v>
      </c>
      <c r="BH33" s="66">
        <f t="shared" si="22"/>
        <v>0</v>
      </c>
      <c r="BI33" s="66">
        <f t="shared" si="23"/>
        <v>0</v>
      </c>
      <c r="BJ33" s="66">
        <f t="shared" si="24"/>
        <v>0</v>
      </c>
    </row>
    <row r="34" spans="1:62" ht="38.25">
      <c r="A34" s="10" t="s">
        <v>82</v>
      </c>
      <c r="B34" s="7" t="s">
        <v>62</v>
      </c>
      <c r="C34" s="51">
        <v>0</v>
      </c>
      <c r="D34" s="226">
        <v>0</v>
      </c>
      <c r="E34" s="54">
        <f t="shared" si="43"/>
        <v>0</v>
      </c>
      <c r="F34" s="54">
        <v>0</v>
      </c>
      <c r="G34" s="54">
        <v>0</v>
      </c>
      <c r="H34" s="49">
        <v>0</v>
      </c>
      <c r="I34" s="49">
        <f t="shared" si="44"/>
        <v>0</v>
      </c>
      <c r="J34" s="55">
        <v>0</v>
      </c>
      <c r="K34" s="55">
        <v>0</v>
      </c>
      <c r="L34" s="50">
        <v>0</v>
      </c>
      <c r="M34" s="50">
        <f t="shared" si="45"/>
        <v>0</v>
      </c>
      <c r="N34" s="55">
        <v>0</v>
      </c>
      <c r="O34" s="55">
        <v>0</v>
      </c>
      <c r="P34" s="55">
        <v>0</v>
      </c>
      <c r="Q34" s="50">
        <v>0</v>
      </c>
      <c r="R34" s="50">
        <f t="shared" si="2"/>
        <v>0</v>
      </c>
      <c r="S34" s="50">
        <v>0</v>
      </c>
      <c r="T34" s="55">
        <v>0</v>
      </c>
      <c r="U34" s="55">
        <v>0</v>
      </c>
      <c r="V34" s="50">
        <f t="shared" si="3"/>
        <v>0</v>
      </c>
      <c r="W34" s="50">
        <v>0</v>
      </c>
      <c r="X34" s="55">
        <v>0</v>
      </c>
      <c r="Y34" s="50">
        <f t="shared" si="4"/>
        <v>0</v>
      </c>
      <c r="Z34" s="55">
        <v>0</v>
      </c>
      <c r="AA34" s="55">
        <v>0</v>
      </c>
      <c r="AB34" s="55">
        <v>0</v>
      </c>
      <c r="AC34" s="50">
        <f t="shared" si="5"/>
        <v>0</v>
      </c>
      <c r="AD34" s="50">
        <v>0</v>
      </c>
      <c r="AE34" s="50">
        <v>0</v>
      </c>
      <c r="AF34" s="55"/>
      <c r="AG34" s="55">
        <v>0</v>
      </c>
      <c r="AH34" s="55">
        <v>0</v>
      </c>
      <c r="AI34" s="50">
        <v>0</v>
      </c>
      <c r="AJ34" s="50">
        <f t="shared" si="6"/>
        <v>0</v>
      </c>
      <c r="AK34" s="55">
        <v>0</v>
      </c>
      <c r="AL34" s="50">
        <v>0</v>
      </c>
      <c r="AM34" s="55"/>
      <c r="AN34" s="55"/>
      <c r="AO34" s="55"/>
      <c r="AP34" s="55"/>
      <c r="AQ34" s="66">
        <f t="shared" si="7"/>
        <v>0</v>
      </c>
      <c r="AR34" s="66">
        <f t="shared" si="33"/>
        <v>0</v>
      </c>
      <c r="AS34" s="66">
        <f t="shared" si="8"/>
        <v>0</v>
      </c>
      <c r="AT34" s="66">
        <f t="shared" si="9"/>
        <v>0</v>
      </c>
      <c r="AU34" s="66">
        <f t="shared" si="10"/>
        <v>0</v>
      </c>
      <c r="AV34" s="66">
        <f t="shared" si="11"/>
        <v>0</v>
      </c>
      <c r="AW34" s="66">
        <f t="shared" si="12"/>
        <v>0</v>
      </c>
      <c r="AX34" s="66">
        <f t="shared" si="42"/>
        <v>0</v>
      </c>
      <c r="AY34" s="66">
        <f t="shared" si="13"/>
        <v>0</v>
      </c>
      <c r="AZ34" s="66">
        <f t="shared" si="14"/>
        <v>0</v>
      </c>
      <c r="BA34" s="66">
        <f t="shared" si="15"/>
        <v>0</v>
      </c>
      <c r="BB34" s="66">
        <f t="shared" si="16"/>
        <v>0</v>
      </c>
      <c r="BC34" s="66">
        <f t="shared" si="17"/>
        <v>0</v>
      </c>
      <c r="BD34" s="66">
        <f t="shared" si="18"/>
        <v>0</v>
      </c>
      <c r="BE34" s="66">
        <f t="shared" si="19"/>
        <v>0</v>
      </c>
      <c r="BF34" s="66">
        <f t="shared" si="20"/>
        <v>0</v>
      </c>
      <c r="BG34" s="66">
        <f t="shared" si="21"/>
        <v>0</v>
      </c>
      <c r="BH34" s="66">
        <f t="shared" si="22"/>
        <v>0</v>
      </c>
      <c r="BI34" s="66">
        <f t="shared" si="23"/>
        <v>0</v>
      </c>
      <c r="BJ34" s="66">
        <f t="shared" si="24"/>
        <v>0</v>
      </c>
    </row>
    <row r="35" spans="1:62" ht="38.25">
      <c r="A35" s="10" t="s">
        <v>83</v>
      </c>
      <c r="B35" s="7" t="s">
        <v>63</v>
      </c>
      <c r="C35" s="51">
        <v>0</v>
      </c>
      <c r="D35" s="226">
        <v>0</v>
      </c>
      <c r="E35" s="54">
        <f t="shared" si="43"/>
        <v>0</v>
      </c>
      <c r="F35" s="54">
        <v>0</v>
      </c>
      <c r="G35" s="54">
        <v>0</v>
      </c>
      <c r="H35" s="49">
        <v>0</v>
      </c>
      <c r="I35" s="49">
        <f t="shared" si="44"/>
        <v>0</v>
      </c>
      <c r="J35" s="55">
        <v>0</v>
      </c>
      <c r="K35" s="55">
        <v>0</v>
      </c>
      <c r="L35" s="50">
        <v>0</v>
      </c>
      <c r="M35" s="50">
        <f t="shared" si="45"/>
        <v>0</v>
      </c>
      <c r="N35" s="55">
        <v>0</v>
      </c>
      <c r="O35" s="55">
        <v>0</v>
      </c>
      <c r="P35" s="55">
        <v>0</v>
      </c>
      <c r="Q35" s="50">
        <v>0</v>
      </c>
      <c r="R35" s="50">
        <f t="shared" si="2"/>
        <v>0</v>
      </c>
      <c r="S35" s="50">
        <v>0</v>
      </c>
      <c r="T35" s="55">
        <v>0</v>
      </c>
      <c r="U35" s="55">
        <v>0</v>
      </c>
      <c r="V35" s="50">
        <f t="shared" si="3"/>
        <v>0</v>
      </c>
      <c r="W35" s="50">
        <v>0</v>
      </c>
      <c r="X35" s="55">
        <v>0</v>
      </c>
      <c r="Y35" s="50">
        <f t="shared" si="4"/>
        <v>0</v>
      </c>
      <c r="Z35" s="55">
        <v>0</v>
      </c>
      <c r="AA35" s="55">
        <v>0</v>
      </c>
      <c r="AB35" s="55">
        <v>0</v>
      </c>
      <c r="AC35" s="50">
        <f t="shared" si="5"/>
        <v>0</v>
      </c>
      <c r="AD35" s="50">
        <v>0</v>
      </c>
      <c r="AE35" s="50">
        <v>0</v>
      </c>
      <c r="AF35" s="55"/>
      <c r="AG35" s="55">
        <v>0</v>
      </c>
      <c r="AH35" s="55">
        <v>0</v>
      </c>
      <c r="AI35" s="50">
        <v>0</v>
      </c>
      <c r="AJ35" s="50">
        <f t="shared" si="6"/>
        <v>0</v>
      </c>
      <c r="AK35" s="55">
        <v>0</v>
      </c>
      <c r="AL35" s="50">
        <v>0</v>
      </c>
      <c r="AM35" s="55"/>
      <c r="AN35" s="55"/>
      <c r="AO35" s="55"/>
      <c r="AP35" s="55"/>
      <c r="AQ35" s="66">
        <f t="shared" si="7"/>
        <v>0</v>
      </c>
      <c r="AR35" s="66">
        <f t="shared" si="33"/>
        <v>0</v>
      </c>
      <c r="AS35" s="66">
        <f t="shared" si="8"/>
        <v>0</v>
      </c>
      <c r="AT35" s="66">
        <f t="shared" si="9"/>
        <v>0</v>
      </c>
      <c r="AU35" s="66">
        <f t="shared" si="10"/>
        <v>0</v>
      </c>
      <c r="AV35" s="66">
        <f t="shared" si="11"/>
        <v>0</v>
      </c>
      <c r="AW35" s="66">
        <f t="shared" si="12"/>
        <v>0</v>
      </c>
      <c r="AX35" s="66">
        <f t="shared" si="42"/>
        <v>0</v>
      </c>
      <c r="AY35" s="66">
        <f t="shared" si="13"/>
        <v>0</v>
      </c>
      <c r="AZ35" s="66">
        <f t="shared" si="14"/>
        <v>0</v>
      </c>
      <c r="BA35" s="66">
        <f t="shared" si="15"/>
        <v>0</v>
      </c>
      <c r="BB35" s="66">
        <f t="shared" si="16"/>
        <v>0</v>
      </c>
      <c r="BC35" s="66">
        <f t="shared" si="17"/>
        <v>0</v>
      </c>
      <c r="BD35" s="66">
        <f t="shared" si="18"/>
        <v>0</v>
      </c>
      <c r="BE35" s="66">
        <f t="shared" si="19"/>
        <v>0</v>
      </c>
      <c r="BF35" s="66">
        <f t="shared" si="20"/>
        <v>0</v>
      </c>
      <c r="BG35" s="66">
        <f t="shared" si="21"/>
        <v>0</v>
      </c>
      <c r="BH35" s="66">
        <f t="shared" si="22"/>
        <v>0</v>
      </c>
      <c r="BI35" s="66">
        <f t="shared" si="23"/>
        <v>0</v>
      </c>
      <c r="BJ35" s="66">
        <f t="shared" si="24"/>
        <v>0</v>
      </c>
    </row>
    <row r="36" spans="1:62" ht="51">
      <c r="A36" s="10" t="s">
        <v>84</v>
      </c>
      <c r="B36" s="7" t="s">
        <v>64</v>
      </c>
      <c r="C36" s="51">
        <v>0</v>
      </c>
      <c r="D36" s="226">
        <v>0</v>
      </c>
      <c r="E36" s="54">
        <f t="shared" si="43"/>
        <v>0</v>
      </c>
      <c r="F36" s="54">
        <v>0</v>
      </c>
      <c r="G36" s="54">
        <v>0</v>
      </c>
      <c r="H36" s="49">
        <v>0</v>
      </c>
      <c r="I36" s="49">
        <f t="shared" si="44"/>
        <v>0</v>
      </c>
      <c r="J36" s="55">
        <v>0</v>
      </c>
      <c r="K36" s="55">
        <v>0</v>
      </c>
      <c r="L36" s="50">
        <v>0</v>
      </c>
      <c r="M36" s="50">
        <f t="shared" si="45"/>
        <v>0</v>
      </c>
      <c r="N36" s="55">
        <v>0</v>
      </c>
      <c r="O36" s="55">
        <v>0</v>
      </c>
      <c r="P36" s="55">
        <v>0</v>
      </c>
      <c r="Q36" s="50">
        <v>0</v>
      </c>
      <c r="R36" s="50">
        <f t="shared" si="2"/>
        <v>0</v>
      </c>
      <c r="S36" s="50">
        <v>0</v>
      </c>
      <c r="T36" s="55">
        <v>0</v>
      </c>
      <c r="U36" s="55">
        <v>0</v>
      </c>
      <c r="V36" s="50">
        <f t="shared" si="3"/>
        <v>0</v>
      </c>
      <c r="W36" s="50">
        <v>0</v>
      </c>
      <c r="X36" s="55">
        <v>0</v>
      </c>
      <c r="Y36" s="50">
        <f t="shared" si="4"/>
        <v>0</v>
      </c>
      <c r="Z36" s="55">
        <v>0</v>
      </c>
      <c r="AA36" s="55">
        <v>0</v>
      </c>
      <c r="AB36" s="55">
        <v>0</v>
      </c>
      <c r="AC36" s="50">
        <f t="shared" si="5"/>
        <v>0</v>
      </c>
      <c r="AD36" s="50">
        <v>0</v>
      </c>
      <c r="AE36" s="50">
        <v>0</v>
      </c>
      <c r="AF36" s="55"/>
      <c r="AG36" s="55">
        <v>0</v>
      </c>
      <c r="AH36" s="55">
        <v>0</v>
      </c>
      <c r="AI36" s="50">
        <v>0</v>
      </c>
      <c r="AJ36" s="50">
        <f t="shared" si="6"/>
        <v>0</v>
      </c>
      <c r="AK36" s="55">
        <v>0</v>
      </c>
      <c r="AL36" s="50">
        <v>0</v>
      </c>
      <c r="AM36" s="55"/>
      <c r="AN36" s="55"/>
      <c r="AO36" s="55"/>
      <c r="AP36" s="55"/>
      <c r="AQ36" s="66">
        <f t="shared" si="7"/>
        <v>0</v>
      </c>
      <c r="AR36" s="66">
        <f t="shared" si="33"/>
        <v>0</v>
      </c>
      <c r="AS36" s="66">
        <f t="shared" si="8"/>
        <v>0</v>
      </c>
      <c r="AT36" s="66">
        <f t="shared" si="9"/>
        <v>0</v>
      </c>
      <c r="AU36" s="66">
        <f t="shared" si="10"/>
        <v>0</v>
      </c>
      <c r="AV36" s="66">
        <f t="shared" si="11"/>
        <v>0</v>
      </c>
      <c r="AW36" s="66">
        <f t="shared" si="12"/>
        <v>0</v>
      </c>
      <c r="AX36" s="66">
        <f t="shared" si="42"/>
        <v>0</v>
      </c>
      <c r="AY36" s="66">
        <f t="shared" si="13"/>
        <v>0</v>
      </c>
      <c r="AZ36" s="66">
        <f t="shared" si="14"/>
        <v>0</v>
      </c>
      <c r="BA36" s="66">
        <f t="shared" si="15"/>
        <v>0</v>
      </c>
      <c r="BB36" s="66">
        <f t="shared" si="16"/>
        <v>0</v>
      </c>
      <c r="BC36" s="66">
        <f t="shared" si="17"/>
        <v>0</v>
      </c>
      <c r="BD36" s="66">
        <f t="shared" si="18"/>
        <v>0</v>
      </c>
      <c r="BE36" s="66">
        <f t="shared" si="19"/>
        <v>0</v>
      </c>
      <c r="BF36" s="66">
        <f t="shared" si="20"/>
        <v>0</v>
      </c>
      <c r="BG36" s="66">
        <f t="shared" si="21"/>
        <v>0</v>
      </c>
      <c r="BH36" s="66">
        <f t="shared" si="22"/>
        <v>0</v>
      </c>
      <c r="BI36" s="66">
        <f t="shared" si="23"/>
        <v>0</v>
      </c>
      <c r="BJ36" s="66">
        <f t="shared" si="24"/>
        <v>0</v>
      </c>
    </row>
    <row r="37" spans="1:62" ht="38.25">
      <c r="A37" s="10" t="s">
        <v>93</v>
      </c>
      <c r="B37" s="7" t="s">
        <v>65</v>
      </c>
      <c r="C37" s="51">
        <v>0</v>
      </c>
      <c r="D37" s="226">
        <v>0</v>
      </c>
      <c r="E37" s="54">
        <f t="shared" si="43"/>
        <v>0</v>
      </c>
      <c r="F37" s="54">
        <v>0</v>
      </c>
      <c r="G37" s="54">
        <v>0</v>
      </c>
      <c r="H37" s="49">
        <v>0</v>
      </c>
      <c r="I37" s="49">
        <f t="shared" si="44"/>
        <v>0</v>
      </c>
      <c r="J37" s="55">
        <v>0</v>
      </c>
      <c r="K37" s="55">
        <v>0</v>
      </c>
      <c r="L37" s="50">
        <v>0</v>
      </c>
      <c r="M37" s="50">
        <f t="shared" si="45"/>
        <v>0</v>
      </c>
      <c r="N37" s="55">
        <v>0</v>
      </c>
      <c r="O37" s="55">
        <v>0</v>
      </c>
      <c r="P37" s="55">
        <v>0</v>
      </c>
      <c r="Q37" s="50">
        <v>0</v>
      </c>
      <c r="R37" s="50">
        <f t="shared" si="2"/>
        <v>0</v>
      </c>
      <c r="S37" s="50">
        <v>0</v>
      </c>
      <c r="T37" s="55">
        <v>0</v>
      </c>
      <c r="U37" s="55">
        <v>0</v>
      </c>
      <c r="V37" s="50">
        <f t="shared" si="3"/>
        <v>0</v>
      </c>
      <c r="W37" s="50">
        <v>0</v>
      </c>
      <c r="X37" s="55">
        <v>0</v>
      </c>
      <c r="Y37" s="50">
        <f t="shared" si="4"/>
        <v>0</v>
      </c>
      <c r="Z37" s="55">
        <v>0</v>
      </c>
      <c r="AA37" s="55">
        <v>0</v>
      </c>
      <c r="AB37" s="55">
        <v>0</v>
      </c>
      <c r="AC37" s="50">
        <f t="shared" si="5"/>
        <v>0</v>
      </c>
      <c r="AD37" s="50">
        <v>0</v>
      </c>
      <c r="AE37" s="50">
        <v>0</v>
      </c>
      <c r="AF37" s="55"/>
      <c r="AG37" s="55">
        <v>0</v>
      </c>
      <c r="AH37" s="55">
        <v>0</v>
      </c>
      <c r="AI37" s="50">
        <v>0</v>
      </c>
      <c r="AJ37" s="50">
        <f t="shared" si="6"/>
        <v>0</v>
      </c>
      <c r="AK37" s="55">
        <v>0</v>
      </c>
      <c r="AL37" s="50">
        <v>0</v>
      </c>
      <c r="AM37" s="55"/>
      <c r="AN37" s="55"/>
      <c r="AO37" s="55"/>
      <c r="AP37" s="55"/>
      <c r="AQ37" s="66">
        <f t="shared" si="7"/>
        <v>0</v>
      </c>
      <c r="AR37" s="66">
        <f t="shared" si="33"/>
        <v>0</v>
      </c>
      <c r="AS37" s="66">
        <f t="shared" si="8"/>
        <v>0</v>
      </c>
      <c r="AT37" s="66">
        <f t="shared" si="9"/>
        <v>0</v>
      </c>
      <c r="AU37" s="66">
        <f t="shared" si="10"/>
        <v>0</v>
      </c>
      <c r="AV37" s="66">
        <f t="shared" si="11"/>
        <v>0</v>
      </c>
      <c r="AW37" s="66">
        <f t="shared" si="12"/>
        <v>0</v>
      </c>
      <c r="AX37" s="66">
        <f t="shared" si="42"/>
        <v>0</v>
      </c>
      <c r="AY37" s="66">
        <f t="shared" si="13"/>
        <v>0</v>
      </c>
      <c r="AZ37" s="66">
        <f t="shared" si="14"/>
        <v>0</v>
      </c>
      <c r="BA37" s="66">
        <f t="shared" si="15"/>
        <v>0</v>
      </c>
      <c r="BB37" s="66">
        <f t="shared" si="16"/>
        <v>0</v>
      </c>
      <c r="BC37" s="66">
        <f t="shared" si="17"/>
        <v>0</v>
      </c>
      <c r="BD37" s="66">
        <f t="shared" si="18"/>
        <v>0</v>
      </c>
      <c r="BE37" s="66">
        <f t="shared" si="19"/>
        <v>0</v>
      </c>
      <c r="BF37" s="66">
        <f t="shared" si="20"/>
        <v>0</v>
      </c>
      <c r="BG37" s="66">
        <f t="shared" si="21"/>
        <v>0</v>
      </c>
      <c r="BH37" s="66">
        <f t="shared" si="22"/>
        <v>0</v>
      </c>
      <c r="BI37" s="66">
        <f t="shared" si="23"/>
        <v>0</v>
      </c>
      <c r="BJ37" s="66">
        <f t="shared" si="24"/>
        <v>0</v>
      </c>
    </row>
    <row r="38" spans="1:62" ht="25.5">
      <c r="A38" s="10" t="s">
        <v>151</v>
      </c>
      <c r="B38" s="71" t="s">
        <v>152</v>
      </c>
      <c r="C38" s="51">
        <v>0</v>
      </c>
      <c r="D38" s="226"/>
      <c r="E38" s="54">
        <f t="shared" si="43"/>
        <v>0</v>
      </c>
      <c r="F38" s="54">
        <v>0</v>
      </c>
      <c r="G38" s="54">
        <v>0</v>
      </c>
      <c r="H38" s="54">
        <v>3</v>
      </c>
      <c r="I38" s="49">
        <f t="shared" si="44"/>
        <v>3</v>
      </c>
      <c r="J38" s="55">
        <v>0</v>
      </c>
      <c r="K38" s="55">
        <v>0</v>
      </c>
      <c r="L38" s="50">
        <v>0</v>
      </c>
      <c r="M38" s="50">
        <f t="shared" si="45"/>
        <v>1</v>
      </c>
      <c r="N38" s="55">
        <v>1</v>
      </c>
      <c r="O38" s="55">
        <v>0</v>
      </c>
      <c r="P38" s="55">
        <v>0</v>
      </c>
      <c r="Q38" s="50">
        <v>0</v>
      </c>
      <c r="R38" s="50">
        <f t="shared" si="2"/>
        <v>0</v>
      </c>
      <c r="S38" s="50">
        <v>0</v>
      </c>
      <c r="T38" s="55">
        <v>0</v>
      </c>
      <c r="U38" s="55">
        <v>0</v>
      </c>
      <c r="V38" s="50">
        <f t="shared" si="3"/>
        <v>1</v>
      </c>
      <c r="W38" s="50">
        <v>0</v>
      </c>
      <c r="X38" s="55">
        <v>0</v>
      </c>
      <c r="Y38" s="50">
        <f t="shared" si="4"/>
        <v>2</v>
      </c>
      <c r="Z38" s="55">
        <v>0</v>
      </c>
      <c r="AA38" s="55">
        <v>1</v>
      </c>
      <c r="AB38" s="55">
        <v>0</v>
      </c>
      <c r="AC38" s="50">
        <f t="shared" si="5"/>
        <v>1</v>
      </c>
      <c r="AD38" s="50">
        <v>0</v>
      </c>
      <c r="AE38" s="50">
        <v>1</v>
      </c>
      <c r="AF38" s="55"/>
      <c r="AG38" s="55">
        <v>0</v>
      </c>
      <c r="AH38" s="55">
        <v>0</v>
      </c>
      <c r="AI38" s="50">
        <v>0</v>
      </c>
      <c r="AJ38" s="50">
        <f t="shared" si="6"/>
        <v>0</v>
      </c>
      <c r="AK38" s="55">
        <v>0</v>
      </c>
      <c r="AL38" s="50">
        <v>0</v>
      </c>
      <c r="AM38" s="55"/>
      <c r="AN38" s="55"/>
      <c r="AO38" s="55"/>
      <c r="AP38" s="55"/>
      <c r="AQ38" s="66">
        <f t="shared" si="7"/>
        <v>0</v>
      </c>
      <c r="AR38" s="66">
        <f t="shared" si="33"/>
        <v>0</v>
      </c>
      <c r="AS38" s="66">
        <f t="shared" si="8"/>
        <v>3</v>
      </c>
      <c r="AT38" s="66">
        <f t="shared" si="9"/>
        <v>3</v>
      </c>
      <c r="AU38" s="66">
        <f>D38+E38+I38</f>
        <v>3</v>
      </c>
      <c r="AV38" s="66">
        <f t="shared" si="11"/>
        <v>3</v>
      </c>
      <c r="AW38" s="66">
        <f t="shared" si="12"/>
        <v>1</v>
      </c>
      <c r="AX38" s="66">
        <f t="shared" si="42"/>
        <v>1</v>
      </c>
      <c r="AY38" s="66">
        <f t="shared" si="13"/>
        <v>0</v>
      </c>
      <c r="AZ38" s="66">
        <f t="shared" si="14"/>
        <v>0</v>
      </c>
      <c r="BA38" s="66">
        <f t="shared" si="15"/>
        <v>1</v>
      </c>
      <c r="BB38" s="66">
        <f t="shared" si="16"/>
        <v>1</v>
      </c>
      <c r="BC38" s="66">
        <f t="shared" si="17"/>
        <v>1</v>
      </c>
      <c r="BD38" s="66">
        <f t="shared" si="18"/>
        <v>1</v>
      </c>
      <c r="BE38" s="66">
        <f t="shared" si="19"/>
        <v>1</v>
      </c>
      <c r="BF38" s="66">
        <f t="shared" si="20"/>
        <v>1</v>
      </c>
      <c r="BG38" s="66">
        <f t="shared" si="21"/>
        <v>0</v>
      </c>
      <c r="BH38" s="66">
        <f t="shared" si="22"/>
        <v>0</v>
      </c>
      <c r="BI38" s="66">
        <f t="shared" si="23"/>
        <v>0</v>
      </c>
      <c r="BJ38" s="66">
        <f t="shared" si="24"/>
        <v>0</v>
      </c>
    </row>
    <row r="39" spans="1:62" ht="25.5">
      <c r="A39" s="10" t="s">
        <v>98</v>
      </c>
      <c r="B39" s="69" t="s">
        <v>136</v>
      </c>
      <c r="C39" s="51">
        <v>0</v>
      </c>
      <c r="D39" s="226">
        <v>0</v>
      </c>
      <c r="E39" s="54">
        <f t="shared" si="43"/>
        <v>0</v>
      </c>
      <c r="F39" s="54">
        <v>0</v>
      </c>
      <c r="G39" s="54">
        <v>0</v>
      </c>
      <c r="H39" s="49">
        <v>4</v>
      </c>
      <c r="I39" s="49">
        <f t="shared" si="44"/>
        <v>4</v>
      </c>
      <c r="J39" s="55">
        <v>0</v>
      </c>
      <c r="K39" s="55">
        <v>0</v>
      </c>
      <c r="L39" s="50">
        <v>0</v>
      </c>
      <c r="M39" s="50">
        <f t="shared" si="45"/>
        <v>1</v>
      </c>
      <c r="N39" s="55">
        <v>1</v>
      </c>
      <c r="O39" s="55">
        <v>0</v>
      </c>
      <c r="P39" s="55">
        <v>0</v>
      </c>
      <c r="Q39" s="50">
        <v>0</v>
      </c>
      <c r="R39" s="50">
        <f t="shared" si="2"/>
        <v>0</v>
      </c>
      <c r="S39" s="50">
        <v>0</v>
      </c>
      <c r="T39" s="55">
        <v>0</v>
      </c>
      <c r="U39" s="55">
        <v>0</v>
      </c>
      <c r="V39" s="50">
        <f t="shared" si="3"/>
        <v>1</v>
      </c>
      <c r="W39" s="50">
        <v>0</v>
      </c>
      <c r="X39" s="55">
        <v>0</v>
      </c>
      <c r="Y39" s="50">
        <f t="shared" si="4"/>
        <v>3</v>
      </c>
      <c r="Z39" s="55">
        <v>0</v>
      </c>
      <c r="AA39" s="55">
        <v>1</v>
      </c>
      <c r="AB39" s="55">
        <v>0</v>
      </c>
      <c r="AC39" s="50">
        <f t="shared" si="5"/>
        <v>1</v>
      </c>
      <c r="AD39" s="50">
        <v>1</v>
      </c>
      <c r="AE39" s="50">
        <v>0</v>
      </c>
      <c r="AF39" s="55"/>
      <c r="AG39" s="55">
        <v>0</v>
      </c>
      <c r="AH39" s="55">
        <v>0</v>
      </c>
      <c r="AI39" s="50">
        <v>0</v>
      </c>
      <c r="AJ39" s="50">
        <f t="shared" si="6"/>
        <v>0</v>
      </c>
      <c r="AK39" s="55">
        <v>0</v>
      </c>
      <c r="AL39" s="50">
        <v>0</v>
      </c>
      <c r="AM39" s="55"/>
      <c r="AN39" s="55"/>
      <c r="AO39" s="55"/>
      <c r="AP39" s="55"/>
      <c r="AQ39" s="66">
        <f t="shared" si="7"/>
        <v>0</v>
      </c>
      <c r="AR39" s="66">
        <f t="shared" si="33"/>
        <v>0</v>
      </c>
      <c r="AS39" s="66">
        <f t="shared" si="8"/>
        <v>4</v>
      </c>
      <c r="AT39" s="66">
        <f t="shared" si="9"/>
        <v>4</v>
      </c>
      <c r="AU39" s="66">
        <f t="shared" si="10"/>
        <v>4</v>
      </c>
      <c r="AV39" s="66">
        <f t="shared" si="11"/>
        <v>4</v>
      </c>
      <c r="AW39" s="66">
        <f t="shared" si="12"/>
        <v>1</v>
      </c>
      <c r="AX39" s="66">
        <f t="shared" si="42"/>
        <v>1</v>
      </c>
      <c r="AY39" s="66">
        <f t="shared" si="13"/>
        <v>0</v>
      </c>
      <c r="AZ39" s="66">
        <f t="shared" si="14"/>
        <v>0</v>
      </c>
      <c r="BA39" s="66">
        <f t="shared" si="15"/>
        <v>1</v>
      </c>
      <c r="BB39" s="66">
        <f t="shared" si="16"/>
        <v>1</v>
      </c>
      <c r="BC39" s="66">
        <f t="shared" si="17"/>
        <v>1</v>
      </c>
      <c r="BD39" s="66">
        <f t="shared" si="18"/>
        <v>1</v>
      </c>
      <c r="BE39" s="66">
        <f t="shared" si="19"/>
        <v>1</v>
      </c>
      <c r="BF39" s="66">
        <f t="shared" si="20"/>
        <v>1</v>
      </c>
      <c r="BG39" s="66">
        <f t="shared" si="21"/>
        <v>0</v>
      </c>
      <c r="BH39" s="66">
        <f t="shared" si="22"/>
        <v>0</v>
      </c>
      <c r="BI39" s="66">
        <f t="shared" si="23"/>
        <v>0</v>
      </c>
      <c r="BJ39" s="66">
        <f t="shared" si="24"/>
        <v>0</v>
      </c>
    </row>
    <row r="40" spans="1:62" ht="51" customHeight="1">
      <c r="A40" s="10" t="s">
        <v>99</v>
      </c>
      <c r="B40" s="69" t="s">
        <v>135</v>
      </c>
      <c r="C40" s="51">
        <v>0</v>
      </c>
      <c r="D40" s="226">
        <v>0</v>
      </c>
      <c r="E40" s="54">
        <f t="shared" si="43"/>
        <v>0</v>
      </c>
      <c r="F40" s="54">
        <v>0</v>
      </c>
      <c r="G40" s="54">
        <v>0</v>
      </c>
      <c r="H40" s="49">
        <v>0</v>
      </c>
      <c r="I40" s="49">
        <f t="shared" si="44"/>
        <v>0</v>
      </c>
      <c r="J40" s="55">
        <v>0</v>
      </c>
      <c r="K40" s="55">
        <v>0</v>
      </c>
      <c r="L40" s="50">
        <v>0</v>
      </c>
      <c r="M40" s="50">
        <f t="shared" si="45"/>
        <v>0</v>
      </c>
      <c r="N40" s="55">
        <v>0</v>
      </c>
      <c r="O40" s="55">
        <v>0</v>
      </c>
      <c r="P40" s="55">
        <v>0</v>
      </c>
      <c r="Q40" s="50">
        <v>0</v>
      </c>
      <c r="R40" s="50">
        <f t="shared" si="2"/>
        <v>0</v>
      </c>
      <c r="S40" s="50">
        <v>0</v>
      </c>
      <c r="T40" s="55">
        <v>0</v>
      </c>
      <c r="U40" s="55">
        <v>0</v>
      </c>
      <c r="V40" s="50">
        <f t="shared" si="3"/>
        <v>0</v>
      </c>
      <c r="W40" s="50">
        <v>0</v>
      </c>
      <c r="X40" s="55">
        <v>0</v>
      </c>
      <c r="Y40" s="50">
        <f t="shared" si="4"/>
        <v>0</v>
      </c>
      <c r="Z40" s="55">
        <v>0</v>
      </c>
      <c r="AA40" s="55">
        <v>0</v>
      </c>
      <c r="AB40" s="55">
        <v>0</v>
      </c>
      <c r="AC40" s="50">
        <f t="shared" si="5"/>
        <v>0</v>
      </c>
      <c r="AD40" s="50">
        <v>0</v>
      </c>
      <c r="AE40" s="50">
        <v>0</v>
      </c>
      <c r="AF40" s="55"/>
      <c r="AG40" s="55">
        <v>0</v>
      </c>
      <c r="AH40" s="55">
        <v>0</v>
      </c>
      <c r="AI40" s="50">
        <v>0</v>
      </c>
      <c r="AJ40" s="50">
        <f t="shared" si="6"/>
        <v>0</v>
      </c>
      <c r="AK40" s="55">
        <v>0</v>
      </c>
      <c r="AL40" s="50">
        <v>0</v>
      </c>
      <c r="AM40" s="55"/>
      <c r="AN40" s="55"/>
      <c r="AO40" s="55"/>
      <c r="AP40" s="55"/>
      <c r="AQ40" s="66">
        <f t="shared" si="7"/>
        <v>0</v>
      </c>
      <c r="AR40" s="66">
        <f t="shared" si="33"/>
        <v>0</v>
      </c>
      <c r="AS40" s="66">
        <f t="shared" si="8"/>
        <v>0</v>
      </c>
      <c r="AT40" s="66">
        <f t="shared" si="9"/>
        <v>0</v>
      </c>
      <c r="AU40" s="66">
        <f t="shared" si="10"/>
        <v>0</v>
      </c>
      <c r="AV40" s="66">
        <f t="shared" si="11"/>
        <v>0</v>
      </c>
      <c r="AW40" s="66">
        <f t="shared" si="12"/>
        <v>0</v>
      </c>
      <c r="AX40" s="66">
        <f t="shared" si="42"/>
        <v>0</v>
      </c>
      <c r="AY40" s="66">
        <f t="shared" si="13"/>
        <v>0</v>
      </c>
      <c r="AZ40" s="66">
        <f t="shared" si="14"/>
        <v>0</v>
      </c>
      <c r="BA40" s="66">
        <f t="shared" si="15"/>
        <v>0</v>
      </c>
      <c r="BB40" s="66">
        <f t="shared" si="16"/>
        <v>0</v>
      </c>
      <c r="BC40" s="66">
        <f t="shared" si="17"/>
        <v>0</v>
      </c>
      <c r="BD40" s="66">
        <f t="shared" si="18"/>
        <v>0</v>
      </c>
      <c r="BE40" s="66">
        <f t="shared" si="19"/>
        <v>0</v>
      </c>
      <c r="BF40" s="66">
        <f t="shared" si="20"/>
        <v>0</v>
      </c>
      <c r="BG40" s="66">
        <f t="shared" si="21"/>
        <v>0</v>
      </c>
      <c r="BH40" s="66">
        <f t="shared" si="22"/>
        <v>0</v>
      </c>
      <c r="BI40" s="66">
        <f t="shared" si="23"/>
        <v>0</v>
      </c>
      <c r="BJ40" s="66">
        <f t="shared" si="24"/>
        <v>0</v>
      </c>
    </row>
    <row r="41" spans="1:62">
      <c r="A41" s="10" t="s">
        <v>185</v>
      </c>
      <c r="B41" s="71" t="s">
        <v>186</v>
      </c>
      <c r="C41" s="51">
        <v>0</v>
      </c>
      <c r="D41" s="226">
        <v>0</v>
      </c>
      <c r="E41" s="54">
        <f t="shared" si="43"/>
        <v>0</v>
      </c>
      <c r="F41" s="54">
        <v>0</v>
      </c>
      <c r="G41" s="54">
        <v>0</v>
      </c>
      <c r="H41" s="54">
        <v>0</v>
      </c>
      <c r="I41" s="49">
        <f t="shared" si="44"/>
        <v>0</v>
      </c>
      <c r="J41" s="55">
        <v>0</v>
      </c>
      <c r="K41" s="55">
        <v>0</v>
      </c>
      <c r="L41" s="50">
        <v>0</v>
      </c>
      <c r="M41" s="50">
        <f t="shared" si="45"/>
        <v>0</v>
      </c>
      <c r="N41" s="55">
        <v>0</v>
      </c>
      <c r="O41" s="55">
        <v>0</v>
      </c>
      <c r="P41" s="55">
        <v>0</v>
      </c>
      <c r="Q41" s="50">
        <v>0</v>
      </c>
      <c r="R41" s="50">
        <f t="shared" si="2"/>
        <v>0</v>
      </c>
      <c r="S41" s="50">
        <v>0</v>
      </c>
      <c r="T41" s="55">
        <v>0</v>
      </c>
      <c r="U41" s="55">
        <v>0</v>
      </c>
      <c r="V41" s="50">
        <f t="shared" si="3"/>
        <v>0</v>
      </c>
      <c r="W41" s="50">
        <v>0</v>
      </c>
      <c r="X41" s="55">
        <v>0</v>
      </c>
      <c r="Y41" s="50">
        <f t="shared" si="4"/>
        <v>0</v>
      </c>
      <c r="Z41" s="55">
        <v>0</v>
      </c>
      <c r="AA41" s="55">
        <v>0</v>
      </c>
      <c r="AB41" s="55">
        <v>0</v>
      </c>
      <c r="AC41" s="50">
        <f t="shared" si="5"/>
        <v>0</v>
      </c>
      <c r="AD41" s="50">
        <v>0</v>
      </c>
      <c r="AE41" s="50">
        <v>0</v>
      </c>
      <c r="AF41" s="55"/>
      <c r="AG41" s="55">
        <v>0</v>
      </c>
      <c r="AH41" s="55">
        <v>0</v>
      </c>
      <c r="AI41" s="50">
        <v>0</v>
      </c>
      <c r="AJ41" s="50">
        <f t="shared" si="6"/>
        <v>0</v>
      </c>
      <c r="AK41" s="55">
        <v>0</v>
      </c>
      <c r="AL41" s="50">
        <v>0</v>
      </c>
      <c r="AM41" s="55"/>
      <c r="AN41" s="55"/>
      <c r="AO41" s="55"/>
      <c r="AP41" s="55"/>
      <c r="AQ41" s="66">
        <f t="shared" si="7"/>
        <v>0</v>
      </c>
      <c r="AR41" s="66">
        <f t="shared" si="33"/>
        <v>0</v>
      </c>
      <c r="AS41" s="66">
        <f t="shared" si="8"/>
        <v>0</v>
      </c>
      <c r="AT41" s="66">
        <f t="shared" si="9"/>
        <v>0</v>
      </c>
      <c r="AU41" s="66">
        <f t="shared" si="10"/>
        <v>0</v>
      </c>
      <c r="AV41" s="66">
        <f t="shared" si="11"/>
        <v>0</v>
      </c>
      <c r="AW41" s="66">
        <f t="shared" si="12"/>
        <v>0</v>
      </c>
      <c r="AX41" s="66">
        <f t="shared" si="42"/>
        <v>0</v>
      </c>
      <c r="AY41" s="66">
        <f t="shared" si="13"/>
        <v>0</v>
      </c>
      <c r="AZ41" s="66">
        <f t="shared" si="14"/>
        <v>0</v>
      </c>
      <c r="BA41" s="66">
        <f t="shared" si="15"/>
        <v>0</v>
      </c>
      <c r="BB41" s="66">
        <f t="shared" si="16"/>
        <v>0</v>
      </c>
      <c r="BC41" s="66">
        <f t="shared" si="17"/>
        <v>0</v>
      </c>
      <c r="BD41" s="66">
        <f t="shared" si="18"/>
        <v>0</v>
      </c>
      <c r="BE41" s="66">
        <f t="shared" si="19"/>
        <v>0</v>
      </c>
      <c r="BF41" s="66">
        <f t="shared" si="20"/>
        <v>0</v>
      </c>
      <c r="BG41" s="66">
        <f t="shared" si="21"/>
        <v>0</v>
      </c>
      <c r="BH41" s="66">
        <f t="shared" si="22"/>
        <v>0</v>
      </c>
      <c r="BI41" s="66">
        <f t="shared" si="23"/>
        <v>0</v>
      </c>
      <c r="BJ41" s="66">
        <f t="shared" si="24"/>
        <v>0</v>
      </c>
    </row>
    <row r="42" spans="1:62" ht="25.5">
      <c r="A42" s="10" t="s">
        <v>163</v>
      </c>
      <c r="B42" s="70" t="s">
        <v>164</v>
      </c>
      <c r="C42" s="51">
        <v>0</v>
      </c>
      <c r="D42" s="226"/>
      <c r="E42" s="54">
        <f t="shared" si="43"/>
        <v>0</v>
      </c>
      <c r="F42" s="54">
        <v>0</v>
      </c>
      <c r="G42" s="54">
        <v>0</v>
      </c>
      <c r="H42" s="54">
        <v>0</v>
      </c>
      <c r="I42" s="49">
        <f t="shared" si="44"/>
        <v>0</v>
      </c>
      <c r="J42" s="55">
        <v>0</v>
      </c>
      <c r="K42" s="55">
        <v>0</v>
      </c>
      <c r="L42" s="50">
        <v>0</v>
      </c>
      <c r="M42" s="50">
        <f t="shared" si="45"/>
        <v>0</v>
      </c>
      <c r="N42" s="55">
        <v>0</v>
      </c>
      <c r="O42" s="55">
        <v>0</v>
      </c>
      <c r="P42" s="55">
        <v>0</v>
      </c>
      <c r="Q42" s="50">
        <v>0</v>
      </c>
      <c r="R42" s="50">
        <f t="shared" si="2"/>
        <v>0</v>
      </c>
      <c r="S42" s="50">
        <v>0</v>
      </c>
      <c r="T42" s="55">
        <v>0</v>
      </c>
      <c r="U42" s="55">
        <v>0</v>
      </c>
      <c r="V42" s="50">
        <f t="shared" si="3"/>
        <v>0</v>
      </c>
      <c r="W42" s="50">
        <v>0</v>
      </c>
      <c r="X42" s="55">
        <v>0</v>
      </c>
      <c r="Y42" s="50">
        <f t="shared" si="4"/>
        <v>0</v>
      </c>
      <c r="Z42" s="55">
        <v>0</v>
      </c>
      <c r="AA42" s="55">
        <v>0</v>
      </c>
      <c r="AB42" s="55">
        <v>0</v>
      </c>
      <c r="AC42" s="50">
        <f t="shared" si="5"/>
        <v>0</v>
      </c>
      <c r="AD42" s="50">
        <v>0</v>
      </c>
      <c r="AE42" s="50">
        <v>0</v>
      </c>
      <c r="AF42" s="55"/>
      <c r="AG42" s="55">
        <v>0</v>
      </c>
      <c r="AH42" s="55">
        <v>0</v>
      </c>
      <c r="AI42" s="50">
        <v>0</v>
      </c>
      <c r="AJ42" s="50">
        <f t="shared" si="6"/>
        <v>0</v>
      </c>
      <c r="AK42" s="55">
        <v>0</v>
      </c>
      <c r="AL42" s="50">
        <v>0</v>
      </c>
      <c r="AM42" s="55"/>
      <c r="AN42" s="55"/>
      <c r="AO42" s="55"/>
      <c r="AP42" s="55"/>
      <c r="AQ42" s="66">
        <f>C42</f>
        <v>0</v>
      </c>
      <c r="AR42" s="66">
        <f t="shared" si="33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11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71" t="s">
        <v>137</v>
      </c>
      <c r="C43" s="51">
        <v>0</v>
      </c>
      <c r="D43" s="226"/>
      <c r="E43" s="54">
        <f t="shared" si="43"/>
        <v>0</v>
      </c>
      <c r="F43" s="54">
        <v>0</v>
      </c>
      <c r="G43" s="54">
        <v>0</v>
      </c>
      <c r="H43" s="54">
        <v>0</v>
      </c>
      <c r="I43" s="49">
        <f t="shared" si="44"/>
        <v>0</v>
      </c>
      <c r="J43" s="55">
        <v>0</v>
      </c>
      <c r="K43" s="55">
        <v>0</v>
      </c>
      <c r="L43" s="50">
        <v>0</v>
      </c>
      <c r="M43" s="50">
        <f t="shared" si="45"/>
        <v>0</v>
      </c>
      <c r="N43" s="55">
        <v>0</v>
      </c>
      <c r="O43" s="55">
        <v>0</v>
      </c>
      <c r="P43" s="55">
        <v>0</v>
      </c>
      <c r="Q43" s="50">
        <v>0</v>
      </c>
      <c r="R43" s="50">
        <f t="shared" si="2"/>
        <v>0</v>
      </c>
      <c r="S43" s="50">
        <v>0</v>
      </c>
      <c r="T43" s="55">
        <v>0</v>
      </c>
      <c r="U43" s="55">
        <v>0</v>
      </c>
      <c r="V43" s="50">
        <f t="shared" si="3"/>
        <v>0</v>
      </c>
      <c r="W43" s="50">
        <v>0</v>
      </c>
      <c r="X43" s="55">
        <v>0</v>
      </c>
      <c r="Y43" s="50">
        <f t="shared" si="4"/>
        <v>0</v>
      </c>
      <c r="Z43" s="55">
        <v>0</v>
      </c>
      <c r="AA43" s="55">
        <v>0</v>
      </c>
      <c r="AB43" s="55">
        <v>0</v>
      </c>
      <c r="AC43" s="50">
        <f t="shared" si="5"/>
        <v>0</v>
      </c>
      <c r="AD43" s="50">
        <v>0</v>
      </c>
      <c r="AE43" s="50">
        <v>0</v>
      </c>
      <c r="AF43" s="55"/>
      <c r="AG43" s="55">
        <v>0</v>
      </c>
      <c r="AH43" s="55">
        <v>0</v>
      </c>
      <c r="AI43" s="50">
        <v>0</v>
      </c>
      <c r="AJ43" s="50">
        <f t="shared" si="6"/>
        <v>0</v>
      </c>
      <c r="AK43" s="55">
        <v>0</v>
      </c>
      <c r="AL43" s="50">
        <v>0</v>
      </c>
      <c r="AM43" s="55"/>
      <c r="AN43" s="55"/>
      <c r="AO43" s="55"/>
      <c r="AP43" s="55"/>
      <c r="AQ43" s="66">
        <f>C43</f>
        <v>0</v>
      </c>
      <c r="AR43" s="66">
        <f t="shared" si="33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11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>
      <c r="A44" s="10" t="s">
        <v>101</v>
      </c>
      <c r="B44" s="85" t="s">
        <v>138</v>
      </c>
      <c r="C44" s="51">
        <v>0</v>
      </c>
      <c r="D44" s="226"/>
      <c r="E44" s="54">
        <f t="shared" si="43"/>
        <v>0</v>
      </c>
      <c r="F44" s="54">
        <v>0</v>
      </c>
      <c r="G44" s="54">
        <v>0</v>
      </c>
      <c r="H44" s="54">
        <v>0</v>
      </c>
      <c r="I44" s="49">
        <f t="shared" si="44"/>
        <v>0</v>
      </c>
      <c r="J44" s="55">
        <v>0</v>
      </c>
      <c r="K44" s="55">
        <v>0</v>
      </c>
      <c r="L44" s="50">
        <v>0</v>
      </c>
      <c r="M44" s="50">
        <f t="shared" si="45"/>
        <v>0</v>
      </c>
      <c r="N44" s="55">
        <v>0</v>
      </c>
      <c r="O44" s="55">
        <v>0</v>
      </c>
      <c r="P44" s="55">
        <v>0</v>
      </c>
      <c r="Q44" s="50">
        <v>0</v>
      </c>
      <c r="R44" s="50">
        <f t="shared" si="2"/>
        <v>0</v>
      </c>
      <c r="S44" s="50">
        <v>0</v>
      </c>
      <c r="T44" s="55">
        <v>0</v>
      </c>
      <c r="U44" s="55">
        <v>0</v>
      </c>
      <c r="V44" s="50">
        <f t="shared" si="3"/>
        <v>0</v>
      </c>
      <c r="W44" s="50">
        <v>0</v>
      </c>
      <c r="X44" s="55">
        <v>0</v>
      </c>
      <c r="Y44" s="50">
        <f t="shared" si="4"/>
        <v>0</v>
      </c>
      <c r="Z44" s="55">
        <v>0</v>
      </c>
      <c r="AA44" s="55">
        <v>0</v>
      </c>
      <c r="AB44" s="55">
        <v>0</v>
      </c>
      <c r="AC44" s="50">
        <f t="shared" si="5"/>
        <v>0</v>
      </c>
      <c r="AD44" s="50">
        <v>0</v>
      </c>
      <c r="AE44" s="50">
        <v>0</v>
      </c>
      <c r="AF44" s="55"/>
      <c r="AG44" s="55">
        <v>0</v>
      </c>
      <c r="AH44" s="55">
        <v>0</v>
      </c>
      <c r="AI44" s="50">
        <v>0</v>
      </c>
      <c r="AJ44" s="50">
        <f t="shared" si="6"/>
        <v>0</v>
      </c>
      <c r="AK44" s="55">
        <v>0</v>
      </c>
      <c r="AL44" s="50">
        <v>0</v>
      </c>
      <c r="AM44" s="55"/>
      <c r="AN44" s="55"/>
      <c r="AO44" s="55"/>
      <c r="AP44" s="55"/>
      <c r="AQ44" s="66">
        <f t="shared" ref="AQ44:AQ45" si="46">C44</f>
        <v>0</v>
      </c>
      <c r="AR44" s="66">
        <f t="shared" si="33"/>
        <v>0</v>
      </c>
      <c r="AS44" s="66">
        <f t="shared" ref="AS44:AS45" si="47">H44</f>
        <v>0</v>
      </c>
      <c r="AT44" s="66">
        <f t="shared" ref="AT44:AT45" si="48">I44+J44+K44</f>
        <v>0</v>
      </c>
      <c r="AU44" s="66">
        <f t="shared" ref="AU44:AU45" si="49">D44+E44+I44</f>
        <v>0</v>
      </c>
      <c r="AV44" s="66">
        <f t="shared" si="11"/>
        <v>0</v>
      </c>
      <c r="AW44" s="66">
        <f t="shared" ref="AW44:AW45" si="50">M44</f>
        <v>0</v>
      </c>
      <c r="AX44" s="66">
        <f t="shared" ref="AX44:AX45" si="51">N44+O44+P44+Q44</f>
        <v>0</v>
      </c>
      <c r="AY44" s="66">
        <f t="shared" ref="AY44:AY45" si="52">R44</f>
        <v>0</v>
      </c>
      <c r="AZ44" s="66">
        <f t="shared" ref="AZ44:AZ45" si="53">S44+T44+U44</f>
        <v>0</v>
      </c>
      <c r="BA44" s="66">
        <f t="shared" ref="BA44:BA45" si="54">V44</f>
        <v>0</v>
      </c>
      <c r="BB44" s="66">
        <f t="shared" ref="BB44:BB45" si="55">M44+R44</f>
        <v>0</v>
      </c>
      <c r="BC44" s="66">
        <f t="shared" ref="BC44:BC45" si="56">AC44</f>
        <v>0</v>
      </c>
      <c r="BD44" s="66">
        <f t="shared" ref="BD44:BD45" si="57">AA44+AB44</f>
        <v>0</v>
      </c>
      <c r="BE44" s="66">
        <f t="shared" ref="BE44:BE45" si="58">AC44</f>
        <v>0</v>
      </c>
      <c r="BF44" s="66">
        <f t="shared" ref="BF44:BF45" si="59">AD44+AE44</f>
        <v>0</v>
      </c>
      <c r="BG44" s="66">
        <f t="shared" ref="BG44:BG45" si="60">AJ44</f>
        <v>0</v>
      </c>
      <c r="BH44" s="66">
        <f t="shared" ref="BH44:BH45" si="61">AH44+AI44</f>
        <v>0</v>
      </c>
      <c r="BI44" s="66">
        <f t="shared" ref="BI44:BI45" si="62">AJ44</f>
        <v>0</v>
      </c>
      <c r="BJ44" s="66">
        <f t="shared" ref="BJ44:BJ45" si="63">AK44+AL44</f>
        <v>0</v>
      </c>
    </row>
    <row r="45" spans="1:62" ht="53.25" customHeight="1">
      <c r="A45" s="10" t="s">
        <v>167</v>
      </c>
      <c r="B45" s="72" t="s">
        <v>168</v>
      </c>
      <c r="C45" s="51">
        <v>0</v>
      </c>
      <c r="D45" s="226"/>
      <c r="E45" s="54">
        <f t="shared" si="43"/>
        <v>0</v>
      </c>
      <c r="F45" s="54">
        <v>0</v>
      </c>
      <c r="G45" s="54">
        <v>0</v>
      </c>
      <c r="H45" s="54">
        <v>0</v>
      </c>
      <c r="I45" s="49">
        <f t="shared" si="44"/>
        <v>0</v>
      </c>
      <c r="J45" s="55">
        <v>0</v>
      </c>
      <c r="K45" s="55">
        <v>0</v>
      </c>
      <c r="L45" s="50">
        <v>0</v>
      </c>
      <c r="M45" s="50">
        <f t="shared" si="45"/>
        <v>0</v>
      </c>
      <c r="N45" s="55">
        <v>0</v>
      </c>
      <c r="O45" s="55">
        <v>0</v>
      </c>
      <c r="P45" s="55">
        <v>0</v>
      </c>
      <c r="Q45" s="50">
        <v>0</v>
      </c>
      <c r="R45" s="50">
        <f t="shared" si="2"/>
        <v>0</v>
      </c>
      <c r="S45" s="50">
        <v>0</v>
      </c>
      <c r="T45" s="55">
        <v>0</v>
      </c>
      <c r="U45" s="55">
        <v>0</v>
      </c>
      <c r="V45" s="50">
        <f t="shared" si="3"/>
        <v>0</v>
      </c>
      <c r="W45" s="50">
        <v>0</v>
      </c>
      <c r="X45" s="55">
        <v>0</v>
      </c>
      <c r="Y45" s="50">
        <f t="shared" si="4"/>
        <v>0</v>
      </c>
      <c r="Z45" s="55">
        <v>0</v>
      </c>
      <c r="AA45" s="55">
        <v>0</v>
      </c>
      <c r="AB45" s="55">
        <v>0</v>
      </c>
      <c r="AC45" s="50">
        <f t="shared" si="5"/>
        <v>0</v>
      </c>
      <c r="AD45" s="50">
        <v>0</v>
      </c>
      <c r="AE45" s="50">
        <v>0</v>
      </c>
      <c r="AF45" s="55"/>
      <c r="AG45" s="55">
        <v>0</v>
      </c>
      <c r="AH45" s="55">
        <v>0</v>
      </c>
      <c r="AI45" s="50">
        <v>0</v>
      </c>
      <c r="AJ45" s="50">
        <f t="shared" si="6"/>
        <v>0</v>
      </c>
      <c r="AK45" s="55">
        <v>0</v>
      </c>
      <c r="AL45" s="50">
        <v>0</v>
      </c>
      <c r="AM45" s="55"/>
      <c r="AN45" s="55"/>
      <c r="AO45" s="55"/>
      <c r="AP45" s="55"/>
      <c r="AQ45" s="66">
        <f t="shared" si="46"/>
        <v>0</v>
      </c>
      <c r="AR45" s="66">
        <f t="shared" si="33"/>
        <v>0</v>
      </c>
      <c r="AS45" s="66">
        <f t="shared" si="47"/>
        <v>0</v>
      </c>
      <c r="AT45" s="66">
        <f t="shared" si="48"/>
        <v>0</v>
      </c>
      <c r="AU45" s="66">
        <f t="shared" si="49"/>
        <v>0</v>
      </c>
      <c r="AV45" s="66">
        <f t="shared" si="11"/>
        <v>0</v>
      </c>
      <c r="AW45" s="66">
        <f t="shared" si="50"/>
        <v>0</v>
      </c>
      <c r="AX45" s="66">
        <f t="shared" si="51"/>
        <v>0</v>
      </c>
      <c r="AY45" s="66">
        <f t="shared" si="52"/>
        <v>0</v>
      </c>
      <c r="AZ45" s="66">
        <f t="shared" si="53"/>
        <v>0</v>
      </c>
      <c r="BA45" s="66">
        <f t="shared" si="54"/>
        <v>0</v>
      </c>
      <c r="BB45" s="66">
        <f t="shared" si="55"/>
        <v>0</v>
      </c>
      <c r="BC45" s="66">
        <f t="shared" si="56"/>
        <v>0</v>
      </c>
      <c r="BD45" s="66">
        <f t="shared" si="57"/>
        <v>0</v>
      </c>
      <c r="BE45" s="66">
        <f t="shared" si="58"/>
        <v>0</v>
      </c>
      <c r="BF45" s="66">
        <f t="shared" si="59"/>
        <v>0</v>
      </c>
      <c r="BG45" s="66">
        <f t="shared" si="60"/>
        <v>0</v>
      </c>
      <c r="BH45" s="66">
        <f t="shared" si="61"/>
        <v>0</v>
      </c>
      <c r="BI45" s="66">
        <f t="shared" si="62"/>
        <v>0</v>
      </c>
      <c r="BJ45" s="66">
        <f t="shared" si="63"/>
        <v>0</v>
      </c>
    </row>
    <row r="46" spans="1:62" ht="17.25" customHeight="1">
      <c r="A46" s="10" t="s">
        <v>52</v>
      </c>
      <c r="B46" s="7" t="s">
        <v>3</v>
      </c>
      <c r="C46" s="51">
        <v>0</v>
      </c>
      <c r="D46" s="226"/>
      <c r="E46" s="54">
        <f t="shared" si="43"/>
        <v>0</v>
      </c>
      <c r="F46" s="54">
        <v>0</v>
      </c>
      <c r="G46" s="54">
        <v>0</v>
      </c>
      <c r="H46" s="54">
        <v>0</v>
      </c>
      <c r="I46" s="49">
        <f t="shared" si="44"/>
        <v>0</v>
      </c>
      <c r="J46" s="55">
        <v>0</v>
      </c>
      <c r="K46" s="55">
        <v>0</v>
      </c>
      <c r="L46" s="50">
        <v>0</v>
      </c>
      <c r="M46" s="50">
        <f t="shared" si="45"/>
        <v>0</v>
      </c>
      <c r="N46" s="55">
        <v>0</v>
      </c>
      <c r="O46" s="55">
        <v>0</v>
      </c>
      <c r="P46" s="55">
        <v>0</v>
      </c>
      <c r="Q46" s="50">
        <v>0</v>
      </c>
      <c r="R46" s="50">
        <f t="shared" si="2"/>
        <v>0</v>
      </c>
      <c r="S46" s="50">
        <v>0</v>
      </c>
      <c r="T46" s="55">
        <v>0</v>
      </c>
      <c r="U46" s="55">
        <v>0</v>
      </c>
      <c r="V46" s="50">
        <f t="shared" si="3"/>
        <v>0</v>
      </c>
      <c r="W46" s="50">
        <v>0</v>
      </c>
      <c r="X46" s="55">
        <v>0</v>
      </c>
      <c r="Y46" s="50">
        <f t="shared" si="4"/>
        <v>0</v>
      </c>
      <c r="Z46" s="55">
        <v>0</v>
      </c>
      <c r="AA46" s="55">
        <v>0</v>
      </c>
      <c r="AB46" s="55">
        <v>0</v>
      </c>
      <c r="AC46" s="50">
        <f t="shared" si="5"/>
        <v>0</v>
      </c>
      <c r="AD46" s="55">
        <v>0</v>
      </c>
      <c r="AE46" s="50">
        <v>0</v>
      </c>
      <c r="AF46" s="55"/>
      <c r="AG46" s="55">
        <v>0</v>
      </c>
      <c r="AH46" s="55">
        <v>0</v>
      </c>
      <c r="AI46" s="50">
        <v>0</v>
      </c>
      <c r="AJ46" s="50">
        <f t="shared" si="6"/>
        <v>0</v>
      </c>
      <c r="AK46" s="55">
        <v>0</v>
      </c>
      <c r="AL46" s="50">
        <v>0</v>
      </c>
      <c r="AM46" s="55"/>
      <c r="AN46" s="55"/>
      <c r="AO46" s="55"/>
      <c r="AP46" s="55"/>
      <c r="AQ46" s="66">
        <f t="shared" si="7"/>
        <v>0</v>
      </c>
      <c r="AR46" s="66">
        <f t="shared" si="33"/>
        <v>0</v>
      </c>
      <c r="AS46" s="66">
        <f t="shared" si="8"/>
        <v>0</v>
      </c>
      <c r="AT46" s="66">
        <f t="shared" si="9"/>
        <v>0</v>
      </c>
      <c r="AU46" s="66">
        <f t="shared" si="10"/>
        <v>0</v>
      </c>
      <c r="AV46" s="66">
        <f t="shared" si="11"/>
        <v>0</v>
      </c>
      <c r="AW46" s="66">
        <f t="shared" si="12"/>
        <v>0</v>
      </c>
      <c r="AX46" s="66">
        <f t="shared" si="42"/>
        <v>0</v>
      </c>
      <c r="AY46" s="66">
        <f t="shared" si="13"/>
        <v>0</v>
      </c>
      <c r="AZ46" s="66">
        <f t="shared" si="14"/>
        <v>0</v>
      </c>
      <c r="BA46" s="66">
        <f t="shared" si="15"/>
        <v>0</v>
      </c>
      <c r="BB46" s="66">
        <f t="shared" si="16"/>
        <v>0</v>
      </c>
      <c r="BC46" s="66">
        <f t="shared" si="17"/>
        <v>0</v>
      </c>
      <c r="BD46" s="66">
        <f t="shared" si="18"/>
        <v>0</v>
      </c>
      <c r="BE46" s="66">
        <f t="shared" si="19"/>
        <v>0</v>
      </c>
      <c r="BF46" s="66">
        <f t="shared" si="20"/>
        <v>0</v>
      </c>
      <c r="BG46" s="66">
        <f t="shared" si="21"/>
        <v>0</v>
      </c>
      <c r="BH46" s="66">
        <f t="shared" si="22"/>
        <v>0</v>
      </c>
      <c r="BI46" s="66">
        <f t="shared" si="23"/>
        <v>0</v>
      </c>
      <c r="BJ46" s="66">
        <f t="shared" si="24"/>
        <v>0</v>
      </c>
    </row>
    <row r="47" spans="1:62">
      <c r="A47" s="10"/>
      <c r="B47" s="7" t="s">
        <v>16</v>
      </c>
      <c r="C47" s="1">
        <f>C8+C11+C14+C17+C18+C19+C27+C33+C34+C35+C36+C37+C38+C39+C40+C42+C43+C44+C45+C46</f>
        <v>185</v>
      </c>
      <c r="D47" s="247">
        <f t="shared" ref="D47:AP47" si="64">D8+D11+D14+D17+D18+D19+D27+D33+D34+D35+D36+D37+D38+D39+D40+D42+D43+D44+D45+D46</f>
        <v>3</v>
      </c>
      <c r="E47" s="247">
        <f t="shared" si="64"/>
        <v>180</v>
      </c>
      <c r="F47" s="247">
        <f t="shared" si="64"/>
        <v>2</v>
      </c>
      <c r="G47" s="247">
        <f t="shared" si="64"/>
        <v>0</v>
      </c>
      <c r="H47" s="247">
        <f t="shared" si="64"/>
        <v>202</v>
      </c>
      <c r="I47" s="247">
        <f t="shared" si="64"/>
        <v>173</v>
      </c>
      <c r="J47" s="247">
        <f t="shared" si="64"/>
        <v>16</v>
      </c>
      <c r="K47" s="247">
        <f t="shared" si="64"/>
        <v>13</v>
      </c>
      <c r="L47" s="247">
        <f t="shared" si="64"/>
        <v>13</v>
      </c>
      <c r="M47" s="247">
        <f t="shared" si="64"/>
        <v>128</v>
      </c>
      <c r="N47" s="247">
        <f t="shared" si="64"/>
        <v>82</v>
      </c>
      <c r="O47" s="247">
        <f t="shared" si="64"/>
        <v>8</v>
      </c>
      <c r="P47" s="247">
        <f t="shared" si="64"/>
        <v>38</v>
      </c>
      <c r="Q47" s="247">
        <f t="shared" si="64"/>
        <v>0</v>
      </c>
      <c r="R47" s="247">
        <f t="shared" si="64"/>
        <v>36</v>
      </c>
      <c r="S47" s="247">
        <f t="shared" si="64"/>
        <v>0</v>
      </c>
      <c r="T47" s="247">
        <f t="shared" si="64"/>
        <v>6</v>
      </c>
      <c r="U47" s="247">
        <f t="shared" si="64"/>
        <v>30</v>
      </c>
      <c r="V47" s="247">
        <f t="shared" si="64"/>
        <v>164</v>
      </c>
      <c r="W47" s="247">
        <f t="shared" si="64"/>
        <v>1</v>
      </c>
      <c r="X47" s="247">
        <f t="shared" si="64"/>
        <v>5</v>
      </c>
      <c r="Y47" s="247">
        <f t="shared" si="64"/>
        <v>178</v>
      </c>
      <c r="Z47" s="247">
        <f t="shared" si="64"/>
        <v>5</v>
      </c>
      <c r="AA47" s="247">
        <f t="shared" si="64"/>
        <v>49</v>
      </c>
      <c r="AB47" s="247">
        <f t="shared" si="64"/>
        <v>13</v>
      </c>
      <c r="AC47" s="247">
        <f t="shared" si="64"/>
        <v>62</v>
      </c>
      <c r="AD47" s="247">
        <f t="shared" si="64"/>
        <v>4</v>
      </c>
      <c r="AE47" s="247">
        <f t="shared" si="64"/>
        <v>58</v>
      </c>
      <c r="AF47" s="247">
        <f t="shared" si="64"/>
        <v>0</v>
      </c>
      <c r="AG47" s="247">
        <f t="shared" si="64"/>
        <v>44</v>
      </c>
      <c r="AH47" s="247">
        <f t="shared" si="64"/>
        <v>3</v>
      </c>
      <c r="AI47" s="247">
        <f t="shared" si="64"/>
        <v>0</v>
      </c>
      <c r="AJ47" s="247">
        <f t="shared" si="64"/>
        <v>3</v>
      </c>
      <c r="AK47" s="247">
        <f t="shared" si="64"/>
        <v>0</v>
      </c>
      <c r="AL47" s="247">
        <f t="shared" si="64"/>
        <v>3</v>
      </c>
      <c r="AM47" s="247">
        <f t="shared" si="64"/>
        <v>0</v>
      </c>
      <c r="AN47" s="247">
        <f t="shared" si="64"/>
        <v>0</v>
      </c>
      <c r="AO47" s="247">
        <f t="shared" si="64"/>
        <v>0</v>
      </c>
      <c r="AP47" s="247">
        <f t="shared" si="64"/>
        <v>0</v>
      </c>
      <c r="AQ47" s="65">
        <f t="shared" ref="AQ47:BJ47" si="65">AQ8+AQ11+AQ14+AQ17+AQ18+AQ19+AQ27+AQ33+AQ34+AQ35+AQ36+AQ37+AQ42+AQ43+AQ38+AQ39+AQ40+AQ41+AQ44+AQ45+AQ46</f>
        <v>185</v>
      </c>
      <c r="AR47" s="66">
        <f t="shared" si="33"/>
        <v>185</v>
      </c>
      <c r="AS47" s="65">
        <f t="shared" si="65"/>
        <v>202</v>
      </c>
      <c r="AT47" s="65">
        <f t="shared" si="65"/>
        <v>202</v>
      </c>
      <c r="AU47" s="65">
        <f>AU8+AU11+AU14+AU17+AU18+AU19+AU27+AU33+AU34+AU35+AU36+AU37+AU42+AU43+AU38+AU39+AU40+AU41+AU44+AU45+AU46</f>
        <v>356</v>
      </c>
      <c r="AV47" s="65">
        <f>AV8+AV11+AV14+AV17+AV18+AV19+AV27+AV33+AV34+AV35+AV36+AV37+AV42+AV43+AV38+AV39+AV40+AV41+AV44+AV45+AV46</f>
        <v>356</v>
      </c>
      <c r="AW47" s="65">
        <f t="shared" si="65"/>
        <v>128</v>
      </c>
      <c r="AX47" s="65">
        <f t="shared" si="65"/>
        <v>128</v>
      </c>
      <c r="AY47" s="65">
        <f t="shared" si="65"/>
        <v>36</v>
      </c>
      <c r="AZ47" s="65">
        <f t="shared" si="65"/>
        <v>36</v>
      </c>
      <c r="BA47" s="65">
        <f t="shared" si="65"/>
        <v>164</v>
      </c>
      <c r="BB47" s="65">
        <f t="shared" si="65"/>
        <v>164</v>
      </c>
      <c r="BC47" s="65">
        <f t="shared" si="65"/>
        <v>62</v>
      </c>
      <c r="BD47" s="65">
        <f t="shared" si="65"/>
        <v>62</v>
      </c>
      <c r="BE47" s="65">
        <f t="shared" si="65"/>
        <v>62</v>
      </c>
      <c r="BF47" s="65">
        <f t="shared" si="65"/>
        <v>62</v>
      </c>
      <c r="BG47" s="65">
        <f t="shared" si="65"/>
        <v>3</v>
      </c>
      <c r="BH47" s="65">
        <f t="shared" si="65"/>
        <v>3</v>
      </c>
      <c r="BI47" s="65">
        <f t="shared" si="65"/>
        <v>3</v>
      </c>
      <c r="BJ47" s="65">
        <f t="shared" si="65"/>
        <v>3</v>
      </c>
    </row>
    <row r="48" spans="1:62">
      <c r="A48" s="11"/>
      <c r="B48" s="11"/>
      <c r="C48" s="56" t="s">
        <v>102</v>
      </c>
      <c r="D48" s="56" t="s">
        <v>103</v>
      </c>
      <c r="E48" s="56" t="s">
        <v>47</v>
      </c>
      <c r="F48" s="56" t="s">
        <v>104</v>
      </c>
      <c r="G48" s="56" t="s">
        <v>105</v>
      </c>
      <c r="H48" s="56" t="s">
        <v>106</v>
      </c>
      <c r="I48" s="56" t="s">
        <v>107</v>
      </c>
      <c r="J48" s="112">
        <v>8</v>
      </c>
      <c r="K48" s="112">
        <v>9</v>
      </c>
      <c r="L48" s="112">
        <v>10</v>
      </c>
      <c r="M48" s="112">
        <v>11</v>
      </c>
      <c r="N48" s="112">
        <v>12</v>
      </c>
      <c r="O48" s="112">
        <v>3</v>
      </c>
      <c r="P48" s="112">
        <v>14</v>
      </c>
      <c r="Q48" s="112">
        <v>15</v>
      </c>
      <c r="R48" s="112">
        <v>16</v>
      </c>
      <c r="S48" s="112">
        <v>17</v>
      </c>
      <c r="T48" s="112">
        <v>18</v>
      </c>
      <c r="U48" s="112">
        <v>19</v>
      </c>
      <c r="V48" s="112">
        <v>20</v>
      </c>
      <c r="W48" s="112">
        <v>21</v>
      </c>
      <c r="X48" s="112">
        <v>22</v>
      </c>
      <c r="Y48" s="112">
        <v>23</v>
      </c>
      <c r="Z48" s="112">
        <v>24</v>
      </c>
      <c r="AA48" s="112">
        <v>25</v>
      </c>
      <c r="AB48" s="112">
        <v>26</v>
      </c>
      <c r="AC48" s="112">
        <v>27</v>
      </c>
      <c r="AD48" s="112">
        <v>28</v>
      </c>
      <c r="AE48" s="112">
        <v>29</v>
      </c>
      <c r="AF48" s="112">
        <v>30</v>
      </c>
      <c r="AG48" s="112">
        <v>31</v>
      </c>
      <c r="AH48" s="112">
        <v>32</v>
      </c>
      <c r="AI48" s="112">
        <v>33</v>
      </c>
      <c r="AJ48" s="112">
        <v>34</v>
      </c>
      <c r="AK48" s="112">
        <v>35</v>
      </c>
      <c r="AL48" s="112">
        <v>36</v>
      </c>
      <c r="AM48" s="112">
        <v>37</v>
      </c>
      <c r="AN48" s="112">
        <v>38</v>
      </c>
      <c r="AO48" s="112">
        <v>39</v>
      </c>
      <c r="AP48" s="112">
        <v>40</v>
      </c>
    </row>
    <row r="49" spans="1:42">
      <c r="A49" s="11"/>
      <c r="B49" s="11"/>
      <c r="C49" s="56"/>
      <c r="D49" s="56"/>
      <c r="E49" s="56"/>
      <c r="F49" s="56"/>
      <c r="G49" s="56"/>
      <c r="H49" s="56"/>
      <c r="I49" s="56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</row>
    <row r="50" spans="1:42">
      <c r="A50" s="11"/>
      <c r="B50" s="11"/>
      <c r="C50" s="56"/>
      <c r="D50" s="56"/>
      <c r="E50" s="56"/>
      <c r="F50" s="56"/>
      <c r="G50" s="56"/>
      <c r="H50" s="56"/>
      <c r="I50" s="56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</row>
    <row r="51" spans="1:42">
      <c r="A51" s="11"/>
      <c r="B51" s="11"/>
      <c r="C51" s="56"/>
      <c r="D51" s="56"/>
      <c r="E51" s="56"/>
      <c r="F51" s="56"/>
      <c r="G51" s="56"/>
      <c r="H51" s="56"/>
      <c r="I51" s="56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</row>
    <row r="52" spans="1:42">
      <c r="A52" s="11"/>
      <c r="B52" s="11"/>
      <c r="C52" s="56"/>
      <c r="D52" s="56"/>
      <c r="E52" s="56"/>
      <c r="F52" s="56"/>
      <c r="G52" s="56"/>
      <c r="H52" s="56"/>
      <c r="I52" s="56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</row>
    <row r="53" spans="1:42">
      <c r="A53" s="11"/>
      <c r="B53" s="11"/>
      <c r="C53" s="56"/>
      <c r="D53" s="56"/>
      <c r="E53" s="56"/>
      <c r="F53" s="56"/>
      <c r="G53" s="56"/>
      <c r="H53" s="56"/>
      <c r="I53" s="56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2"/>
      <c r="AO53" s="112"/>
      <c r="AP53" s="112"/>
    </row>
    <row r="54" spans="1:42">
      <c r="A54" s="11"/>
      <c r="B54" s="11"/>
      <c r="C54" s="56"/>
      <c r="D54" s="56"/>
      <c r="E54" s="56"/>
      <c r="F54" s="56"/>
      <c r="G54" s="56"/>
      <c r="H54" s="56"/>
      <c r="I54" s="56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</row>
    <row r="55" spans="1:42">
      <c r="A55" s="11"/>
      <c r="B55" s="11"/>
      <c r="C55" s="56"/>
      <c r="D55" s="56"/>
      <c r="E55" s="56"/>
      <c r="F55" s="56"/>
      <c r="G55" s="56"/>
      <c r="H55" s="56"/>
      <c r="I55" s="56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  <c r="AH55" s="112"/>
      <c r="AI55" s="112"/>
      <c r="AJ55" s="112"/>
      <c r="AK55" s="112"/>
      <c r="AL55" s="112"/>
      <c r="AM55" s="112"/>
      <c r="AN55" s="112"/>
      <c r="AO55" s="112"/>
      <c r="AP55" s="112"/>
    </row>
    <row r="56" spans="1:42">
      <c r="A56" s="11"/>
      <c r="B56" s="11"/>
      <c r="C56" s="56"/>
      <c r="D56" s="56"/>
      <c r="E56" s="56"/>
      <c r="F56" s="56"/>
      <c r="G56" s="56"/>
      <c r="H56" s="56"/>
      <c r="I56" s="56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</row>
    <row r="57" spans="1:42">
      <c r="A57" s="11"/>
      <c r="B57" s="11"/>
      <c r="C57" s="56"/>
      <c r="D57" s="56"/>
      <c r="E57" s="56"/>
      <c r="F57" s="56"/>
      <c r="G57" s="56"/>
      <c r="H57" s="56"/>
      <c r="I57" s="56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</row>
    <row r="58" spans="1:42">
      <c r="A58" s="11"/>
      <c r="B58" s="11"/>
      <c r="C58" s="56"/>
      <c r="D58" s="56"/>
      <c r="E58" s="56"/>
      <c r="F58" s="56"/>
      <c r="G58" s="56"/>
      <c r="H58" s="56"/>
      <c r="I58" s="56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</row>
    <row r="59" spans="1:42">
      <c r="A59" s="11"/>
      <c r="B59" s="11"/>
      <c r="C59" s="56"/>
      <c r="D59" s="56"/>
      <c r="E59" s="56"/>
      <c r="F59" s="56"/>
      <c r="G59" s="56"/>
      <c r="H59" s="56"/>
      <c r="I59" s="56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2"/>
    </row>
    <row r="60" spans="1:42">
      <c r="A60" s="11"/>
      <c r="B60" s="11"/>
      <c r="C60" s="56"/>
      <c r="D60" s="56"/>
      <c r="E60" s="56"/>
      <c r="F60" s="56"/>
      <c r="G60" s="56"/>
      <c r="H60" s="56"/>
      <c r="I60" s="56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2"/>
    </row>
    <row r="61" spans="1:42">
      <c r="A61" s="11"/>
      <c r="B61" s="11"/>
      <c r="C61" s="56"/>
      <c r="D61" s="56"/>
      <c r="E61" s="56"/>
      <c r="F61" s="56"/>
      <c r="G61" s="56"/>
      <c r="H61" s="56"/>
      <c r="I61" s="56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I61" s="112"/>
      <c r="AJ61" s="112"/>
      <c r="AK61" s="112"/>
      <c r="AL61" s="112"/>
      <c r="AM61" s="112"/>
      <c r="AN61" s="112"/>
      <c r="AO61" s="112"/>
      <c r="AP61" s="112"/>
    </row>
    <row r="62" spans="1:42">
      <c r="A62" s="11"/>
      <c r="B62" s="11"/>
      <c r="C62" s="56"/>
      <c r="D62" s="56"/>
      <c r="E62" s="56"/>
      <c r="F62" s="56"/>
      <c r="G62" s="56"/>
      <c r="H62" s="56"/>
      <c r="I62" s="56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  <c r="AJ62" s="112"/>
      <c r="AK62" s="112"/>
      <c r="AL62" s="112"/>
      <c r="AM62" s="112"/>
      <c r="AN62" s="112"/>
      <c r="AO62" s="112"/>
      <c r="AP62" s="112"/>
    </row>
    <row r="63" spans="1:42">
      <c r="A63" s="11"/>
      <c r="B63" s="11"/>
      <c r="C63" s="56"/>
      <c r="D63" s="56"/>
      <c r="E63" s="56"/>
      <c r="F63" s="56"/>
      <c r="G63" s="56"/>
      <c r="H63" s="56"/>
      <c r="I63" s="56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112"/>
      <c r="AJ63" s="112"/>
      <c r="AK63" s="112"/>
      <c r="AL63" s="112"/>
      <c r="AM63" s="112"/>
      <c r="AN63" s="112"/>
      <c r="AO63" s="112"/>
      <c r="AP63" s="112"/>
    </row>
    <row r="64" spans="1:42">
      <c r="A64" s="11"/>
      <c r="B64" s="11"/>
      <c r="C64" s="56"/>
      <c r="D64" s="56"/>
      <c r="E64" s="56"/>
      <c r="F64" s="56"/>
      <c r="G64" s="56"/>
      <c r="H64" s="56"/>
      <c r="I64" s="56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  <c r="AH64" s="112"/>
      <c r="AI64" s="112"/>
      <c r="AJ64" s="112"/>
      <c r="AK64" s="112"/>
      <c r="AL64" s="112"/>
      <c r="AM64" s="112"/>
      <c r="AN64" s="112"/>
      <c r="AO64" s="112"/>
      <c r="AP64" s="112"/>
    </row>
    <row r="65" spans="1:42">
      <c r="A65" s="11"/>
      <c r="B65" s="11"/>
      <c r="C65" s="56"/>
      <c r="D65" s="56"/>
      <c r="E65" s="56"/>
      <c r="F65" s="56"/>
      <c r="G65" s="56"/>
      <c r="H65" s="56"/>
      <c r="I65" s="56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  <c r="AH65" s="112"/>
      <c r="AI65" s="112"/>
      <c r="AJ65" s="112"/>
      <c r="AK65" s="112"/>
      <c r="AL65" s="112"/>
      <c r="AM65" s="112"/>
      <c r="AN65" s="112"/>
      <c r="AO65" s="112"/>
      <c r="AP65" s="112"/>
    </row>
    <row r="66" spans="1:42">
      <c r="A66" s="11"/>
      <c r="B66" s="11"/>
      <c r="C66" s="56"/>
      <c r="D66" s="56"/>
      <c r="E66" s="56"/>
      <c r="F66" s="56"/>
      <c r="G66" s="56"/>
      <c r="H66" s="56"/>
      <c r="I66" s="56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  <c r="AH66" s="112"/>
      <c r="AI66" s="112"/>
      <c r="AJ66" s="112"/>
      <c r="AK66" s="112"/>
      <c r="AL66" s="112"/>
      <c r="AM66" s="112"/>
      <c r="AN66" s="112"/>
      <c r="AO66" s="112"/>
      <c r="AP66" s="112"/>
    </row>
    <row r="67" spans="1:42">
      <c r="A67" s="11"/>
      <c r="B67" s="11"/>
      <c r="C67" s="56"/>
      <c r="D67" s="56"/>
      <c r="E67" s="56"/>
      <c r="F67" s="56"/>
      <c r="G67" s="56"/>
      <c r="H67" s="56"/>
      <c r="I67" s="56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112"/>
      <c r="AL67" s="112"/>
      <c r="AM67" s="112"/>
      <c r="AN67" s="112"/>
      <c r="AO67" s="112"/>
      <c r="AP67" s="112"/>
    </row>
    <row r="68" spans="1:42">
      <c r="A68" s="11"/>
      <c r="B68" s="11"/>
      <c r="C68" s="56"/>
      <c r="D68" s="56"/>
      <c r="E68" s="56"/>
      <c r="F68" s="56"/>
      <c r="G68" s="56"/>
      <c r="H68" s="56"/>
      <c r="I68" s="56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112"/>
      <c r="AO68" s="112"/>
      <c r="AP68" s="112"/>
    </row>
    <row r="69" spans="1:42">
      <c r="A69" s="11"/>
      <c r="B69" s="11"/>
      <c r="C69" s="56"/>
      <c r="D69" s="56"/>
      <c r="E69" s="56"/>
      <c r="F69" s="56"/>
      <c r="G69" s="56"/>
      <c r="H69" s="56"/>
      <c r="I69" s="56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  <c r="AJ69" s="112"/>
      <c r="AK69" s="112"/>
      <c r="AL69" s="112"/>
      <c r="AM69" s="112"/>
      <c r="AN69" s="112"/>
      <c r="AO69" s="112"/>
      <c r="AP69" s="112"/>
    </row>
    <row r="70" spans="1:42">
      <c r="A70" s="11"/>
      <c r="B70" s="11"/>
      <c r="C70" s="56"/>
      <c r="D70" s="56"/>
      <c r="E70" s="56"/>
      <c r="F70" s="56"/>
      <c r="G70" s="56"/>
      <c r="H70" s="56"/>
      <c r="I70" s="56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2"/>
      <c r="AI70" s="112"/>
      <c r="AJ70" s="112"/>
      <c r="AK70" s="112"/>
      <c r="AL70" s="112"/>
      <c r="AM70" s="112"/>
      <c r="AN70" s="112"/>
      <c r="AO70" s="112"/>
      <c r="AP70" s="112"/>
    </row>
    <row r="71" spans="1:42">
      <c r="A71" s="11"/>
      <c r="B71" s="11"/>
      <c r="C71" s="56"/>
      <c r="D71" s="56"/>
      <c r="E71" s="56"/>
      <c r="F71" s="56"/>
      <c r="G71" s="56"/>
      <c r="H71" s="56"/>
      <c r="I71" s="56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</row>
    <row r="72" spans="1:42">
      <c r="A72" s="11"/>
      <c r="B72" s="11"/>
      <c r="C72" s="56"/>
      <c r="D72" s="56"/>
      <c r="E72" s="56"/>
      <c r="F72" s="56"/>
      <c r="G72" s="56"/>
      <c r="H72" s="56"/>
      <c r="I72" s="56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  <c r="AA72" s="112"/>
      <c r="AB72" s="112"/>
      <c r="AC72" s="112"/>
      <c r="AD72" s="112"/>
      <c r="AE72" s="112"/>
      <c r="AF72" s="112"/>
      <c r="AG72" s="112"/>
      <c r="AH72" s="112"/>
      <c r="AI72" s="112"/>
      <c r="AJ72" s="112"/>
      <c r="AK72" s="112"/>
      <c r="AL72" s="112"/>
      <c r="AM72" s="112"/>
      <c r="AN72" s="112"/>
      <c r="AO72" s="112"/>
      <c r="AP72" s="112"/>
    </row>
    <row r="73" spans="1:42">
      <c r="A73" s="11"/>
      <c r="B73" s="11"/>
      <c r="C73" s="56"/>
      <c r="D73" s="56"/>
      <c r="E73" s="56"/>
      <c r="F73" s="56"/>
      <c r="G73" s="56"/>
      <c r="H73" s="56"/>
      <c r="I73" s="56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  <c r="AH73" s="112"/>
      <c r="AI73" s="112"/>
      <c r="AJ73" s="112"/>
      <c r="AK73" s="112"/>
      <c r="AL73" s="112"/>
      <c r="AM73" s="112"/>
      <c r="AN73" s="112"/>
      <c r="AO73" s="112"/>
      <c r="AP73" s="112"/>
    </row>
    <row r="74" spans="1:42">
      <c r="A74" s="11"/>
      <c r="B74" s="11"/>
      <c r="C74" s="56"/>
      <c r="D74" s="56"/>
      <c r="E74" s="56"/>
      <c r="F74" s="56"/>
      <c r="G74" s="56"/>
      <c r="H74" s="56"/>
      <c r="I74" s="56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  <c r="AA74" s="112"/>
      <c r="AB74" s="112"/>
      <c r="AC74" s="112"/>
      <c r="AD74" s="112"/>
      <c r="AE74" s="112"/>
      <c r="AF74" s="112"/>
      <c r="AG74" s="112"/>
      <c r="AH74" s="112"/>
      <c r="AI74" s="112"/>
      <c r="AJ74" s="112"/>
      <c r="AK74" s="112"/>
      <c r="AL74" s="112"/>
      <c r="AM74" s="112"/>
      <c r="AN74" s="112"/>
      <c r="AO74" s="112"/>
      <c r="AP74" s="112"/>
    </row>
    <row r="75" spans="1:42">
      <c r="A75" s="11"/>
      <c r="B75" s="11"/>
      <c r="C75" s="56"/>
      <c r="D75" s="56"/>
      <c r="E75" s="56"/>
      <c r="F75" s="56"/>
      <c r="G75" s="56"/>
      <c r="H75" s="56"/>
      <c r="I75" s="56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2"/>
      <c r="AI75" s="112"/>
      <c r="AJ75" s="112"/>
      <c r="AK75" s="112"/>
      <c r="AL75" s="112"/>
      <c r="AM75" s="112"/>
      <c r="AN75" s="112"/>
      <c r="AO75" s="112"/>
      <c r="AP75" s="112"/>
    </row>
    <row r="76" spans="1:42">
      <c r="A76" s="11"/>
      <c r="B76" s="11"/>
      <c r="C76" s="56"/>
      <c r="D76" s="56"/>
      <c r="E76" s="56"/>
      <c r="F76" s="56"/>
      <c r="G76" s="56"/>
      <c r="H76" s="56"/>
      <c r="I76" s="56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2"/>
      <c r="AL76" s="112"/>
      <c r="AM76" s="112"/>
      <c r="AN76" s="112"/>
      <c r="AO76" s="112"/>
      <c r="AP76" s="112"/>
    </row>
    <row r="77" spans="1:42">
      <c r="A77" s="11"/>
      <c r="B77" s="11"/>
      <c r="C77" s="56"/>
      <c r="D77" s="56"/>
      <c r="E77" s="56"/>
      <c r="F77" s="56"/>
      <c r="G77" s="56"/>
      <c r="H77" s="56"/>
      <c r="I77" s="56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112"/>
      <c r="AJ77" s="112"/>
      <c r="AK77" s="112"/>
      <c r="AL77" s="112"/>
      <c r="AM77" s="112"/>
      <c r="AN77" s="112"/>
      <c r="AO77" s="112"/>
      <c r="AP77" s="112"/>
    </row>
    <row r="78" spans="1:42">
      <c r="A78" s="11"/>
      <c r="B78" s="11"/>
      <c r="C78" s="56"/>
      <c r="D78" s="56"/>
      <c r="E78" s="56"/>
      <c r="F78" s="56"/>
      <c r="G78" s="56"/>
      <c r="H78" s="56"/>
      <c r="I78" s="56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  <c r="Z78" s="112"/>
      <c r="AA78" s="112"/>
      <c r="AB78" s="112"/>
      <c r="AC78" s="112"/>
      <c r="AD78" s="112"/>
      <c r="AE78" s="112"/>
      <c r="AF78" s="112"/>
      <c r="AG78" s="112"/>
      <c r="AH78" s="112"/>
      <c r="AI78" s="112"/>
      <c r="AJ78" s="112"/>
      <c r="AK78" s="112"/>
      <c r="AL78" s="112"/>
      <c r="AM78" s="112"/>
      <c r="AN78" s="112"/>
      <c r="AO78" s="112"/>
      <c r="AP78" s="112"/>
    </row>
    <row r="79" spans="1:42">
      <c r="A79" s="11"/>
      <c r="B79" s="11"/>
      <c r="C79" s="56"/>
      <c r="D79" s="56"/>
      <c r="E79" s="56"/>
      <c r="F79" s="56"/>
      <c r="G79" s="56"/>
      <c r="H79" s="56"/>
      <c r="I79" s="56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112"/>
      <c r="AJ79" s="112"/>
      <c r="AK79" s="112"/>
      <c r="AL79" s="112"/>
      <c r="AM79" s="112"/>
      <c r="AN79" s="112"/>
      <c r="AO79" s="112"/>
      <c r="AP79" s="112"/>
    </row>
    <row r="80" spans="1:42">
      <c r="A80" s="11"/>
      <c r="B80" s="11"/>
      <c r="C80" s="56"/>
      <c r="D80" s="56"/>
      <c r="E80" s="56"/>
      <c r="F80" s="56"/>
      <c r="G80" s="56"/>
      <c r="H80" s="56"/>
      <c r="I80" s="56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</row>
    <row r="81" spans="1:42">
      <c r="A81" s="11"/>
      <c r="B81" s="11"/>
      <c r="C81" s="56"/>
      <c r="D81" s="56"/>
      <c r="E81" s="56"/>
      <c r="F81" s="56"/>
      <c r="G81" s="56"/>
      <c r="H81" s="56"/>
      <c r="I81" s="56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  <c r="AJ81" s="112"/>
      <c r="AK81" s="112"/>
      <c r="AL81" s="112"/>
      <c r="AM81" s="112"/>
      <c r="AN81" s="112"/>
      <c r="AO81" s="112"/>
      <c r="AP81" s="112"/>
    </row>
    <row r="82" spans="1:42">
      <c r="A82" s="11"/>
      <c r="B82" s="11"/>
      <c r="C82" s="56"/>
      <c r="D82" s="56"/>
      <c r="E82" s="56"/>
      <c r="F82" s="56"/>
      <c r="G82" s="56"/>
      <c r="H82" s="56"/>
      <c r="I82" s="56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</row>
    <row r="83" spans="1:42">
      <c r="A83" s="11"/>
      <c r="B83" s="11"/>
      <c r="C83" s="56"/>
      <c r="D83" s="56"/>
      <c r="E83" s="56"/>
      <c r="F83" s="56"/>
      <c r="G83" s="56"/>
      <c r="H83" s="56"/>
      <c r="I83" s="56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112"/>
      <c r="AO83" s="112"/>
      <c r="AP83" s="112"/>
    </row>
    <row r="84" spans="1:42">
      <c r="A84" s="11"/>
      <c r="B84" s="11"/>
      <c r="C84" s="56"/>
      <c r="D84" s="56"/>
      <c r="E84" s="56"/>
      <c r="F84" s="56"/>
      <c r="G84" s="56"/>
      <c r="H84" s="56"/>
      <c r="I84" s="56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  <c r="AI84" s="112"/>
      <c r="AJ84" s="112"/>
      <c r="AK84" s="112"/>
      <c r="AL84" s="112"/>
      <c r="AM84" s="112"/>
      <c r="AN84" s="112"/>
      <c r="AO84" s="112"/>
      <c r="AP84" s="112"/>
    </row>
    <row r="85" spans="1:42">
      <c r="A85" s="11"/>
      <c r="B85" s="11"/>
      <c r="C85" s="56"/>
      <c r="D85" s="56"/>
      <c r="E85" s="56"/>
      <c r="F85" s="56"/>
      <c r="G85" s="56"/>
      <c r="H85" s="56"/>
      <c r="I85" s="56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112"/>
      <c r="X85" s="112"/>
      <c r="Y85" s="112"/>
      <c r="Z85" s="112"/>
      <c r="AA85" s="112"/>
      <c r="AB85" s="112"/>
      <c r="AC85" s="112"/>
      <c r="AD85" s="112"/>
      <c r="AE85" s="112"/>
      <c r="AF85" s="112"/>
      <c r="AG85" s="112"/>
      <c r="AH85" s="112"/>
      <c r="AI85" s="112"/>
      <c r="AJ85" s="112"/>
      <c r="AK85" s="112"/>
      <c r="AL85" s="112"/>
      <c r="AM85" s="112"/>
      <c r="AN85" s="112"/>
      <c r="AO85" s="112"/>
      <c r="AP85" s="112"/>
    </row>
    <row r="86" spans="1:42">
      <c r="A86" s="11"/>
      <c r="B86" s="11"/>
      <c r="C86" s="56"/>
      <c r="D86" s="56"/>
      <c r="E86" s="56"/>
      <c r="F86" s="56"/>
      <c r="G86" s="56"/>
      <c r="H86" s="56"/>
      <c r="I86" s="56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112"/>
      <c r="AO86" s="112"/>
      <c r="AP86" s="112"/>
    </row>
    <row r="87" spans="1:42">
      <c r="A87" s="11"/>
      <c r="B87" s="11"/>
      <c r="C87" s="56"/>
      <c r="D87" s="56"/>
      <c r="E87" s="56"/>
      <c r="F87" s="56"/>
      <c r="G87" s="56"/>
      <c r="H87" s="56"/>
      <c r="I87" s="56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  <c r="AJ87" s="112"/>
      <c r="AK87" s="112"/>
      <c r="AL87" s="112"/>
      <c r="AM87" s="112"/>
      <c r="AN87" s="112"/>
      <c r="AO87" s="112"/>
      <c r="AP87" s="112"/>
    </row>
    <row r="88" spans="1:42">
      <c r="A88" s="11"/>
      <c r="B88" s="11"/>
      <c r="C88" s="56"/>
      <c r="D88" s="56"/>
      <c r="E88" s="56"/>
      <c r="F88" s="56"/>
      <c r="G88" s="56"/>
      <c r="H88" s="56"/>
      <c r="I88" s="56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  <c r="AJ88" s="112"/>
      <c r="AK88" s="112"/>
      <c r="AL88" s="112"/>
      <c r="AM88" s="112"/>
      <c r="AN88" s="112"/>
      <c r="AO88" s="112"/>
      <c r="AP88" s="112"/>
    </row>
    <row r="89" spans="1:42">
      <c r="A89" s="11"/>
      <c r="B89" s="11"/>
      <c r="C89" s="56"/>
      <c r="D89" s="56"/>
      <c r="E89" s="56"/>
      <c r="F89" s="56"/>
      <c r="G89" s="56"/>
      <c r="H89" s="56"/>
      <c r="I89" s="56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112"/>
      <c r="AO89" s="112"/>
      <c r="AP89" s="112"/>
    </row>
    <row r="90" spans="1:42">
      <c r="A90" s="11"/>
      <c r="B90" s="11"/>
      <c r="C90" s="56"/>
      <c r="D90" s="56"/>
      <c r="E90" s="56"/>
      <c r="F90" s="56"/>
      <c r="G90" s="56"/>
      <c r="H90" s="56"/>
      <c r="I90" s="56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  <c r="AA90" s="112"/>
      <c r="AB90" s="112"/>
      <c r="AC90" s="112"/>
      <c r="AD90" s="112"/>
      <c r="AE90" s="112"/>
      <c r="AF90" s="112"/>
      <c r="AG90" s="112"/>
      <c r="AH90" s="112"/>
      <c r="AI90" s="112"/>
      <c r="AJ90" s="112"/>
      <c r="AK90" s="112"/>
      <c r="AL90" s="112"/>
      <c r="AM90" s="112"/>
      <c r="AN90" s="112"/>
      <c r="AO90" s="112"/>
      <c r="AP90" s="112"/>
    </row>
    <row r="91" spans="1:42">
      <c r="A91" s="11"/>
      <c r="B91" s="11"/>
      <c r="C91" s="56"/>
      <c r="D91" s="56"/>
      <c r="E91" s="56"/>
      <c r="F91" s="56"/>
      <c r="G91" s="56"/>
      <c r="H91" s="56"/>
      <c r="I91" s="56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2"/>
      <c r="AM91" s="112"/>
      <c r="AN91" s="112"/>
      <c r="AO91" s="112"/>
      <c r="AP91" s="112"/>
    </row>
    <row r="92" spans="1:42">
      <c r="A92" s="11"/>
      <c r="B92" s="11"/>
      <c r="C92" s="56"/>
      <c r="D92" s="56"/>
      <c r="E92" s="56"/>
      <c r="F92" s="56"/>
      <c r="G92" s="56"/>
      <c r="H92" s="56"/>
      <c r="I92" s="56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12"/>
      <c r="AM92" s="112"/>
      <c r="AN92" s="112"/>
      <c r="AO92" s="112"/>
      <c r="AP92" s="112"/>
    </row>
    <row r="93" spans="1:42">
      <c r="A93" s="11"/>
      <c r="B93" s="11"/>
      <c r="C93" s="56"/>
      <c r="D93" s="56"/>
      <c r="E93" s="56"/>
      <c r="F93" s="56"/>
      <c r="G93" s="56"/>
      <c r="H93" s="56"/>
      <c r="I93" s="56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  <c r="AJ93" s="112"/>
      <c r="AK93" s="112"/>
      <c r="AL93" s="112"/>
      <c r="AM93" s="112"/>
      <c r="AN93" s="112"/>
      <c r="AO93" s="112"/>
      <c r="AP93" s="112"/>
    </row>
    <row r="94" spans="1:42">
      <c r="A94" s="11"/>
      <c r="B94" s="11"/>
      <c r="C94" s="56"/>
      <c r="D94" s="56"/>
      <c r="E94" s="56"/>
      <c r="F94" s="56"/>
      <c r="G94" s="56"/>
      <c r="H94" s="56"/>
      <c r="I94" s="56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  <c r="AJ94" s="112"/>
      <c r="AK94" s="112"/>
      <c r="AL94" s="112"/>
      <c r="AM94" s="112"/>
      <c r="AN94" s="112"/>
      <c r="AO94" s="112"/>
      <c r="AP94" s="112"/>
    </row>
    <row r="95" spans="1:42">
      <c r="A95" s="11"/>
      <c r="B95" s="11"/>
      <c r="C95" s="56"/>
      <c r="D95" s="56"/>
      <c r="E95" s="56"/>
      <c r="F95" s="56"/>
      <c r="G95" s="56"/>
      <c r="H95" s="56"/>
      <c r="I95" s="56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2"/>
      <c r="AH95" s="112"/>
      <c r="AI95" s="112"/>
      <c r="AJ95" s="112"/>
      <c r="AK95" s="112"/>
      <c r="AL95" s="112"/>
      <c r="AM95" s="112"/>
      <c r="AN95" s="112"/>
      <c r="AO95" s="112"/>
      <c r="AP95" s="112"/>
    </row>
    <row r="96" spans="1:42">
      <c r="A96" s="11"/>
      <c r="B96" s="11"/>
      <c r="C96" s="56"/>
      <c r="D96" s="56"/>
      <c r="E96" s="56"/>
      <c r="F96" s="56"/>
      <c r="G96" s="56"/>
      <c r="H96" s="56"/>
      <c r="I96" s="56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  <c r="AJ96" s="112"/>
      <c r="AK96" s="112"/>
      <c r="AL96" s="112"/>
      <c r="AM96" s="112"/>
      <c r="AN96" s="112"/>
      <c r="AO96" s="112"/>
      <c r="AP96" s="112"/>
    </row>
    <row r="97" spans="1:42">
      <c r="A97" s="11"/>
      <c r="B97" s="11"/>
      <c r="C97" s="56"/>
      <c r="D97" s="56"/>
      <c r="E97" s="56"/>
      <c r="F97" s="56"/>
      <c r="G97" s="56"/>
      <c r="H97" s="56"/>
      <c r="I97" s="56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  <c r="Z97" s="112"/>
      <c r="AA97" s="112"/>
      <c r="AB97" s="112"/>
      <c r="AC97" s="112"/>
      <c r="AD97" s="112"/>
      <c r="AE97" s="112"/>
      <c r="AF97" s="112"/>
      <c r="AG97" s="112"/>
      <c r="AH97" s="112"/>
      <c r="AI97" s="112"/>
      <c r="AJ97" s="112"/>
      <c r="AK97" s="112"/>
      <c r="AL97" s="112"/>
      <c r="AM97" s="112"/>
      <c r="AN97" s="112"/>
      <c r="AO97" s="112"/>
      <c r="AP97" s="112"/>
    </row>
    <row r="98" spans="1:42">
      <c r="A98" s="11"/>
      <c r="B98" s="11"/>
      <c r="C98" s="56"/>
      <c r="D98" s="56"/>
      <c r="E98" s="56"/>
      <c r="F98" s="56"/>
      <c r="G98" s="56"/>
      <c r="H98" s="56"/>
      <c r="I98" s="56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12"/>
      <c r="AH98" s="112"/>
      <c r="AI98" s="112"/>
      <c r="AJ98" s="112"/>
      <c r="AK98" s="112"/>
      <c r="AL98" s="112"/>
      <c r="AM98" s="112"/>
      <c r="AN98" s="112"/>
      <c r="AO98" s="112"/>
      <c r="AP98" s="112"/>
    </row>
    <row r="99" spans="1:42">
      <c r="A99" s="11"/>
      <c r="B99" s="11"/>
      <c r="C99" s="56"/>
      <c r="D99" s="56"/>
      <c r="E99" s="56"/>
      <c r="F99" s="56"/>
      <c r="G99" s="56"/>
      <c r="H99" s="56"/>
      <c r="I99" s="56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12"/>
      <c r="AM99" s="112"/>
      <c r="AN99" s="112"/>
      <c r="AO99" s="112"/>
      <c r="AP99" s="112"/>
    </row>
    <row r="100" spans="1:42">
      <c r="A100" s="11"/>
      <c r="B100" s="12"/>
      <c r="C100" s="57"/>
      <c r="D100" s="57"/>
      <c r="E100" s="57"/>
      <c r="F100" s="57"/>
      <c r="G100" s="57"/>
      <c r="H100" s="57"/>
      <c r="I100" s="57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2"/>
      <c r="AH100" s="112"/>
      <c r="AI100" s="112"/>
      <c r="AJ100" s="112"/>
      <c r="AK100" s="112"/>
      <c r="AL100" s="112"/>
      <c r="AM100" s="112"/>
      <c r="AN100" s="112"/>
      <c r="AO100" s="112"/>
      <c r="AP100" s="112"/>
    </row>
    <row r="101" spans="1:42">
      <c r="A101" s="11"/>
      <c r="B101" s="12"/>
      <c r="C101" s="57"/>
      <c r="D101" s="57"/>
      <c r="E101" s="57"/>
      <c r="F101" s="57"/>
      <c r="G101" s="57"/>
      <c r="H101" s="57"/>
      <c r="I101" s="57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  <c r="Z101" s="112"/>
      <c r="AA101" s="112"/>
      <c r="AB101" s="112"/>
      <c r="AC101" s="112"/>
      <c r="AD101" s="112"/>
      <c r="AE101" s="112"/>
      <c r="AF101" s="112"/>
      <c r="AG101" s="112"/>
      <c r="AH101" s="112"/>
      <c r="AI101" s="112"/>
      <c r="AJ101" s="112"/>
      <c r="AK101" s="112"/>
      <c r="AL101" s="112"/>
      <c r="AM101" s="112"/>
      <c r="AN101" s="112"/>
      <c r="AO101" s="112"/>
      <c r="AP101" s="112"/>
    </row>
    <row r="102" spans="1:42">
      <c r="A102" s="11"/>
      <c r="B102" s="12"/>
      <c r="C102" s="57"/>
      <c r="D102" s="57"/>
      <c r="E102" s="57"/>
      <c r="F102" s="57"/>
      <c r="G102" s="57"/>
      <c r="H102" s="57"/>
      <c r="I102" s="57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/>
      <c r="AJ102" s="112"/>
      <c r="AK102" s="112"/>
      <c r="AL102" s="112"/>
      <c r="AM102" s="112"/>
      <c r="AN102" s="112"/>
      <c r="AO102" s="112"/>
      <c r="AP102" s="112"/>
    </row>
    <row r="103" spans="1:42">
      <c r="A103" s="11"/>
      <c r="B103" s="12"/>
      <c r="C103" s="57"/>
      <c r="D103" s="57"/>
      <c r="E103" s="57"/>
      <c r="F103" s="57"/>
      <c r="G103" s="57"/>
      <c r="H103" s="57"/>
      <c r="I103" s="57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  <c r="AJ103" s="112"/>
      <c r="AK103" s="112"/>
      <c r="AL103" s="112"/>
      <c r="AM103" s="112"/>
      <c r="AN103" s="112"/>
      <c r="AO103" s="112"/>
      <c r="AP103" s="112"/>
    </row>
    <row r="104" spans="1:42">
      <c r="A104" s="11"/>
      <c r="B104" s="12"/>
      <c r="C104" s="57"/>
      <c r="D104" s="57"/>
      <c r="E104" s="57"/>
      <c r="F104" s="57"/>
      <c r="G104" s="57"/>
      <c r="H104" s="57"/>
      <c r="I104" s="57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  <c r="AJ104" s="112"/>
      <c r="AK104" s="112"/>
      <c r="AL104" s="112"/>
      <c r="AM104" s="112"/>
      <c r="AN104" s="112"/>
      <c r="AO104" s="112"/>
      <c r="AP104" s="112"/>
    </row>
    <row r="105" spans="1:42">
      <c r="A105" s="11"/>
      <c r="B105" s="12"/>
      <c r="C105" s="57"/>
      <c r="D105" s="57"/>
      <c r="E105" s="57"/>
      <c r="F105" s="57"/>
      <c r="G105" s="57"/>
      <c r="H105" s="57"/>
      <c r="I105" s="57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</row>
    <row r="106" spans="1:42">
      <c r="A106" s="11"/>
      <c r="B106" s="12"/>
      <c r="C106" s="57"/>
      <c r="D106" s="57"/>
      <c r="E106" s="57"/>
      <c r="F106" s="57"/>
      <c r="G106" s="57"/>
      <c r="H106" s="57"/>
      <c r="I106" s="57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2"/>
      <c r="X106" s="112"/>
      <c r="Y106" s="112"/>
      <c r="Z106" s="112"/>
      <c r="AA106" s="112"/>
      <c r="AB106" s="112"/>
      <c r="AC106" s="112"/>
      <c r="AD106" s="112"/>
      <c r="AE106" s="112"/>
      <c r="AF106" s="112"/>
      <c r="AG106" s="112"/>
      <c r="AH106" s="112"/>
      <c r="AI106" s="112"/>
      <c r="AJ106" s="112"/>
      <c r="AK106" s="112"/>
      <c r="AL106" s="112"/>
      <c r="AM106" s="112"/>
      <c r="AN106" s="112"/>
      <c r="AO106" s="112"/>
      <c r="AP106" s="112"/>
    </row>
    <row r="107" spans="1:42">
      <c r="A107" s="11"/>
      <c r="B107" s="12"/>
      <c r="C107" s="57"/>
      <c r="D107" s="57"/>
      <c r="E107" s="57"/>
      <c r="F107" s="57"/>
      <c r="G107" s="57"/>
      <c r="H107" s="57"/>
      <c r="I107" s="57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  <c r="AA107" s="112"/>
      <c r="AB107" s="112"/>
      <c r="AC107" s="112"/>
      <c r="AD107" s="112"/>
      <c r="AE107" s="112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</row>
    <row r="108" spans="1:42">
      <c r="A108" s="11"/>
      <c r="B108" s="13"/>
      <c r="C108" s="58"/>
      <c r="D108" s="58"/>
      <c r="E108" s="58"/>
      <c r="F108" s="58"/>
      <c r="G108" s="58"/>
      <c r="H108" s="58"/>
      <c r="I108" s="57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  <c r="AF108" s="112"/>
      <c r="AG108" s="112"/>
      <c r="AH108" s="112"/>
      <c r="AI108" s="112"/>
      <c r="AJ108" s="112"/>
      <c r="AK108" s="112"/>
      <c r="AL108" s="112"/>
      <c r="AM108" s="112"/>
      <c r="AN108" s="112"/>
      <c r="AO108" s="112"/>
      <c r="AP108" s="112"/>
    </row>
    <row r="109" spans="1:42">
      <c r="A109" s="11"/>
      <c r="B109" s="13"/>
      <c r="C109" s="58"/>
      <c r="D109" s="58"/>
      <c r="E109" s="58"/>
      <c r="F109" s="58"/>
      <c r="G109" s="58"/>
      <c r="H109" s="58"/>
      <c r="I109" s="57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</row>
    <row r="110" spans="1:42">
      <c r="A110" s="11"/>
      <c r="B110" s="12"/>
      <c r="C110" s="57"/>
      <c r="D110" s="57"/>
      <c r="E110" s="57"/>
      <c r="F110" s="57"/>
      <c r="G110" s="57"/>
      <c r="H110" s="57"/>
      <c r="I110" s="57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112"/>
      <c r="AD110" s="112"/>
      <c r="AE110" s="11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</row>
    <row r="111" spans="1:42">
      <c r="A111" s="14"/>
      <c r="B111" s="15"/>
      <c r="C111" s="59"/>
      <c r="D111" s="59"/>
      <c r="E111" s="59"/>
      <c r="F111" s="59"/>
      <c r="G111" s="59"/>
      <c r="H111" s="59"/>
      <c r="I111" s="60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  <c r="Z111" s="112"/>
      <c r="AA111" s="112"/>
      <c r="AB111" s="112"/>
      <c r="AC111" s="112"/>
      <c r="AD111" s="112"/>
      <c r="AE111" s="11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</row>
    <row r="112" spans="1:42">
      <c r="A112" s="11"/>
      <c r="B112" s="13"/>
      <c r="C112" s="58"/>
      <c r="D112" s="58"/>
      <c r="E112" s="58"/>
      <c r="F112" s="58"/>
      <c r="G112" s="58"/>
      <c r="H112" s="58"/>
      <c r="I112" s="57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2"/>
      <c r="AA112" s="112"/>
      <c r="AB112" s="112"/>
      <c r="AC112" s="112"/>
      <c r="AD112" s="112"/>
      <c r="AE112" s="11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/>
    </row>
    <row r="113" spans="1:42">
      <c r="A113" s="11"/>
      <c r="B113" s="13"/>
      <c r="C113" s="58"/>
      <c r="D113" s="58"/>
      <c r="E113" s="58"/>
      <c r="F113" s="58"/>
      <c r="G113" s="58"/>
      <c r="H113" s="58"/>
      <c r="I113" s="57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112"/>
      <c r="AD113" s="112"/>
      <c r="AE113" s="11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</row>
    <row r="114" spans="1:42">
      <c r="A114" s="11"/>
      <c r="B114" s="12"/>
      <c r="C114" s="57"/>
      <c r="D114" s="57"/>
      <c r="E114" s="57"/>
      <c r="F114" s="57"/>
      <c r="G114" s="57"/>
      <c r="H114" s="57"/>
      <c r="I114" s="57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/>
    </row>
    <row r="115" spans="1:42">
      <c r="A115" s="14"/>
      <c r="B115" s="15"/>
      <c r="C115" s="59"/>
      <c r="D115" s="59"/>
      <c r="E115" s="59"/>
      <c r="F115" s="59"/>
      <c r="G115" s="59"/>
      <c r="H115" s="59"/>
      <c r="I115" s="60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</row>
    <row r="116" spans="1:42">
      <c r="A116" s="11"/>
      <c r="B116" s="13"/>
      <c r="C116" s="58"/>
      <c r="D116" s="58"/>
      <c r="E116" s="58"/>
      <c r="F116" s="58"/>
      <c r="G116" s="58"/>
      <c r="H116" s="58"/>
      <c r="I116" s="57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12"/>
      <c r="Y116" s="112"/>
      <c r="Z116" s="112"/>
      <c r="AA116" s="112"/>
      <c r="AB116" s="112"/>
      <c r="AC116" s="112"/>
      <c r="AD116" s="112"/>
      <c r="AE116" s="112"/>
      <c r="AF116" s="112"/>
      <c r="AG116" s="112"/>
      <c r="AH116" s="112"/>
      <c r="AI116" s="112"/>
      <c r="AJ116" s="112"/>
      <c r="AK116" s="112"/>
      <c r="AL116" s="112"/>
      <c r="AM116" s="112"/>
      <c r="AN116" s="112"/>
      <c r="AO116" s="112"/>
      <c r="AP116" s="112"/>
    </row>
    <row r="117" spans="1:42">
      <c r="A117" s="11"/>
      <c r="B117" s="13"/>
      <c r="C117" s="58"/>
      <c r="D117" s="58"/>
      <c r="E117" s="58"/>
      <c r="F117" s="58"/>
      <c r="G117" s="58"/>
      <c r="H117" s="58"/>
      <c r="I117" s="57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2"/>
      <c r="AA117" s="112"/>
      <c r="AB117" s="112"/>
      <c r="AC117" s="112"/>
      <c r="AD117" s="112"/>
      <c r="AE117" s="11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</row>
    <row r="118" spans="1:42">
      <c r="A118" s="11"/>
      <c r="B118" s="13"/>
      <c r="C118" s="58"/>
      <c r="D118" s="58"/>
      <c r="E118" s="58"/>
      <c r="F118" s="58"/>
      <c r="G118" s="58"/>
      <c r="H118" s="58"/>
      <c r="I118" s="57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  <c r="V118" s="112"/>
      <c r="W118" s="112"/>
      <c r="X118" s="112"/>
      <c r="Y118" s="112"/>
      <c r="Z118" s="112"/>
      <c r="AA118" s="112"/>
      <c r="AB118" s="112"/>
      <c r="AC118" s="112"/>
      <c r="AD118" s="112"/>
      <c r="AE118" s="112"/>
      <c r="AF118" s="112"/>
      <c r="AG118" s="112"/>
      <c r="AH118" s="112"/>
      <c r="AI118" s="112"/>
      <c r="AJ118" s="112"/>
      <c r="AK118" s="112"/>
      <c r="AL118" s="112"/>
      <c r="AM118" s="112"/>
      <c r="AN118" s="112"/>
      <c r="AO118" s="112"/>
      <c r="AP118" s="112"/>
    </row>
    <row r="119" spans="1:42">
      <c r="A119" s="11"/>
      <c r="B119" s="13"/>
      <c r="C119" s="58"/>
      <c r="D119" s="58"/>
      <c r="E119" s="58"/>
      <c r="F119" s="58"/>
      <c r="G119" s="58"/>
      <c r="H119" s="58"/>
      <c r="I119" s="57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</row>
    <row r="120" spans="1:42">
      <c r="A120" s="11"/>
      <c r="B120" s="13"/>
      <c r="C120" s="58"/>
      <c r="D120" s="58"/>
      <c r="E120" s="58"/>
      <c r="F120" s="58"/>
      <c r="G120" s="58"/>
      <c r="H120" s="58"/>
      <c r="I120" s="57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2"/>
      <c r="AA120" s="112"/>
      <c r="AB120" s="112"/>
      <c r="AC120" s="112"/>
      <c r="AD120" s="112"/>
      <c r="AE120" s="112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/>
    </row>
    <row r="121" spans="1:42">
      <c r="A121" s="11"/>
      <c r="B121" s="12"/>
      <c r="C121" s="57"/>
      <c r="D121" s="57"/>
      <c r="E121" s="57"/>
      <c r="F121" s="57"/>
      <c r="G121" s="57"/>
      <c r="H121" s="57"/>
      <c r="I121" s="57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112"/>
      <c r="AD121" s="112"/>
      <c r="AE121" s="11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</row>
    <row r="122" spans="1:42">
      <c r="A122" s="14"/>
      <c r="B122" s="15"/>
      <c r="C122" s="59"/>
      <c r="D122" s="59"/>
      <c r="E122" s="59"/>
      <c r="F122" s="59"/>
      <c r="G122" s="59"/>
      <c r="H122" s="59"/>
      <c r="I122" s="60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</row>
    <row r="123" spans="1:42">
      <c r="A123" s="11"/>
      <c r="B123" s="13"/>
      <c r="C123" s="58"/>
      <c r="D123" s="58"/>
      <c r="E123" s="58"/>
      <c r="F123" s="58"/>
      <c r="G123" s="58"/>
      <c r="H123" s="58"/>
      <c r="I123" s="57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  <c r="Z123" s="112"/>
      <c r="AA123" s="112"/>
      <c r="AB123" s="112"/>
      <c r="AC123" s="112"/>
      <c r="AD123" s="112"/>
      <c r="AE123" s="11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</row>
    <row r="124" spans="1:42">
      <c r="A124" s="11"/>
      <c r="B124" s="13"/>
      <c r="C124" s="58"/>
      <c r="D124" s="58"/>
      <c r="E124" s="58"/>
      <c r="F124" s="58"/>
      <c r="G124" s="58"/>
      <c r="H124" s="58"/>
      <c r="I124" s="57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</row>
    <row r="125" spans="1:42">
      <c r="A125" s="11"/>
      <c r="B125" s="13"/>
      <c r="C125" s="59"/>
      <c r="D125" s="59"/>
      <c r="E125" s="59"/>
      <c r="F125" s="59"/>
      <c r="G125" s="59"/>
      <c r="H125" s="59"/>
      <c r="I125" s="60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  <c r="V125" s="112"/>
      <c r="W125" s="112"/>
      <c r="X125" s="112"/>
      <c r="Y125" s="112"/>
      <c r="Z125" s="112"/>
      <c r="AA125" s="112"/>
      <c r="AB125" s="112"/>
      <c r="AC125" s="112"/>
      <c r="AD125" s="112"/>
      <c r="AE125" s="11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</row>
    <row r="126" spans="1:42">
      <c r="A126" s="11"/>
      <c r="B126" s="13"/>
      <c r="C126" s="59"/>
      <c r="D126" s="59"/>
      <c r="E126" s="59"/>
      <c r="F126" s="59"/>
      <c r="G126" s="59"/>
      <c r="H126" s="59"/>
      <c r="I126" s="60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112"/>
      <c r="W126" s="112"/>
      <c r="X126" s="112"/>
      <c r="Y126" s="112"/>
      <c r="Z126" s="112"/>
      <c r="AA126" s="112"/>
      <c r="AB126" s="112"/>
      <c r="AC126" s="112"/>
      <c r="AD126" s="112"/>
      <c r="AE126" s="11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</row>
    <row r="127" spans="1:42">
      <c r="A127" s="11"/>
      <c r="B127" s="13"/>
      <c r="C127" s="58"/>
      <c r="D127" s="58"/>
      <c r="E127" s="58"/>
      <c r="F127" s="58"/>
      <c r="G127" s="58"/>
      <c r="H127" s="58"/>
      <c r="I127" s="57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112"/>
      <c r="W127" s="11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</row>
    <row r="128" spans="1:42">
      <c r="A128" s="11"/>
      <c r="B128" s="13"/>
      <c r="C128" s="58"/>
      <c r="D128" s="58"/>
      <c r="E128" s="58"/>
      <c r="F128" s="58"/>
      <c r="G128" s="58"/>
      <c r="H128" s="58"/>
      <c r="I128" s="57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  <c r="V128" s="112"/>
      <c r="W128" s="11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12"/>
      <c r="AN128" s="112"/>
      <c r="AO128" s="112"/>
      <c r="AP128" s="112"/>
    </row>
    <row r="129" spans="1:42">
      <c r="A129" s="11"/>
      <c r="B129" s="13"/>
      <c r="C129" s="58"/>
      <c r="D129" s="58"/>
      <c r="E129" s="58"/>
      <c r="F129" s="58"/>
      <c r="G129" s="58"/>
      <c r="H129" s="58"/>
      <c r="I129" s="57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</row>
    <row r="130" spans="1:42">
      <c r="A130" s="11"/>
      <c r="B130" s="12"/>
      <c r="C130" s="57"/>
      <c r="D130" s="57"/>
      <c r="E130" s="57"/>
      <c r="F130" s="57"/>
      <c r="G130" s="57"/>
      <c r="H130" s="57"/>
      <c r="I130" s="57"/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  <c r="V130" s="112"/>
      <c r="W130" s="11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/>
    </row>
    <row r="131" spans="1:42">
      <c r="A131" s="16"/>
      <c r="B131" s="15"/>
      <c r="C131" s="57"/>
      <c r="D131" s="57"/>
      <c r="E131" s="57"/>
      <c r="F131" s="57"/>
      <c r="G131" s="57"/>
      <c r="H131" s="57"/>
      <c r="I131" s="57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</row>
    <row r="132" spans="1:42">
      <c r="A132" s="11"/>
      <c r="B132" s="13"/>
      <c r="C132" s="59"/>
      <c r="D132" s="59"/>
      <c r="E132" s="59"/>
      <c r="F132" s="59"/>
      <c r="G132" s="59"/>
      <c r="H132" s="59"/>
      <c r="I132" s="60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</row>
    <row r="133" spans="1:42">
      <c r="A133" s="11"/>
      <c r="B133" s="13"/>
      <c r="C133" s="58"/>
      <c r="D133" s="58"/>
      <c r="E133" s="58"/>
      <c r="F133" s="58"/>
      <c r="G133" s="58"/>
      <c r="H133" s="58"/>
      <c r="I133" s="57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</row>
    <row r="134" spans="1:42">
      <c r="A134" s="11"/>
      <c r="B134" s="13"/>
      <c r="C134" s="58"/>
      <c r="D134" s="58"/>
      <c r="E134" s="58"/>
      <c r="F134" s="58"/>
      <c r="G134" s="58"/>
      <c r="H134" s="58"/>
      <c r="I134" s="57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/>
    </row>
    <row r="135" spans="1:42">
      <c r="A135" s="11"/>
      <c r="B135" s="12"/>
      <c r="C135" s="57"/>
      <c r="D135" s="57"/>
      <c r="E135" s="57"/>
      <c r="F135" s="57"/>
      <c r="G135" s="57"/>
      <c r="H135" s="57"/>
      <c r="I135" s="57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</row>
    <row r="136" spans="1:42">
      <c r="A136" s="16"/>
      <c r="B136" s="15"/>
      <c r="C136" s="59"/>
      <c r="D136" s="59"/>
      <c r="E136" s="59"/>
      <c r="F136" s="59"/>
      <c r="G136" s="59"/>
      <c r="H136" s="59"/>
      <c r="I136" s="60"/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  <c r="V136" s="112"/>
      <c r="W136" s="11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</row>
    <row r="137" spans="1:42">
      <c r="A137" s="16"/>
      <c r="B137" s="15"/>
      <c r="C137" s="59"/>
      <c r="D137" s="59"/>
      <c r="E137" s="59"/>
      <c r="F137" s="59"/>
      <c r="G137" s="59"/>
      <c r="H137" s="59"/>
      <c r="I137" s="60"/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  <c r="V137" s="112"/>
      <c r="W137" s="11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55.2851562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44.2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31.5" customHeight="1">
      <c r="A2" s="308" t="s">
        <v>172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18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 ht="72.75" customHeight="1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63.75">
      <c r="A8" s="1">
        <v>1</v>
      </c>
      <c r="B8" s="7" t="s">
        <v>53</v>
      </c>
      <c r="C8" s="65">
        <f>C9+C10</f>
        <v>8</v>
      </c>
      <c r="D8" s="65">
        <f t="shared" ref="D8:AP8" si="0">D9+D10</f>
        <v>2</v>
      </c>
      <c r="E8" s="65">
        <f t="shared" si="0"/>
        <v>6</v>
      </c>
      <c r="F8" s="65">
        <f t="shared" si="0"/>
        <v>0</v>
      </c>
      <c r="G8" s="65">
        <f t="shared" si="0"/>
        <v>0</v>
      </c>
      <c r="H8" s="65">
        <f t="shared" si="0"/>
        <v>31</v>
      </c>
      <c r="I8" s="65">
        <f t="shared" si="0"/>
        <v>25</v>
      </c>
      <c r="J8" s="65">
        <f t="shared" si="0"/>
        <v>2</v>
      </c>
      <c r="K8" s="65">
        <f t="shared" si="0"/>
        <v>4</v>
      </c>
      <c r="L8" s="65">
        <f t="shared" si="0"/>
        <v>0</v>
      </c>
      <c r="M8" s="65">
        <f t="shared" si="0"/>
        <v>12</v>
      </c>
      <c r="N8" s="65">
        <f t="shared" si="0"/>
        <v>5</v>
      </c>
      <c r="O8" s="65">
        <f t="shared" si="0"/>
        <v>0</v>
      </c>
      <c r="P8" s="65">
        <f t="shared" si="0"/>
        <v>7</v>
      </c>
      <c r="Q8" s="65">
        <f t="shared" si="0"/>
        <v>0</v>
      </c>
      <c r="R8" s="65">
        <f t="shared" si="0"/>
        <v>1</v>
      </c>
      <c r="S8" s="65">
        <f t="shared" si="0"/>
        <v>0</v>
      </c>
      <c r="T8" s="65">
        <f t="shared" si="0"/>
        <v>0</v>
      </c>
      <c r="U8" s="65">
        <f t="shared" si="0"/>
        <v>1</v>
      </c>
      <c r="V8" s="65">
        <f t="shared" si="0"/>
        <v>13</v>
      </c>
      <c r="W8" s="65">
        <f t="shared" si="0"/>
        <v>0</v>
      </c>
      <c r="X8" s="65">
        <f t="shared" si="0"/>
        <v>0</v>
      </c>
      <c r="Y8" s="65">
        <f t="shared" si="0"/>
        <v>20</v>
      </c>
      <c r="Z8" s="65">
        <f t="shared" si="0"/>
        <v>2</v>
      </c>
      <c r="AA8" s="65">
        <f t="shared" si="0"/>
        <v>8</v>
      </c>
      <c r="AB8" s="65">
        <f t="shared" si="0"/>
        <v>4</v>
      </c>
      <c r="AC8" s="65">
        <f t="shared" si="0"/>
        <v>12</v>
      </c>
      <c r="AD8" s="65">
        <f t="shared" si="0"/>
        <v>2</v>
      </c>
      <c r="AE8" s="65">
        <f t="shared" si="0"/>
        <v>10</v>
      </c>
      <c r="AF8" s="65">
        <f t="shared" si="0"/>
        <v>0</v>
      </c>
      <c r="AG8" s="65">
        <f t="shared" si="0"/>
        <v>11</v>
      </c>
      <c r="AH8" s="65">
        <f t="shared" si="0"/>
        <v>3</v>
      </c>
      <c r="AI8" s="65">
        <f t="shared" si="0"/>
        <v>0</v>
      </c>
      <c r="AJ8" s="65">
        <f t="shared" si="0"/>
        <v>3</v>
      </c>
      <c r="AK8" s="65">
        <f t="shared" si="0"/>
        <v>0</v>
      </c>
      <c r="AL8" s="65">
        <f t="shared" si="0"/>
        <v>3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8</v>
      </c>
      <c r="AR8" s="65">
        <f t="shared" si="1"/>
        <v>8</v>
      </c>
      <c r="AS8" s="65">
        <f t="shared" si="1"/>
        <v>31</v>
      </c>
      <c r="AT8" s="65">
        <f t="shared" si="1"/>
        <v>31</v>
      </c>
      <c r="AU8" s="65">
        <f>SUM(AU9:AU10)</f>
        <v>33</v>
      </c>
      <c r="AV8" s="65">
        <f>SUM(AV9:AV10)</f>
        <v>33</v>
      </c>
      <c r="AW8" s="65">
        <f t="shared" si="1"/>
        <v>12</v>
      </c>
      <c r="AX8" s="65">
        <f t="shared" si="1"/>
        <v>12</v>
      </c>
      <c r="AY8" s="65">
        <f t="shared" si="1"/>
        <v>1</v>
      </c>
      <c r="AZ8" s="65">
        <f t="shared" si="1"/>
        <v>1</v>
      </c>
      <c r="BA8" s="65">
        <f t="shared" si="1"/>
        <v>13</v>
      </c>
      <c r="BB8" s="65">
        <f t="shared" si="1"/>
        <v>13</v>
      </c>
      <c r="BC8" s="65">
        <f t="shared" si="1"/>
        <v>12</v>
      </c>
      <c r="BD8" s="65">
        <f t="shared" si="1"/>
        <v>12</v>
      </c>
      <c r="BE8" s="65">
        <f t="shared" si="1"/>
        <v>12</v>
      </c>
      <c r="BF8" s="65">
        <f t="shared" si="1"/>
        <v>12</v>
      </c>
      <c r="BG8" s="65">
        <f t="shared" si="1"/>
        <v>3</v>
      </c>
      <c r="BH8" s="65">
        <f t="shared" si="1"/>
        <v>3</v>
      </c>
      <c r="BI8" s="65">
        <f t="shared" si="1"/>
        <v>3</v>
      </c>
      <c r="BJ8" s="65">
        <f t="shared" si="1"/>
        <v>3</v>
      </c>
    </row>
    <row r="9" spans="1:62" ht="38.25">
      <c r="A9" s="5" t="s">
        <v>45</v>
      </c>
      <c r="B9" s="6" t="s">
        <v>54</v>
      </c>
      <c r="C9" s="34">
        <v>2</v>
      </c>
      <c r="D9" s="33">
        <v>1</v>
      </c>
      <c r="E9" s="33">
        <f>C9-D9-F9-G9</f>
        <v>1</v>
      </c>
      <c r="F9" s="33">
        <v>0</v>
      </c>
      <c r="G9" s="33">
        <v>0</v>
      </c>
      <c r="H9" s="33">
        <v>19</v>
      </c>
      <c r="I9" s="33">
        <f>H9-J9-K9</f>
        <v>16</v>
      </c>
      <c r="J9" s="35">
        <v>1</v>
      </c>
      <c r="K9" s="35">
        <v>2</v>
      </c>
      <c r="L9" s="35">
        <v>0</v>
      </c>
      <c r="M9" s="35">
        <f>N9+O9+P9+Q9</f>
        <v>5</v>
      </c>
      <c r="N9" s="170">
        <v>2</v>
      </c>
      <c r="O9" s="170">
        <v>0</v>
      </c>
      <c r="P9" s="170">
        <v>3</v>
      </c>
      <c r="Q9" s="170">
        <v>0</v>
      </c>
      <c r="R9" s="170">
        <f>S9+T9+U9</f>
        <v>0</v>
      </c>
      <c r="S9" s="170">
        <v>0</v>
      </c>
      <c r="T9" s="170">
        <v>0</v>
      </c>
      <c r="U9" s="170">
        <v>0</v>
      </c>
      <c r="V9" s="35">
        <f>M9+R9</f>
        <v>5</v>
      </c>
      <c r="W9" s="35">
        <v>0</v>
      </c>
      <c r="X9" s="35">
        <v>0</v>
      </c>
      <c r="Y9" s="35">
        <f>D9+E9+I9-L9-V9-W9</f>
        <v>13</v>
      </c>
      <c r="Z9" s="35">
        <v>1</v>
      </c>
      <c r="AA9" s="35">
        <v>3</v>
      </c>
      <c r="AB9" s="35">
        <v>2</v>
      </c>
      <c r="AC9" s="35">
        <f>AA9+AB9</f>
        <v>5</v>
      </c>
      <c r="AD9" s="35">
        <v>1</v>
      </c>
      <c r="AE9" s="35">
        <v>4</v>
      </c>
      <c r="AF9" s="35"/>
      <c r="AG9" s="35">
        <v>4</v>
      </c>
      <c r="AH9" s="35">
        <v>1</v>
      </c>
      <c r="AI9" s="35">
        <v>0</v>
      </c>
      <c r="AJ9" s="35">
        <f>AH9+AI9</f>
        <v>1</v>
      </c>
      <c r="AK9" s="35">
        <v>0</v>
      </c>
      <c r="AL9" s="35">
        <v>1</v>
      </c>
      <c r="AM9" s="34"/>
      <c r="AN9" s="34"/>
      <c r="AO9" s="34"/>
      <c r="AP9" s="34"/>
      <c r="AQ9" s="66">
        <f>C9</f>
        <v>2</v>
      </c>
      <c r="AR9" s="66">
        <f>E9+F9+G9+D9</f>
        <v>2</v>
      </c>
      <c r="AS9" s="66">
        <f>H9</f>
        <v>19</v>
      </c>
      <c r="AT9" s="66">
        <f>I9+J9+K9</f>
        <v>19</v>
      </c>
      <c r="AU9" s="66">
        <f>D9+E9+I9</f>
        <v>18</v>
      </c>
      <c r="AV9" s="66">
        <f>L9+V9+W9+Y9</f>
        <v>18</v>
      </c>
      <c r="AW9" s="66">
        <f>M9</f>
        <v>5</v>
      </c>
      <c r="AX9" s="66">
        <f>N9+O9+P9+Q9</f>
        <v>5</v>
      </c>
      <c r="AY9" s="66">
        <f>R9</f>
        <v>0</v>
      </c>
      <c r="AZ9" s="66">
        <f>S9+T9+U9</f>
        <v>0</v>
      </c>
      <c r="BA9" s="66">
        <f>V9</f>
        <v>5</v>
      </c>
      <c r="BB9" s="66">
        <f>M9+R9</f>
        <v>5</v>
      </c>
      <c r="BC9" s="66">
        <f>AC9</f>
        <v>5</v>
      </c>
      <c r="BD9" s="66">
        <f>AA9+AB9</f>
        <v>5</v>
      </c>
      <c r="BE9" s="66">
        <f>AC9</f>
        <v>5</v>
      </c>
      <c r="BF9" s="66">
        <f>AD9+AE9</f>
        <v>5</v>
      </c>
      <c r="BG9" s="66">
        <f>AJ9</f>
        <v>1</v>
      </c>
      <c r="BH9" s="66">
        <f>AH9+AI9</f>
        <v>1</v>
      </c>
      <c r="BI9" s="66">
        <f>AJ9</f>
        <v>1</v>
      </c>
      <c r="BJ9" s="66">
        <f>AK9+AL9</f>
        <v>1</v>
      </c>
    </row>
    <row r="10" spans="1:62" ht="51">
      <c r="A10" s="5" t="s">
        <v>46</v>
      </c>
      <c r="B10" s="6" t="s">
        <v>55</v>
      </c>
      <c r="C10" s="34">
        <v>6</v>
      </c>
      <c r="D10" s="33">
        <v>1</v>
      </c>
      <c r="E10" s="33">
        <f t="shared" ref="E10:E46" si="2">C10-D10-F10-G10</f>
        <v>5</v>
      </c>
      <c r="F10" s="33">
        <v>0</v>
      </c>
      <c r="G10" s="33">
        <v>0</v>
      </c>
      <c r="H10" s="33">
        <v>12</v>
      </c>
      <c r="I10" s="33">
        <f t="shared" ref="I10:I46" si="3">H10-J10-K10</f>
        <v>9</v>
      </c>
      <c r="J10" s="33">
        <v>1</v>
      </c>
      <c r="K10" s="35">
        <v>2</v>
      </c>
      <c r="L10" s="35">
        <v>0</v>
      </c>
      <c r="M10" s="35">
        <f t="shared" ref="M10:M46" si="4">N10+O10+P10+Q10</f>
        <v>7</v>
      </c>
      <c r="N10" s="171">
        <v>3</v>
      </c>
      <c r="O10" s="171">
        <v>0</v>
      </c>
      <c r="P10" s="171">
        <v>4</v>
      </c>
      <c r="Q10" s="171">
        <v>0</v>
      </c>
      <c r="R10" s="170">
        <f t="shared" ref="R10:R46" si="5">S10+T10+U10</f>
        <v>1</v>
      </c>
      <c r="S10" s="171">
        <v>0</v>
      </c>
      <c r="T10" s="171">
        <v>0</v>
      </c>
      <c r="U10" s="171">
        <v>1</v>
      </c>
      <c r="V10" s="35">
        <f t="shared" ref="V10:V46" si="6">M10+R10</f>
        <v>8</v>
      </c>
      <c r="W10" s="35">
        <v>0</v>
      </c>
      <c r="X10" s="36">
        <v>0</v>
      </c>
      <c r="Y10" s="35">
        <f t="shared" ref="Y10:Y46" si="7">D10+E10+I10-L10-V10-W10</f>
        <v>7</v>
      </c>
      <c r="Z10" s="36">
        <v>1</v>
      </c>
      <c r="AA10" s="36">
        <v>5</v>
      </c>
      <c r="AB10" s="36">
        <v>2</v>
      </c>
      <c r="AC10" s="35">
        <f t="shared" ref="AC10:AC46" si="8">AA10+AB10</f>
        <v>7</v>
      </c>
      <c r="AD10" s="36">
        <v>1</v>
      </c>
      <c r="AE10" s="35">
        <v>6</v>
      </c>
      <c r="AF10" s="35"/>
      <c r="AG10" s="35">
        <v>7</v>
      </c>
      <c r="AH10" s="35">
        <v>2</v>
      </c>
      <c r="AI10" s="35">
        <v>0</v>
      </c>
      <c r="AJ10" s="35">
        <f t="shared" ref="AJ10:AJ46" si="9">AH10+AI10</f>
        <v>2</v>
      </c>
      <c r="AK10" s="35">
        <v>0</v>
      </c>
      <c r="AL10" s="35">
        <v>2</v>
      </c>
      <c r="AM10" s="34"/>
      <c r="AN10" s="34"/>
      <c r="AO10" s="34"/>
      <c r="AP10" s="34"/>
      <c r="AQ10" s="66">
        <f t="shared" ref="AQ10:AQ46" si="10">C10</f>
        <v>6</v>
      </c>
      <c r="AR10" s="66">
        <f>E10+F10+G10+D10</f>
        <v>6</v>
      </c>
      <c r="AS10" s="66">
        <f t="shared" ref="AS10:AS46" si="11">H10</f>
        <v>12</v>
      </c>
      <c r="AT10" s="66">
        <f t="shared" ref="AT10:AT46" si="12">I10+J10+K10</f>
        <v>12</v>
      </c>
      <c r="AU10" s="66">
        <f t="shared" ref="AU10:AU46" si="13">D10+E10+I10</f>
        <v>15</v>
      </c>
      <c r="AV10" s="66">
        <f t="shared" ref="AV10:AV46" si="14">L10+V10+W10+Y10</f>
        <v>15</v>
      </c>
      <c r="AW10" s="66">
        <f t="shared" ref="AW10:AW46" si="15">M10</f>
        <v>7</v>
      </c>
      <c r="AX10" s="66">
        <f>N10+O10+P10+Q10</f>
        <v>7</v>
      </c>
      <c r="AY10" s="66">
        <f t="shared" ref="AY10:AY46" si="16">R10</f>
        <v>1</v>
      </c>
      <c r="AZ10" s="66">
        <f t="shared" ref="AZ10:AZ46" si="17">S10+T10+U10</f>
        <v>1</v>
      </c>
      <c r="BA10" s="66">
        <f t="shared" ref="BA10:BA46" si="18">V10</f>
        <v>8</v>
      </c>
      <c r="BB10" s="66">
        <f t="shared" ref="BB10:BB46" si="19">M10+R10</f>
        <v>8</v>
      </c>
      <c r="BC10" s="66">
        <f t="shared" ref="BC10:BC46" si="20">AC10</f>
        <v>7</v>
      </c>
      <c r="BD10" s="66">
        <f t="shared" ref="BD10:BD46" si="21">AA10+AB10</f>
        <v>7</v>
      </c>
      <c r="BE10" s="66">
        <f t="shared" ref="BE10:BE46" si="22">AC10</f>
        <v>7</v>
      </c>
      <c r="BF10" s="66">
        <f t="shared" ref="BF10:BF46" si="23">AD10+AE10</f>
        <v>7</v>
      </c>
      <c r="BG10" s="66">
        <f t="shared" ref="BG10:BG46" si="24">AJ10</f>
        <v>2</v>
      </c>
      <c r="BH10" s="66">
        <f t="shared" ref="BH10:BH46" si="25">AH10+AI10</f>
        <v>2</v>
      </c>
      <c r="BI10" s="66">
        <f t="shared" ref="BI10:BI46" si="26">AJ10</f>
        <v>2</v>
      </c>
      <c r="BJ10" s="66">
        <f t="shared" ref="BJ10:BJ46" si="27">AK10+AL10</f>
        <v>2</v>
      </c>
    </row>
    <row r="11" spans="1:62" ht="76.5">
      <c r="A11" s="1">
        <v>2</v>
      </c>
      <c r="B11" s="7" t="s">
        <v>56</v>
      </c>
      <c r="C11" s="65">
        <f>C12+C13</f>
        <v>2</v>
      </c>
      <c r="D11" s="65">
        <f t="shared" ref="D11:AP11" si="28">D12+D13</f>
        <v>0</v>
      </c>
      <c r="E11" s="65">
        <f t="shared" si="28"/>
        <v>2</v>
      </c>
      <c r="F11" s="65">
        <f t="shared" si="28"/>
        <v>0</v>
      </c>
      <c r="G11" s="65">
        <f t="shared" si="28"/>
        <v>0</v>
      </c>
      <c r="H11" s="65">
        <f t="shared" si="28"/>
        <v>17</v>
      </c>
      <c r="I11" s="65">
        <f t="shared" si="28"/>
        <v>12</v>
      </c>
      <c r="J11" s="65">
        <f t="shared" si="28"/>
        <v>5</v>
      </c>
      <c r="K11" s="65">
        <f t="shared" si="28"/>
        <v>0</v>
      </c>
      <c r="L11" s="65">
        <f t="shared" si="28"/>
        <v>0</v>
      </c>
      <c r="M11" s="65">
        <f t="shared" si="28"/>
        <v>7</v>
      </c>
      <c r="N11" s="65">
        <f t="shared" si="28"/>
        <v>5</v>
      </c>
      <c r="O11" s="65">
        <f t="shared" si="28"/>
        <v>0</v>
      </c>
      <c r="P11" s="65">
        <f t="shared" si="28"/>
        <v>2</v>
      </c>
      <c r="Q11" s="65">
        <f t="shared" si="28"/>
        <v>0</v>
      </c>
      <c r="R11" s="65">
        <f t="shared" si="28"/>
        <v>0</v>
      </c>
      <c r="S11" s="65">
        <f t="shared" si="28"/>
        <v>0</v>
      </c>
      <c r="T11" s="65">
        <f t="shared" si="28"/>
        <v>0</v>
      </c>
      <c r="U11" s="65">
        <f t="shared" si="28"/>
        <v>0</v>
      </c>
      <c r="V11" s="65">
        <f t="shared" si="28"/>
        <v>7</v>
      </c>
      <c r="W11" s="65">
        <f t="shared" si="28"/>
        <v>0</v>
      </c>
      <c r="X11" s="65">
        <f t="shared" si="28"/>
        <v>0</v>
      </c>
      <c r="Y11" s="65">
        <f t="shared" si="28"/>
        <v>7</v>
      </c>
      <c r="Z11" s="65">
        <f t="shared" si="28"/>
        <v>0</v>
      </c>
      <c r="AA11" s="65">
        <f t="shared" si="28"/>
        <v>2</v>
      </c>
      <c r="AB11" s="65">
        <f t="shared" si="28"/>
        <v>1</v>
      </c>
      <c r="AC11" s="65">
        <f t="shared" si="28"/>
        <v>3</v>
      </c>
      <c r="AD11" s="65">
        <f t="shared" si="28"/>
        <v>1</v>
      </c>
      <c r="AE11" s="65">
        <f t="shared" si="28"/>
        <v>2</v>
      </c>
      <c r="AF11" s="65">
        <f t="shared" si="28"/>
        <v>0</v>
      </c>
      <c r="AG11" s="65">
        <f t="shared" si="28"/>
        <v>3</v>
      </c>
      <c r="AH11" s="65">
        <f t="shared" si="28"/>
        <v>1</v>
      </c>
      <c r="AI11" s="65">
        <f t="shared" si="28"/>
        <v>0</v>
      </c>
      <c r="AJ11" s="65">
        <f t="shared" si="28"/>
        <v>1</v>
      </c>
      <c r="AK11" s="65">
        <f t="shared" si="28"/>
        <v>0</v>
      </c>
      <c r="AL11" s="65">
        <f t="shared" si="28"/>
        <v>1</v>
      </c>
      <c r="AM11" s="65">
        <f t="shared" si="28"/>
        <v>0</v>
      </c>
      <c r="AN11" s="65">
        <f t="shared" si="28"/>
        <v>0</v>
      </c>
      <c r="AO11" s="65">
        <f t="shared" si="28"/>
        <v>0</v>
      </c>
      <c r="AP11" s="65">
        <f t="shared" si="28"/>
        <v>0</v>
      </c>
      <c r="AQ11" s="65">
        <f t="shared" ref="AQ11:BJ11" si="29">SUM(AQ12:AQ13)</f>
        <v>2</v>
      </c>
      <c r="AR11" s="65">
        <f t="shared" si="29"/>
        <v>2</v>
      </c>
      <c r="AS11" s="65">
        <f t="shared" si="29"/>
        <v>17</v>
      </c>
      <c r="AT11" s="65">
        <f t="shared" si="29"/>
        <v>17</v>
      </c>
      <c r="AU11" s="65">
        <f t="shared" si="29"/>
        <v>14</v>
      </c>
      <c r="AV11" s="66">
        <f t="shared" si="14"/>
        <v>14</v>
      </c>
      <c r="AW11" s="65">
        <f t="shared" si="29"/>
        <v>7</v>
      </c>
      <c r="AX11" s="65">
        <f t="shared" si="29"/>
        <v>7</v>
      </c>
      <c r="AY11" s="65">
        <f t="shared" si="29"/>
        <v>0</v>
      </c>
      <c r="AZ11" s="65">
        <f t="shared" si="29"/>
        <v>0</v>
      </c>
      <c r="BA11" s="65">
        <f t="shared" si="29"/>
        <v>7</v>
      </c>
      <c r="BB11" s="65">
        <f t="shared" si="29"/>
        <v>7</v>
      </c>
      <c r="BC11" s="65">
        <f t="shared" si="29"/>
        <v>3</v>
      </c>
      <c r="BD11" s="65">
        <f t="shared" si="29"/>
        <v>3</v>
      </c>
      <c r="BE11" s="65">
        <f t="shared" si="29"/>
        <v>3</v>
      </c>
      <c r="BF11" s="65">
        <f t="shared" si="29"/>
        <v>3</v>
      </c>
      <c r="BG11" s="65">
        <f t="shared" si="29"/>
        <v>1</v>
      </c>
      <c r="BH11" s="65">
        <f t="shared" si="29"/>
        <v>1</v>
      </c>
      <c r="BI11" s="65">
        <f t="shared" si="29"/>
        <v>1</v>
      </c>
      <c r="BJ11" s="65">
        <f t="shared" si="29"/>
        <v>1</v>
      </c>
    </row>
    <row r="12" spans="1:62" ht="38.25">
      <c r="A12" s="5" t="s">
        <v>4</v>
      </c>
      <c r="B12" s="6" t="s">
        <v>57</v>
      </c>
      <c r="C12" s="33">
        <v>0</v>
      </c>
      <c r="D12" s="33">
        <v>0</v>
      </c>
      <c r="E12" s="33">
        <f t="shared" si="2"/>
        <v>0</v>
      </c>
      <c r="F12" s="33">
        <v>0</v>
      </c>
      <c r="G12" s="33">
        <v>0</v>
      </c>
      <c r="H12" s="33">
        <v>8</v>
      </c>
      <c r="I12" s="33">
        <f t="shared" si="3"/>
        <v>5</v>
      </c>
      <c r="J12" s="35">
        <v>3</v>
      </c>
      <c r="K12" s="35">
        <v>0</v>
      </c>
      <c r="L12" s="35">
        <v>0</v>
      </c>
      <c r="M12" s="35">
        <f t="shared" si="4"/>
        <v>4</v>
      </c>
      <c r="N12" s="171">
        <v>3</v>
      </c>
      <c r="O12" s="171">
        <v>0</v>
      </c>
      <c r="P12" s="171">
        <v>1</v>
      </c>
      <c r="Q12" s="171">
        <v>0</v>
      </c>
      <c r="R12" s="170">
        <f t="shared" si="5"/>
        <v>0</v>
      </c>
      <c r="S12" s="171">
        <v>0</v>
      </c>
      <c r="T12" s="171">
        <v>0</v>
      </c>
      <c r="U12" s="171">
        <v>0</v>
      </c>
      <c r="V12" s="35">
        <f t="shared" si="6"/>
        <v>4</v>
      </c>
      <c r="W12" s="35">
        <v>0</v>
      </c>
      <c r="X12" s="35">
        <v>0</v>
      </c>
      <c r="Y12" s="35">
        <f t="shared" si="7"/>
        <v>1</v>
      </c>
      <c r="Z12" s="35">
        <v>0</v>
      </c>
      <c r="AA12" s="35">
        <v>1</v>
      </c>
      <c r="AB12" s="35">
        <v>0</v>
      </c>
      <c r="AC12" s="35">
        <f t="shared" si="8"/>
        <v>1</v>
      </c>
      <c r="AD12" s="35">
        <v>1</v>
      </c>
      <c r="AE12" s="35">
        <v>0</v>
      </c>
      <c r="AF12" s="35"/>
      <c r="AG12" s="35">
        <v>2</v>
      </c>
      <c r="AH12" s="35">
        <v>1</v>
      </c>
      <c r="AI12" s="35">
        <v>0</v>
      </c>
      <c r="AJ12" s="35">
        <f t="shared" si="9"/>
        <v>1</v>
      </c>
      <c r="AK12" s="35">
        <v>0</v>
      </c>
      <c r="AL12" s="35">
        <v>1</v>
      </c>
      <c r="AM12" s="34"/>
      <c r="AN12" s="34"/>
      <c r="AO12" s="34"/>
      <c r="AP12" s="34"/>
      <c r="AQ12" s="66">
        <f t="shared" si="10"/>
        <v>0</v>
      </c>
      <c r="AR12" s="66">
        <f>E12+F12+G12+D12</f>
        <v>0</v>
      </c>
      <c r="AS12" s="66">
        <f t="shared" si="11"/>
        <v>8</v>
      </c>
      <c r="AT12" s="66">
        <f t="shared" si="12"/>
        <v>8</v>
      </c>
      <c r="AU12" s="66">
        <f t="shared" si="13"/>
        <v>5</v>
      </c>
      <c r="AV12" s="66">
        <f t="shared" si="14"/>
        <v>5</v>
      </c>
      <c r="AW12" s="66">
        <f t="shared" si="15"/>
        <v>4</v>
      </c>
      <c r="AX12" s="66">
        <f>N12+O12+P12+Q12</f>
        <v>4</v>
      </c>
      <c r="AY12" s="66">
        <f t="shared" si="16"/>
        <v>0</v>
      </c>
      <c r="AZ12" s="66">
        <f t="shared" si="17"/>
        <v>0</v>
      </c>
      <c r="BA12" s="66">
        <f t="shared" si="18"/>
        <v>4</v>
      </c>
      <c r="BB12" s="66">
        <f t="shared" si="19"/>
        <v>4</v>
      </c>
      <c r="BC12" s="66">
        <f t="shared" si="20"/>
        <v>1</v>
      </c>
      <c r="BD12" s="66">
        <f t="shared" si="21"/>
        <v>1</v>
      </c>
      <c r="BE12" s="66">
        <f t="shared" si="22"/>
        <v>1</v>
      </c>
      <c r="BF12" s="66">
        <f t="shared" si="23"/>
        <v>1</v>
      </c>
      <c r="BG12" s="66">
        <f t="shared" si="24"/>
        <v>1</v>
      </c>
      <c r="BH12" s="66">
        <f t="shared" si="25"/>
        <v>1</v>
      </c>
      <c r="BI12" s="66">
        <f t="shared" si="26"/>
        <v>1</v>
      </c>
      <c r="BJ12" s="66">
        <f t="shared" si="27"/>
        <v>1</v>
      </c>
    </row>
    <row r="13" spans="1:62" ht="51">
      <c r="A13" s="5" t="s">
        <v>5</v>
      </c>
      <c r="B13" s="6" t="s">
        <v>58</v>
      </c>
      <c r="C13" s="34">
        <v>2</v>
      </c>
      <c r="D13" s="33">
        <v>0</v>
      </c>
      <c r="E13" s="33">
        <f t="shared" si="2"/>
        <v>2</v>
      </c>
      <c r="F13" s="33">
        <v>0</v>
      </c>
      <c r="G13" s="33">
        <v>0</v>
      </c>
      <c r="H13" s="33">
        <v>9</v>
      </c>
      <c r="I13" s="33">
        <f t="shared" si="3"/>
        <v>7</v>
      </c>
      <c r="J13" s="35">
        <v>2</v>
      </c>
      <c r="K13" s="35">
        <v>0</v>
      </c>
      <c r="L13" s="35">
        <v>0</v>
      </c>
      <c r="M13" s="35">
        <f t="shared" si="4"/>
        <v>3</v>
      </c>
      <c r="N13" s="171">
        <v>2</v>
      </c>
      <c r="O13" s="171">
        <v>0</v>
      </c>
      <c r="P13" s="171">
        <v>1</v>
      </c>
      <c r="Q13" s="171">
        <v>0</v>
      </c>
      <c r="R13" s="170">
        <f t="shared" si="5"/>
        <v>0</v>
      </c>
      <c r="S13" s="171">
        <v>0</v>
      </c>
      <c r="T13" s="171">
        <v>0</v>
      </c>
      <c r="U13" s="171">
        <v>0</v>
      </c>
      <c r="V13" s="35">
        <f t="shared" si="6"/>
        <v>3</v>
      </c>
      <c r="W13" s="35">
        <v>0</v>
      </c>
      <c r="X13" s="35">
        <v>0</v>
      </c>
      <c r="Y13" s="35">
        <f t="shared" si="7"/>
        <v>6</v>
      </c>
      <c r="Z13" s="35">
        <v>0</v>
      </c>
      <c r="AA13" s="35">
        <v>1</v>
      </c>
      <c r="AB13" s="35">
        <v>1</v>
      </c>
      <c r="AC13" s="35">
        <f t="shared" si="8"/>
        <v>2</v>
      </c>
      <c r="AD13" s="35">
        <v>0</v>
      </c>
      <c r="AE13" s="35">
        <v>2</v>
      </c>
      <c r="AF13" s="35"/>
      <c r="AG13" s="35">
        <v>1</v>
      </c>
      <c r="AH13" s="35">
        <v>0</v>
      </c>
      <c r="AI13" s="35">
        <v>0</v>
      </c>
      <c r="AJ13" s="35">
        <f t="shared" si="9"/>
        <v>0</v>
      </c>
      <c r="AK13" s="35">
        <v>0</v>
      </c>
      <c r="AL13" s="35">
        <v>0</v>
      </c>
      <c r="AM13" s="34"/>
      <c r="AN13" s="34"/>
      <c r="AO13" s="34"/>
      <c r="AP13" s="34"/>
      <c r="AQ13" s="66">
        <f t="shared" si="10"/>
        <v>2</v>
      </c>
      <c r="AR13" s="66">
        <f>E13+F13+G13+D13</f>
        <v>2</v>
      </c>
      <c r="AS13" s="66">
        <f t="shared" si="11"/>
        <v>9</v>
      </c>
      <c r="AT13" s="66">
        <f t="shared" si="12"/>
        <v>9</v>
      </c>
      <c r="AU13" s="66">
        <f t="shared" si="13"/>
        <v>9</v>
      </c>
      <c r="AV13" s="66">
        <f t="shared" si="14"/>
        <v>9</v>
      </c>
      <c r="AW13" s="66">
        <f t="shared" si="15"/>
        <v>3</v>
      </c>
      <c r="AX13" s="66">
        <f>N13+O13+P13+Q13</f>
        <v>3</v>
      </c>
      <c r="AY13" s="66">
        <f t="shared" si="16"/>
        <v>0</v>
      </c>
      <c r="AZ13" s="66">
        <f t="shared" si="17"/>
        <v>0</v>
      </c>
      <c r="BA13" s="66">
        <f t="shared" si="18"/>
        <v>3</v>
      </c>
      <c r="BB13" s="66">
        <f t="shared" si="19"/>
        <v>3</v>
      </c>
      <c r="BC13" s="66">
        <f t="shared" si="20"/>
        <v>2</v>
      </c>
      <c r="BD13" s="66">
        <f t="shared" si="21"/>
        <v>2</v>
      </c>
      <c r="BE13" s="66">
        <f t="shared" si="22"/>
        <v>2</v>
      </c>
      <c r="BF13" s="66">
        <f t="shared" si="23"/>
        <v>2</v>
      </c>
      <c r="BG13" s="66">
        <f t="shared" si="24"/>
        <v>0</v>
      </c>
      <c r="BH13" s="66">
        <f t="shared" si="25"/>
        <v>0</v>
      </c>
      <c r="BI13" s="66">
        <f t="shared" si="26"/>
        <v>0</v>
      </c>
      <c r="BJ13" s="66">
        <f t="shared" si="27"/>
        <v>0</v>
      </c>
    </row>
    <row r="14" spans="1:62" ht="51">
      <c r="A14" s="5" t="s">
        <v>47</v>
      </c>
      <c r="B14" s="7" t="s">
        <v>59</v>
      </c>
      <c r="C14" s="65">
        <f>C15+C16</f>
        <v>65</v>
      </c>
      <c r="D14" s="65">
        <f t="shared" ref="D14:AP14" si="30">D15+D16</f>
        <v>0</v>
      </c>
      <c r="E14" s="65">
        <f t="shared" si="30"/>
        <v>65</v>
      </c>
      <c r="F14" s="65">
        <f t="shared" si="30"/>
        <v>0</v>
      </c>
      <c r="G14" s="65">
        <f t="shared" si="30"/>
        <v>0</v>
      </c>
      <c r="H14" s="65">
        <f t="shared" si="30"/>
        <v>48</v>
      </c>
      <c r="I14" s="65">
        <f t="shared" si="30"/>
        <v>48</v>
      </c>
      <c r="J14" s="65">
        <f t="shared" si="30"/>
        <v>0</v>
      </c>
      <c r="K14" s="65">
        <f t="shared" si="30"/>
        <v>0</v>
      </c>
      <c r="L14" s="65">
        <f t="shared" si="30"/>
        <v>0</v>
      </c>
      <c r="M14" s="65">
        <f t="shared" si="30"/>
        <v>73</v>
      </c>
      <c r="N14" s="65">
        <f t="shared" si="30"/>
        <v>69</v>
      </c>
      <c r="O14" s="65">
        <f t="shared" si="30"/>
        <v>3</v>
      </c>
      <c r="P14" s="65">
        <f t="shared" si="30"/>
        <v>1</v>
      </c>
      <c r="Q14" s="65">
        <f t="shared" si="30"/>
        <v>0</v>
      </c>
      <c r="R14" s="65">
        <f t="shared" si="30"/>
        <v>6</v>
      </c>
      <c r="S14" s="65">
        <f t="shared" si="30"/>
        <v>0</v>
      </c>
      <c r="T14" s="65">
        <f t="shared" si="30"/>
        <v>6</v>
      </c>
      <c r="U14" s="65">
        <f t="shared" si="30"/>
        <v>0</v>
      </c>
      <c r="V14" s="65">
        <f t="shared" si="30"/>
        <v>79</v>
      </c>
      <c r="W14" s="65">
        <f t="shared" si="30"/>
        <v>0</v>
      </c>
      <c r="X14" s="65">
        <f t="shared" si="30"/>
        <v>0</v>
      </c>
      <c r="Y14" s="65">
        <f t="shared" si="30"/>
        <v>34</v>
      </c>
      <c r="Z14" s="65">
        <f t="shared" si="30"/>
        <v>0</v>
      </c>
      <c r="AA14" s="65">
        <f t="shared" si="30"/>
        <v>2</v>
      </c>
      <c r="AB14" s="65">
        <f t="shared" si="30"/>
        <v>0</v>
      </c>
      <c r="AC14" s="65">
        <f t="shared" si="30"/>
        <v>2</v>
      </c>
      <c r="AD14" s="65">
        <f t="shared" si="30"/>
        <v>1</v>
      </c>
      <c r="AE14" s="65">
        <f t="shared" si="30"/>
        <v>1</v>
      </c>
      <c r="AF14" s="65">
        <f t="shared" si="30"/>
        <v>0</v>
      </c>
      <c r="AG14" s="65">
        <f t="shared" si="30"/>
        <v>2</v>
      </c>
      <c r="AH14" s="65">
        <f t="shared" si="30"/>
        <v>1</v>
      </c>
      <c r="AI14" s="65">
        <f t="shared" si="30"/>
        <v>0</v>
      </c>
      <c r="AJ14" s="65">
        <f t="shared" si="30"/>
        <v>1</v>
      </c>
      <c r="AK14" s="65">
        <f t="shared" si="30"/>
        <v>0</v>
      </c>
      <c r="AL14" s="65">
        <f t="shared" si="30"/>
        <v>1</v>
      </c>
      <c r="AM14" s="65">
        <f t="shared" si="30"/>
        <v>0</v>
      </c>
      <c r="AN14" s="65">
        <f t="shared" si="30"/>
        <v>0</v>
      </c>
      <c r="AO14" s="65">
        <f t="shared" si="30"/>
        <v>0</v>
      </c>
      <c r="AP14" s="65">
        <f t="shared" si="30"/>
        <v>0</v>
      </c>
      <c r="AQ14" s="65">
        <f t="shared" ref="AQ14:BJ14" si="31">SUM(AQ15:AQ16)</f>
        <v>65</v>
      </c>
      <c r="AR14" s="65">
        <f t="shared" si="31"/>
        <v>65</v>
      </c>
      <c r="AS14" s="65">
        <f t="shared" si="31"/>
        <v>48</v>
      </c>
      <c r="AT14" s="65">
        <f t="shared" si="31"/>
        <v>48</v>
      </c>
      <c r="AU14" s="65">
        <f t="shared" si="31"/>
        <v>113</v>
      </c>
      <c r="AV14" s="66">
        <f t="shared" si="14"/>
        <v>113</v>
      </c>
      <c r="AW14" s="65">
        <f t="shared" si="31"/>
        <v>73</v>
      </c>
      <c r="AX14" s="65">
        <f t="shared" si="31"/>
        <v>73</v>
      </c>
      <c r="AY14" s="65">
        <f t="shared" si="31"/>
        <v>6</v>
      </c>
      <c r="AZ14" s="65">
        <f t="shared" si="31"/>
        <v>6</v>
      </c>
      <c r="BA14" s="65">
        <f t="shared" si="31"/>
        <v>79</v>
      </c>
      <c r="BB14" s="65">
        <f t="shared" si="31"/>
        <v>79</v>
      </c>
      <c r="BC14" s="65">
        <f t="shared" si="31"/>
        <v>2</v>
      </c>
      <c r="BD14" s="65">
        <f t="shared" si="31"/>
        <v>2</v>
      </c>
      <c r="BE14" s="65">
        <f t="shared" si="31"/>
        <v>2</v>
      </c>
      <c r="BF14" s="65">
        <f t="shared" si="31"/>
        <v>2</v>
      </c>
      <c r="BG14" s="65">
        <f t="shared" si="31"/>
        <v>1</v>
      </c>
      <c r="BH14" s="65">
        <f t="shared" si="31"/>
        <v>1</v>
      </c>
      <c r="BI14" s="65">
        <f t="shared" si="31"/>
        <v>1</v>
      </c>
      <c r="BJ14" s="65">
        <f t="shared" si="31"/>
        <v>1</v>
      </c>
    </row>
    <row r="15" spans="1:62" ht="51">
      <c r="A15" s="5" t="s">
        <v>6</v>
      </c>
      <c r="B15" s="6" t="s">
        <v>60</v>
      </c>
      <c r="C15" s="34">
        <v>23</v>
      </c>
      <c r="D15" s="33">
        <v>0</v>
      </c>
      <c r="E15" s="33">
        <f t="shared" si="2"/>
        <v>23</v>
      </c>
      <c r="F15" s="37">
        <v>0</v>
      </c>
      <c r="G15" s="37">
        <v>0</v>
      </c>
      <c r="H15" s="33">
        <v>6</v>
      </c>
      <c r="I15" s="33">
        <f t="shared" si="3"/>
        <v>6</v>
      </c>
      <c r="J15" s="35">
        <v>0</v>
      </c>
      <c r="K15" s="35">
        <v>0</v>
      </c>
      <c r="L15" s="35">
        <v>0</v>
      </c>
      <c r="M15" s="35">
        <f t="shared" si="4"/>
        <v>21</v>
      </c>
      <c r="N15" s="171">
        <v>21</v>
      </c>
      <c r="O15" s="171">
        <v>0</v>
      </c>
      <c r="P15" s="171">
        <v>0</v>
      </c>
      <c r="Q15" s="171">
        <v>0</v>
      </c>
      <c r="R15" s="170">
        <f t="shared" si="5"/>
        <v>2</v>
      </c>
      <c r="S15" s="171">
        <v>0</v>
      </c>
      <c r="T15" s="171">
        <v>2</v>
      </c>
      <c r="U15" s="171">
        <v>0</v>
      </c>
      <c r="V15" s="35">
        <f t="shared" si="6"/>
        <v>23</v>
      </c>
      <c r="W15" s="35">
        <v>0</v>
      </c>
      <c r="X15" s="35">
        <v>0</v>
      </c>
      <c r="Y15" s="35">
        <f t="shared" si="7"/>
        <v>6</v>
      </c>
      <c r="Z15" s="35">
        <v>0</v>
      </c>
      <c r="AA15" s="35">
        <v>0</v>
      </c>
      <c r="AB15" s="35">
        <v>0</v>
      </c>
      <c r="AC15" s="35">
        <f t="shared" si="8"/>
        <v>0</v>
      </c>
      <c r="AD15" s="35">
        <v>0</v>
      </c>
      <c r="AE15" s="35">
        <v>0</v>
      </c>
      <c r="AF15" s="35"/>
      <c r="AG15" s="35">
        <v>0</v>
      </c>
      <c r="AH15" s="35">
        <v>0</v>
      </c>
      <c r="AI15" s="35">
        <v>0</v>
      </c>
      <c r="AJ15" s="35">
        <f t="shared" si="9"/>
        <v>0</v>
      </c>
      <c r="AK15" s="35">
        <v>0</v>
      </c>
      <c r="AL15" s="35">
        <v>0</v>
      </c>
      <c r="AM15" s="34"/>
      <c r="AN15" s="34"/>
      <c r="AO15" s="34"/>
      <c r="AP15" s="34"/>
      <c r="AQ15" s="66">
        <f t="shared" si="10"/>
        <v>23</v>
      </c>
      <c r="AR15" s="66">
        <f>E15+F15+G15+D15</f>
        <v>23</v>
      </c>
      <c r="AS15" s="66">
        <f t="shared" si="11"/>
        <v>6</v>
      </c>
      <c r="AT15" s="66">
        <f t="shared" si="12"/>
        <v>6</v>
      </c>
      <c r="AU15" s="66">
        <f t="shared" si="13"/>
        <v>29</v>
      </c>
      <c r="AV15" s="66">
        <f t="shared" si="14"/>
        <v>29</v>
      </c>
      <c r="AW15" s="66">
        <f t="shared" si="15"/>
        <v>21</v>
      </c>
      <c r="AX15" s="66">
        <f t="shared" ref="AX15:AX18" si="32">N15+O15+P15+Q15</f>
        <v>21</v>
      </c>
      <c r="AY15" s="66">
        <f t="shared" si="16"/>
        <v>2</v>
      </c>
      <c r="AZ15" s="66">
        <f t="shared" si="17"/>
        <v>2</v>
      </c>
      <c r="BA15" s="66">
        <f t="shared" si="18"/>
        <v>23</v>
      </c>
      <c r="BB15" s="66">
        <f t="shared" si="19"/>
        <v>23</v>
      </c>
      <c r="BC15" s="66">
        <f t="shared" si="20"/>
        <v>0</v>
      </c>
      <c r="BD15" s="66">
        <f t="shared" si="21"/>
        <v>0</v>
      </c>
      <c r="BE15" s="66">
        <f t="shared" si="22"/>
        <v>0</v>
      </c>
      <c r="BF15" s="66">
        <f t="shared" si="23"/>
        <v>0</v>
      </c>
      <c r="BG15" s="66">
        <f t="shared" si="24"/>
        <v>0</v>
      </c>
      <c r="BH15" s="66">
        <f t="shared" si="25"/>
        <v>0</v>
      </c>
      <c r="BI15" s="66">
        <f t="shared" si="26"/>
        <v>0</v>
      </c>
      <c r="BJ15" s="66">
        <f t="shared" si="27"/>
        <v>0</v>
      </c>
    </row>
    <row r="16" spans="1:62" ht="38.25">
      <c r="A16" s="5" t="s">
        <v>7</v>
      </c>
      <c r="B16" s="6" t="s">
        <v>61</v>
      </c>
      <c r="C16" s="34">
        <v>42</v>
      </c>
      <c r="D16" s="33">
        <v>0</v>
      </c>
      <c r="E16" s="33">
        <f t="shared" si="2"/>
        <v>42</v>
      </c>
      <c r="F16" s="37">
        <v>0</v>
      </c>
      <c r="G16" s="37">
        <v>0</v>
      </c>
      <c r="H16" s="33">
        <v>42</v>
      </c>
      <c r="I16" s="33">
        <f t="shared" si="3"/>
        <v>42</v>
      </c>
      <c r="J16" s="35">
        <v>0</v>
      </c>
      <c r="K16" s="35">
        <v>0</v>
      </c>
      <c r="L16" s="38">
        <v>0</v>
      </c>
      <c r="M16" s="35">
        <f t="shared" si="4"/>
        <v>52</v>
      </c>
      <c r="N16" s="171">
        <v>48</v>
      </c>
      <c r="O16" s="171">
        <v>3</v>
      </c>
      <c r="P16" s="171">
        <v>1</v>
      </c>
      <c r="Q16" s="171">
        <v>0</v>
      </c>
      <c r="R16" s="170">
        <f t="shared" si="5"/>
        <v>4</v>
      </c>
      <c r="S16" s="171">
        <v>0</v>
      </c>
      <c r="T16" s="171">
        <v>4</v>
      </c>
      <c r="U16" s="171">
        <v>0</v>
      </c>
      <c r="V16" s="35">
        <f t="shared" si="6"/>
        <v>56</v>
      </c>
      <c r="W16" s="38">
        <v>0</v>
      </c>
      <c r="X16" s="35">
        <v>0</v>
      </c>
      <c r="Y16" s="35">
        <f t="shared" si="7"/>
        <v>28</v>
      </c>
      <c r="Z16" s="35">
        <v>0</v>
      </c>
      <c r="AA16" s="38">
        <v>2</v>
      </c>
      <c r="AB16" s="35">
        <v>0</v>
      </c>
      <c r="AC16" s="35">
        <f t="shared" si="8"/>
        <v>2</v>
      </c>
      <c r="AD16" s="38">
        <v>1</v>
      </c>
      <c r="AE16" s="35">
        <v>1</v>
      </c>
      <c r="AF16" s="38"/>
      <c r="AG16" s="38">
        <v>2</v>
      </c>
      <c r="AH16" s="38">
        <v>1</v>
      </c>
      <c r="AI16" s="38">
        <v>0</v>
      </c>
      <c r="AJ16" s="35">
        <f t="shared" si="9"/>
        <v>1</v>
      </c>
      <c r="AK16" s="38">
        <v>0</v>
      </c>
      <c r="AL16" s="35">
        <v>1</v>
      </c>
      <c r="AM16" s="38"/>
      <c r="AN16" s="38"/>
      <c r="AO16" s="38"/>
      <c r="AP16" s="38"/>
      <c r="AQ16" s="66">
        <f t="shared" si="10"/>
        <v>42</v>
      </c>
      <c r="AR16" s="66">
        <f t="shared" ref="AR16:AR46" si="33">E16+F16+G16+D16</f>
        <v>42</v>
      </c>
      <c r="AS16" s="66">
        <f t="shared" si="11"/>
        <v>42</v>
      </c>
      <c r="AT16" s="66">
        <f t="shared" si="12"/>
        <v>42</v>
      </c>
      <c r="AU16" s="66">
        <f t="shared" si="13"/>
        <v>84</v>
      </c>
      <c r="AV16" s="66">
        <f t="shared" si="14"/>
        <v>84</v>
      </c>
      <c r="AW16" s="66">
        <f t="shared" si="15"/>
        <v>52</v>
      </c>
      <c r="AX16" s="66">
        <f t="shared" si="32"/>
        <v>52</v>
      </c>
      <c r="AY16" s="66">
        <f t="shared" si="16"/>
        <v>4</v>
      </c>
      <c r="AZ16" s="66">
        <f t="shared" si="17"/>
        <v>4</v>
      </c>
      <c r="BA16" s="66">
        <f t="shared" si="18"/>
        <v>56</v>
      </c>
      <c r="BB16" s="66">
        <f t="shared" si="19"/>
        <v>56</v>
      </c>
      <c r="BC16" s="66">
        <f t="shared" si="20"/>
        <v>2</v>
      </c>
      <c r="BD16" s="66">
        <f t="shared" si="21"/>
        <v>2</v>
      </c>
      <c r="BE16" s="66">
        <f t="shared" si="22"/>
        <v>2</v>
      </c>
      <c r="BF16" s="66">
        <f t="shared" si="23"/>
        <v>2</v>
      </c>
      <c r="BG16" s="66">
        <f t="shared" si="24"/>
        <v>1</v>
      </c>
      <c r="BH16" s="66">
        <f t="shared" si="25"/>
        <v>1</v>
      </c>
      <c r="BI16" s="66">
        <f t="shared" si="26"/>
        <v>1</v>
      </c>
      <c r="BJ16" s="66">
        <f t="shared" si="27"/>
        <v>1</v>
      </c>
    </row>
    <row r="17" spans="1:62" ht="25.5">
      <c r="A17" s="5">
        <v>4</v>
      </c>
      <c r="B17" s="7" t="s">
        <v>85</v>
      </c>
      <c r="C17" s="34">
        <v>2</v>
      </c>
      <c r="D17" s="33">
        <v>0</v>
      </c>
      <c r="E17" s="33">
        <f t="shared" si="2"/>
        <v>2</v>
      </c>
      <c r="F17" s="37">
        <v>0</v>
      </c>
      <c r="G17" s="37">
        <v>0</v>
      </c>
      <c r="H17" s="33">
        <v>0</v>
      </c>
      <c r="I17" s="33">
        <f t="shared" si="3"/>
        <v>0</v>
      </c>
      <c r="J17" s="35">
        <v>0</v>
      </c>
      <c r="K17" s="35">
        <v>0</v>
      </c>
      <c r="L17" s="38">
        <v>0</v>
      </c>
      <c r="M17" s="35">
        <f t="shared" si="4"/>
        <v>0</v>
      </c>
      <c r="N17" s="171">
        <v>0</v>
      </c>
      <c r="O17" s="171">
        <v>0</v>
      </c>
      <c r="P17" s="171">
        <v>0</v>
      </c>
      <c r="Q17" s="171">
        <v>0</v>
      </c>
      <c r="R17" s="170">
        <f t="shared" si="5"/>
        <v>0</v>
      </c>
      <c r="S17" s="171">
        <v>0</v>
      </c>
      <c r="T17" s="171">
        <v>0</v>
      </c>
      <c r="U17" s="171">
        <v>0</v>
      </c>
      <c r="V17" s="35">
        <f t="shared" si="6"/>
        <v>0</v>
      </c>
      <c r="W17" s="38">
        <v>0</v>
      </c>
      <c r="X17" s="35">
        <v>0</v>
      </c>
      <c r="Y17" s="35">
        <f t="shared" si="7"/>
        <v>2</v>
      </c>
      <c r="Z17" s="35">
        <v>0</v>
      </c>
      <c r="AA17" s="38">
        <v>0</v>
      </c>
      <c r="AB17" s="35">
        <v>0</v>
      </c>
      <c r="AC17" s="35">
        <f t="shared" si="8"/>
        <v>0</v>
      </c>
      <c r="AD17" s="38">
        <v>0</v>
      </c>
      <c r="AE17" s="35">
        <v>0</v>
      </c>
      <c r="AF17" s="38"/>
      <c r="AG17" s="38">
        <v>0</v>
      </c>
      <c r="AH17" s="38">
        <v>0</v>
      </c>
      <c r="AI17" s="38">
        <v>0</v>
      </c>
      <c r="AJ17" s="35">
        <f t="shared" si="9"/>
        <v>0</v>
      </c>
      <c r="AK17" s="38">
        <v>0</v>
      </c>
      <c r="AL17" s="35">
        <v>0</v>
      </c>
      <c r="AM17" s="38"/>
      <c r="AN17" s="38"/>
      <c r="AO17" s="38"/>
      <c r="AP17" s="38"/>
      <c r="AQ17" s="66">
        <f t="shared" si="10"/>
        <v>2</v>
      </c>
      <c r="AR17" s="66">
        <f t="shared" si="33"/>
        <v>2</v>
      </c>
      <c r="AS17" s="66">
        <f t="shared" si="11"/>
        <v>0</v>
      </c>
      <c r="AT17" s="66">
        <f t="shared" si="12"/>
        <v>0</v>
      </c>
      <c r="AU17" s="66">
        <f t="shared" si="13"/>
        <v>2</v>
      </c>
      <c r="AV17" s="66">
        <f t="shared" si="14"/>
        <v>2</v>
      </c>
      <c r="AW17" s="66">
        <f t="shared" si="15"/>
        <v>0</v>
      </c>
      <c r="AX17" s="66">
        <f t="shared" si="32"/>
        <v>0</v>
      </c>
      <c r="AY17" s="66">
        <f t="shared" si="16"/>
        <v>0</v>
      </c>
      <c r="AZ17" s="66">
        <f t="shared" si="17"/>
        <v>0</v>
      </c>
      <c r="BA17" s="66">
        <f t="shared" si="18"/>
        <v>0</v>
      </c>
      <c r="BB17" s="66">
        <f t="shared" si="19"/>
        <v>0</v>
      </c>
      <c r="BC17" s="66">
        <f t="shared" si="20"/>
        <v>0</v>
      </c>
      <c r="BD17" s="66">
        <f t="shared" si="21"/>
        <v>0</v>
      </c>
      <c r="BE17" s="66">
        <f t="shared" si="22"/>
        <v>0</v>
      </c>
      <c r="BF17" s="66">
        <f t="shared" si="23"/>
        <v>0</v>
      </c>
      <c r="BG17" s="66">
        <f t="shared" si="24"/>
        <v>0</v>
      </c>
      <c r="BH17" s="66">
        <f t="shared" si="25"/>
        <v>0</v>
      </c>
      <c r="BI17" s="66">
        <f t="shared" si="26"/>
        <v>0</v>
      </c>
      <c r="BJ17" s="66">
        <f t="shared" si="27"/>
        <v>0</v>
      </c>
    </row>
    <row r="18" spans="1:62" ht="51">
      <c r="A18" s="5">
        <v>5</v>
      </c>
      <c r="B18" s="7" t="s">
        <v>66</v>
      </c>
      <c r="C18" s="34">
        <v>1</v>
      </c>
      <c r="D18" s="33">
        <v>0</v>
      </c>
      <c r="E18" s="33">
        <f t="shared" si="2"/>
        <v>1</v>
      </c>
      <c r="F18" s="37">
        <v>0</v>
      </c>
      <c r="G18" s="37">
        <v>0</v>
      </c>
      <c r="H18" s="33">
        <v>1</v>
      </c>
      <c r="I18" s="33">
        <f t="shared" si="3"/>
        <v>1</v>
      </c>
      <c r="J18" s="35">
        <v>0</v>
      </c>
      <c r="K18" s="35">
        <v>0</v>
      </c>
      <c r="L18" s="38">
        <v>0</v>
      </c>
      <c r="M18" s="35">
        <f t="shared" si="4"/>
        <v>1</v>
      </c>
      <c r="N18" s="38">
        <v>0</v>
      </c>
      <c r="O18" s="171">
        <v>0</v>
      </c>
      <c r="P18" s="38">
        <v>1</v>
      </c>
      <c r="Q18" s="171">
        <v>0</v>
      </c>
      <c r="R18" s="170">
        <f t="shared" si="5"/>
        <v>1</v>
      </c>
      <c r="S18" s="171">
        <v>0</v>
      </c>
      <c r="T18" s="35">
        <v>1</v>
      </c>
      <c r="U18" s="171">
        <v>0</v>
      </c>
      <c r="V18" s="35">
        <f t="shared" si="6"/>
        <v>2</v>
      </c>
      <c r="W18" s="38">
        <v>0</v>
      </c>
      <c r="X18" s="35">
        <v>0</v>
      </c>
      <c r="Y18" s="35">
        <f t="shared" si="7"/>
        <v>0</v>
      </c>
      <c r="Z18" s="35">
        <v>0</v>
      </c>
      <c r="AA18" s="38">
        <v>0</v>
      </c>
      <c r="AB18" s="35">
        <v>0</v>
      </c>
      <c r="AC18" s="35">
        <f t="shared" si="8"/>
        <v>0</v>
      </c>
      <c r="AD18" s="38">
        <v>0</v>
      </c>
      <c r="AE18" s="35">
        <v>0</v>
      </c>
      <c r="AF18" s="38"/>
      <c r="AG18" s="38">
        <v>0</v>
      </c>
      <c r="AH18" s="38">
        <v>0</v>
      </c>
      <c r="AI18" s="38">
        <v>0</v>
      </c>
      <c r="AJ18" s="35">
        <f t="shared" si="9"/>
        <v>0</v>
      </c>
      <c r="AK18" s="38">
        <v>0</v>
      </c>
      <c r="AL18" s="35">
        <v>0</v>
      </c>
      <c r="AM18" s="38"/>
      <c r="AN18" s="38"/>
      <c r="AO18" s="38"/>
      <c r="AP18" s="38"/>
      <c r="AQ18" s="66">
        <f t="shared" si="10"/>
        <v>1</v>
      </c>
      <c r="AR18" s="66">
        <f t="shared" si="33"/>
        <v>1</v>
      </c>
      <c r="AS18" s="66">
        <f t="shared" si="11"/>
        <v>1</v>
      </c>
      <c r="AT18" s="66">
        <f t="shared" si="12"/>
        <v>1</v>
      </c>
      <c r="AU18" s="66">
        <f t="shared" si="13"/>
        <v>2</v>
      </c>
      <c r="AV18" s="66">
        <f t="shared" si="14"/>
        <v>2</v>
      </c>
      <c r="AW18" s="66">
        <f t="shared" si="15"/>
        <v>1</v>
      </c>
      <c r="AX18" s="66">
        <f t="shared" si="32"/>
        <v>1</v>
      </c>
      <c r="AY18" s="66">
        <f t="shared" si="16"/>
        <v>1</v>
      </c>
      <c r="AZ18" s="66">
        <f t="shared" si="17"/>
        <v>1</v>
      </c>
      <c r="BA18" s="66">
        <f t="shared" si="18"/>
        <v>2</v>
      </c>
      <c r="BB18" s="66">
        <f t="shared" si="19"/>
        <v>2</v>
      </c>
      <c r="BC18" s="66">
        <f t="shared" si="20"/>
        <v>0</v>
      </c>
      <c r="BD18" s="66">
        <f t="shared" si="21"/>
        <v>0</v>
      </c>
      <c r="BE18" s="66">
        <f t="shared" si="22"/>
        <v>0</v>
      </c>
      <c r="BF18" s="66">
        <f t="shared" si="23"/>
        <v>0</v>
      </c>
      <c r="BG18" s="66">
        <f t="shared" si="24"/>
        <v>0</v>
      </c>
      <c r="BH18" s="66">
        <f t="shared" si="25"/>
        <v>0</v>
      </c>
      <c r="BI18" s="66">
        <f t="shared" si="26"/>
        <v>0</v>
      </c>
      <c r="BJ18" s="66">
        <f t="shared" si="27"/>
        <v>0</v>
      </c>
    </row>
    <row r="19" spans="1:62" ht="38.25">
      <c r="A19" s="5">
        <v>6</v>
      </c>
      <c r="B19" s="7" t="s">
        <v>67</v>
      </c>
      <c r="C19" s="65">
        <f ca="1">C20+C21+C22+C23+C24+C25+C26</f>
        <v>0</v>
      </c>
      <c r="D19" s="65">
        <f t="shared" ref="D19:AP19" ca="1" si="34">D20+D21+D22+D23+D24+D25+D26</f>
        <v>0</v>
      </c>
      <c r="E19" s="65">
        <f t="shared" ca="1" si="34"/>
        <v>0</v>
      </c>
      <c r="F19" s="65">
        <f t="shared" si="34"/>
        <v>0</v>
      </c>
      <c r="G19" s="65">
        <f t="shared" si="34"/>
        <v>0</v>
      </c>
      <c r="H19" s="65">
        <f t="shared" si="34"/>
        <v>0</v>
      </c>
      <c r="I19" s="65">
        <f t="shared" si="34"/>
        <v>0</v>
      </c>
      <c r="J19" s="65">
        <f t="shared" si="34"/>
        <v>0</v>
      </c>
      <c r="K19" s="65">
        <f t="shared" si="34"/>
        <v>0</v>
      </c>
      <c r="L19" s="65">
        <f t="shared" si="34"/>
        <v>0</v>
      </c>
      <c r="M19" s="65">
        <f t="shared" si="34"/>
        <v>0</v>
      </c>
      <c r="N19" s="65">
        <f t="shared" si="34"/>
        <v>0</v>
      </c>
      <c r="O19" s="65">
        <f t="shared" si="34"/>
        <v>0</v>
      </c>
      <c r="P19" s="65">
        <f t="shared" si="34"/>
        <v>0</v>
      </c>
      <c r="Q19" s="65">
        <f t="shared" si="34"/>
        <v>0</v>
      </c>
      <c r="R19" s="65">
        <f t="shared" si="34"/>
        <v>0</v>
      </c>
      <c r="S19" s="65">
        <f t="shared" si="34"/>
        <v>0</v>
      </c>
      <c r="T19" s="65">
        <f t="shared" si="34"/>
        <v>0</v>
      </c>
      <c r="U19" s="65">
        <f t="shared" si="34"/>
        <v>0</v>
      </c>
      <c r="V19" s="65">
        <f t="shared" si="34"/>
        <v>0</v>
      </c>
      <c r="W19" s="65">
        <f t="shared" si="34"/>
        <v>0</v>
      </c>
      <c r="X19" s="65">
        <f t="shared" si="34"/>
        <v>0</v>
      </c>
      <c r="Y19" s="65">
        <f t="shared" ca="1" si="34"/>
        <v>0</v>
      </c>
      <c r="Z19" s="65">
        <f t="shared" si="34"/>
        <v>0</v>
      </c>
      <c r="AA19" s="65">
        <f t="shared" si="34"/>
        <v>0</v>
      </c>
      <c r="AB19" s="65">
        <f t="shared" si="34"/>
        <v>0</v>
      </c>
      <c r="AC19" s="65">
        <f t="shared" si="34"/>
        <v>0</v>
      </c>
      <c r="AD19" s="65">
        <f t="shared" si="34"/>
        <v>0</v>
      </c>
      <c r="AE19" s="65">
        <f t="shared" si="34"/>
        <v>0</v>
      </c>
      <c r="AF19" s="65">
        <f t="shared" si="34"/>
        <v>0</v>
      </c>
      <c r="AG19" s="65">
        <f t="shared" si="34"/>
        <v>0</v>
      </c>
      <c r="AH19" s="65">
        <f t="shared" si="34"/>
        <v>0</v>
      </c>
      <c r="AI19" s="65">
        <f t="shared" si="34"/>
        <v>0</v>
      </c>
      <c r="AJ19" s="65">
        <f t="shared" si="34"/>
        <v>0</v>
      </c>
      <c r="AK19" s="65">
        <f t="shared" si="34"/>
        <v>0</v>
      </c>
      <c r="AL19" s="65">
        <f t="shared" si="34"/>
        <v>0</v>
      </c>
      <c r="AM19" s="65">
        <f t="shared" si="34"/>
        <v>0</v>
      </c>
      <c r="AN19" s="65">
        <f t="shared" si="34"/>
        <v>0</v>
      </c>
      <c r="AO19" s="65">
        <f t="shared" si="34"/>
        <v>0</v>
      </c>
      <c r="AP19" s="65">
        <f t="shared" si="34"/>
        <v>0</v>
      </c>
      <c r="AQ19" s="65">
        <f t="shared" ref="AQ19:BJ19" ca="1" si="35">SUM(AQ20:AQ26)</f>
        <v>0</v>
      </c>
      <c r="AR19" s="65">
        <f t="shared" ca="1" si="35"/>
        <v>0</v>
      </c>
      <c r="AS19" s="65">
        <f t="shared" si="35"/>
        <v>0</v>
      </c>
      <c r="AT19" s="65">
        <f t="shared" si="35"/>
        <v>0</v>
      </c>
      <c r="AU19" s="65">
        <f t="shared" ca="1" si="35"/>
        <v>0</v>
      </c>
      <c r="AV19" s="66">
        <f t="shared" ca="1" si="14"/>
        <v>0</v>
      </c>
      <c r="AW19" s="65">
        <f t="shared" si="35"/>
        <v>0</v>
      </c>
      <c r="AX19" s="65">
        <f t="shared" si="35"/>
        <v>0</v>
      </c>
      <c r="AY19" s="65">
        <f t="shared" si="35"/>
        <v>0</v>
      </c>
      <c r="AZ19" s="65">
        <f t="shared" si="35"/>
        <v>0</v>
      </c>
      <c r="BA19" s="65">
        <f t="shared" si="35"/>
        <v>0</v>
      </c>
      <c r="BB19" s="65">
        <f t="shared" si="35"/>
        <v>0</v>
      </c>
      <c r="BC19" s="65">
        <f t="shared" si="35"/>
        <v>0</v>
      </c>
      <c r="BD19" s="65">
        <f t="shared" si="35"/>
        <v>0</v>
      </c>
      <c r="BE19" s="65">
        <f t="shared" si="35"/>
        <v>0</v>
      </c>
      <c r="BF19" s="65">
        <f t="shared" si="35"/>
        <v>0</v>
      </c>
      <c r="BG19" s="65">
        <f t="shared" si="35"/>
        <v>0</v>
      </c>
      <c r="BH19" s="65">
        <f t="shared" si="35"/>
        <v>0</v>
      </c>
      <c r="BI19" s="65">
        <f t="shared" si="35"/>
        <v>0</v>
      </c>
      <c r="BJ19" s="65">
        <f t="shared" si="35"/>
        <v>0</v>
      </c>
    </row>
    <row r="20" spans="1:62" ht="38.25">
      <c r="A20" s="5" t="s">
        <v>8</v>
      </c>
      <c r="B20" s="6" t="s">
        <v>68</v>
      </c>
      <c r="C20" s="22">
        <f t="shared" ref="C20:C26" ca="1" si="36">E20+F20+G20</f>
        <v>0</v>
      </c>
      <c r="D20" s="2">
        <f t="shared" ref="D20:D26" ca="1" si="37">L20+V20+W20+Y20-I20-E20</f>
        <v>0</v>
      </c>
      <c r="E20" s="33">
        <f t="shared" ca="1" si="2"/>
        <v>1</v>
      </c>
      <c r="F20" s="37">
        <v>0</v>
      </c>
      <c r="G20" s="37">
        <v>0</v>
      </c>
      <c r="H20" s="2">
        <v>0</v>
      </c>
      <c r="I20" s="33">
        <f t="shared" si="3"/>
        <v>0</v>
      </c>
      <c r="J20" s="35">
        <v>0</v>
      </c>
      <c r="K20" s="35">
        <v>0</v>
      </c>
      <c r="L20" s="38">
        <v>0</v>
      </c>
      <c r="M20" s="35">
        <f t="shared" si="4"/>
        <v>0</v>
      </c>
      <c r="N20" s="9">
        <v>0</v>
      </c>
      <c r="O20" s="171">
        <v>0</v>
      </c>
      <c r="P20" s="65">
        <v>0</v>
      </c>
      <c r="Q20" s="171">
        <v>0</v>
      </c>
      <c r="R20" s="170">
        <f t="shared" si="5"/>
        <v>0</v>
      </c>
      <c r="S20" s="171">
        <v>0</v>
      </c>
      <c r="T20" s="65">
        <v>0</v>
      </c>
      <c r="U20" s="171">
        <v>0</v>
      </c>
      <c r="V20" s="35">
        <f t="shared" si="6"/>
        <v>0</v>
      </c>
      <c r="W20" s="38">
        <v>0</v>
      </c>
      <c r="X20" s="35">
        <v>0</v>
      </c>
      <c r="Y20" s="35">
        <f t="shared" ca="1" si="7"/>
        <v>12</v>
      </c>
      <c r="Z20" s="35">
        <v>0</v>
      </c>
      <c r="AA20" s="38">
        <v>0</v>
      </c>
      <c r="AB20" s="35">
        <v>0</v>
      </c>
      <c r="AC20" s="35">
        <f t="shared" si="8"/>
        <v>0</v>
      </c>
      <c r="AD20" s="38">
        <v>0</v>
      </c>
      <c r="AE20" s="35">
        <v>0</v>
      </c>
      <c r="AF20" s="9"/>
      <c r="AG20" s="38">
        <v>0</v>
      </c>
      <c r="AH20" s="38">
        <v>0</v>
      </c>
      <c r="AI20" s="38">
        <v>0</v>
      </c>
      <c r="AJ20" s="35">
        <f t="shared" si="9"/>
        <v>0</v>
      </c>
      <c r="AK20" s="38">
        <v>0</v>
      </c>
      <c r="AL20" s="35">
        <v>0</v>
      </c>
      <c r="AM20" s="9"/>
      <c r="AN20" s="9"/>
      <c r="AO20" s="9"/>
      <c r="AP20" s="9"/>
      <c r="AQ20" s="66">
        <f t="shared" ca="1" si="10"/>
        <v>0</v>
      </c>
      <c r="AR20" s="66">
        <f t="shared" ca="1" si="33"/>
        <v>0</v>
      </c>
      <c r="AS20" s="66">
        <f t="shared" si="11"/>
        <v>0</v>
      </c>
      <c r="AT20" s="66">
        <f t="shared" si="12"/>
        <v>0</v>
      </c>
      <c r="AU20" s="66">
        <f t="shared" ca="1" si="13"/>
        <v>0</v>
      </c>
      <c r="AV20" s="66">
        <f t="shared" ca="1" si="14"/>
        <v>0</v>
      </c>
      <c r="AW20" s="66">
        <f t="shared" si="15"/>
        <v>0</v>
      </c>
      <c r="AX20" s="66">
        <f t="shared" ref="AX20:AX26" si="38">N20+O20+P20+Q20</f>
        <v>0</v>
      </c>
      <c r="AY20" s="66">
        <f t="shared" si="16"/>
        <v>0</v>
      </c>
      <c r="AZ20" s="66">
        <f t="shared" si="17"/>
        <v>0</v>
      </c>
      <c r="BA20" s="66">
        <f t="shared" si="18"/>
        <v>0</v>
      </c>
      <c r="BB20" s="66">
        <f t="shared" si="19"/>
        <v>0</v>
      </c>
      <c r="BC20" s="66">
        <f t="shared" si="20"/>
        <v>0</v>
      </c>
      <c r="BD20" s="66">
        <f t="shared" si="21"/>
        <v>0</v>
      </c>
      <c r="BE20" s="66">
        <f t="shared" si="22"/>
        <v>0</v>
      </c>
      <c r="BF20" s="66">
        <f t="shared" si="23"/>
        <v>0</v>
      </c>
      <c r="BG20" s="66">
        <f t="shared" si="24"/>
        <v>0</v>
      </c>
      <c r="BH20" s="66">
        <f t="shared" si="25"/>
        <v>0</v>
      </c>
      <c r="BI20" s="66">
        <f t="shared" si="26"/>
        <v>0</v>
      </c>
      <c r="BJ20" s="66">
        <f t="shared" si="27"/>
        <v>0</v>
      </c>
    </row>
    <row r="21" spans="1:62" ht="38.25">
      <c r="A21" s="5" t="s">
        <v>9</v>
      </c>
      <c r="B21" s="6" t="s">
        <v>69</v>
      </c>
      <c r="C21" s="22">
        <f t="shared" ca="1" si="36"/>
        <v>0</v>
      </c>
      <c r="D21" s="2">
        <f t="shared" ca="1" si="37"/>
        <v>0</v>
      </c>
      <c r="E21" s="33">
        <f t="shared" ca="1" si="2"/>
        <v>1</v>
      </c>
      <c r="F21" s="37">
        <v>0</v>
      </c>
      <c r="G21" s="37">
        <v>0</v>
      </c>
      <c r="H21" s="2">
        <v>0</v>
      </c>
      <c r="I21" s="33">
        <f t="shared" si="3"/>
        <v>0</v>
      </c>
      <c r="J21" s="35">
        <v>0</v>
      </c>
      <c r="K21" s="35">
        <v>0</v>
      </c>
      <c r="L21" s="38">
        <v>0</v>
      </c>
      <c r="M21" s="35">
        <f t="shared" si="4"/>
        <v>0</v>
      </c>
      <c r="N21" s="9">
        <v>0</v>
      </c>
      <c r="O21" s="171">
        <v>0</v>
      </c>
      <c r="P21" s="65">
        <v>0</v>
      </c>
      <c r="Q21" s="171">
        <v>0</v>
      </c>
      <c r="R21" s="170">
        <f t="shared" si="5"/>
        <v>0</v>
      </c>
      <c r="S21" s="171">
        <v>0</v>
      </c>
      <c r="T21" s="65">
        <v>0</v>
      </c>
      <c r="U21" s="171">
        <v>0</v>
      </c>
      <c r="V21" s="35">
        <f t="shared" si="6"/>
        <v>0</v>
      </c>
      <c r="W21" s="38">
        <v>0</v>
      </c>
      <c r="X21" s="35">
        <v>0</v>
      </c>
      <c r="Y21" s="35">
        <f t="shared" ca="1" si="7"/>
        <v>12</v>
      </c>
      <c r="Z21" s="35">
        <v>0</v>
      </c>
      <c r="AA21" s="38">
        <v>0</v>
      </c>
      <c r="AB21" s="35">
        <v>0</v>
      </c>
      <c r="AC21" s="35">
        <f t="shared" si="8"/>
        <v>0</v>
      </c>
      <c r="AD21" s="38">
        <v>0</v>
      </c>
      <c r="AE21" s="35">
        <v>0</v>
      </c>
      <c r="AF21" s="9"/>
      <c r="AG21" s="38">
        <v>0</v>
      </c>
      <c r="AH21" s="38">
        <v>0</v>
      </c>
      <c r="AI21" s="38">
        <v>0</v>
      </c>
      <c r="AJ21" s="35">
        <f t="shared" si="9"/>
        <v>0</v>
      </c>
      <c r="AK21" s="38">
        <v>0</v>
      </c>
      <c r="AL21" s="35">
        <v>0</v>
      </c>
      <c r="AM21" s="9"/>
      <c r="AN21" s="9"/>
      <c r="AO21" s="9"/>
      <c r="AP21" s="9"/>
      <c r="AQ21" s="66">
        <f t="shared" ca="1" si="10"/>
        <v>0</v>
      </c>
      <c r="AR21" s="66">
        <f t="shared" ca="1" si="33"/>
        <v>0</v>
      </c>
      <c r="AS21" s="66">
        <f t="shared" si="11"/>
        <v>0</v>
      </c>
      <c r="AT21" s="66">
        <f t="shared" si="12"/>
        <v>0</v>
      </c>
      <c r="AU21" s="66">
        <f t="shared" ca="1" si="13"/>
        <v>0</v>
      </c>
      <c r="AV21" s="66">
        <f t="shared" ca="1" si="14"/>
        <v>0</v>
      </c>
      <c r="AW21" s="66">
        <f t="shared" si="15"/>
        <v>0</v>
      </c>
      <c r="AX21" s="66">
        <f t="shared" si="38"/>
        <v>0</v>
      </c>
      <c r="AY21" s="66">
        <f t="shared" si="16"/>
        <v>0</v>
      </c>
      <c r="AZ21" s="66">
        <f t="shared" si="17"/>
        <v>0</v>
      </c>
      <c r="BA21" s="66">
        <f t="shared" si="18"/>
        <v>0</v>
      </c>
      <c r="BB21" s="66">
        <f t="shared" si="19"/>
        <v>0</v>
      </c>
      <c r="BC21" s="66">
        <f t="shared" si="20"/>
        <v>0</v>
      </c>
      <c r="BD21" s="66">
        <f t="shared" si="21"/>
        <v>0</v>
      </c>
      <c r="BE21" s="66">
        <f t="shared" si="22"/>
        <v>0</v>
      </c>
      <c r="BF21" s="66">
        <f t="shared" si="23"/>
        <v>0</v>
      </c>
      <c r="BG21" s="66">
        <f t="shared" si="24"/>
        <v>0</v>
      </c>
      <c r="BH21" s="66">
        <f t="shared" si="25"/>
        <v>0</v>
      </c>
      <c r="BI21" s="66">
        <f t="shared" si="26"/>
        <v>0</v>
      </c>
      <c r="BJ21" s="66">
        <f t="shared" si="27"/>
        <v>0</v>
      </c>
    </row>
    <row r="22" spans="1:62" ht="38.25">
      <c r="A22" s="5" t="s">
        <v>10</v>
      </c>
      <c r="B22" s="6" t="s">
        <v>70</v>
      </c>
      <c r="C22" s="22">
        <f t="shared" ca="1" si="36"/>
        <v>0</v>
      </c>
      <c r="D22" s="2">
        <f t="shared" ca="1" si="37"/>
        <v>0</v>
      </c>
      <c r="E22" s="33">
        <f t="shared" ca="1" si="2"/>
        <v>1</v>
      </c>
      <c r="F22" s="37">
        <v>0</v>
      </c>
      <c r="G22" s="37">
        <v>0</v>
      </c>
      <c r="H22" s="2">
        <v>0</v>
      </c>
      <c r="I22" s="33">
        <f t="shared" si="3"/>
        <v>0</v>
      </c>
      <c r="J22" s="35">
        <v>0</v>
      </c>
      <c r="K22" s="35">
        <v>0</v>
      </c>
      <c r="L22" s="38">
        <v>0</v>
      </c>
      <c r="M22" s="35">
        <f t="shared" si="4"/>
        <v>0</v>
      </c>
      <c r="N22" s="9">
        <v>0</v>
      </c>
      <c r="O22" s="171">
        <v>0</v>
      </c>
      <c r="P22" s="65">
        <v>0</v>
      </c>
      <c r="Q22" s="171">
        <v>0</v>
      </c>
      <c r="R22" s="170">
        <f t="shared" si="5"/>
        <v>0</v>
      </c>
      <c r="S22" s="171">
        <v>0</v>
      </c>
      <c r="T22" s="65">
        <v>0</v>
      </c>
      <c r="U22" s="171">
        <v>0</v>
      </c>
      <c r="V22" s="35">
        <f t="shared" si="6"/>
        <v>0</v>
      </c>
      <c r="W22" s="38">
        <v>0</v>
      </c>
      <c r="X22" s="35">
        <v>0</v>
      </c>
      <c r="Y22" s="35">
        <f t="shared" ca="1" si="7"/>
        <v>12</v>
      </c>
      <c r="Z22" s="35">
        <v>0</v>
      </c>
      <c r="AA22" s="38">
        <v>0</v>
      </c>
      <c r="AB22" s="35">
        <v>0</v>
      </c>
      <c r="AC22" s="35">
        <f t="shared" si="8"/>
        <v>0</v>
      </c>
      <c r="AD22" s="38">
        <v>0</v>
      </c>
      <c r="AE22" s="35">
        <v>0</v>
      </c>
      <c r="AF22" s="9"/>
      <c r="AG22" s="38">
        <v>0</v>
      </c>
      <c r="AH22" s="38">
        <v>0</v>
      </c>
      <c r="AI22" s="38">
        <v>0</v>
      </c>
      <c r="AJ22" s="35">
        <f t="shared" si="9"/>
        <v>0</v>
      </c>
      <c r="AK22" s="38">
        <v>0</v>
      </c>
      <c r="AL22" s="35">
        <v>0</v>
      </c>
      <c r="AM22" s="9"/>
      <c r="AN22" s="9"/>
      <c r="AO22" s="9"/>
      <c r="AP22" s="9"/>
      <c r="AQ22" s="66">
        <f t="shared" ca="1" si="10"/>
        <v>0</v>
      </c>
      <c r="AR22" s="66">
        <f t="shared" ca="1" si="33"/>
        <v>0</v>
      </c>
      <c r="AS22" s="66">
        <f t="shared" si="11"/>
        <v>0</v>
      </c>
      <c r="AT22" s="66">
        <f t="shared" si="12"/>
        <v>0</v>
      </c>
      <c r="AU22" s="66">
        <f t="shared" ca="1" si="13"/>
        <v>0</v>
      </c>
      <c r="AV22" s="66">
        <f t="shared" ca="1" si="14"/>
        <v>0</v>
      </c>
      <c r="AW22" s="66">
        <f t="shared" si="15"/>
        <v>0</v>
      </c>
      <c r="AX22" s="66">
        <f t="shared" si="38"/>
        <v>0</v>
      </c>
      <c r="AY22" s="66">
        <f t="shared" si="16"/>
        <v>0</v>
      </c>
      <c r="AZ22" s="66">
        <f t="shared" si="17"/>
        <v>0</v>
      </c>
      <c r="BA22" s="66">
        <f t="shared" si="18"/>
        <v>0</v>
      </c>
      <c r="BB22" s="66">
        <f t="shared" si="19"/>
        <v>0</v>
      </c>
      <c r="BC22" s="66">
        <f t="shared" si="20"/>
        <v>0</v>
      </c>
      <c r="BD22" s="66">
        <f t="shared" si="21"/>
        <v>0</v>
      </c>
      <c r="BE22" s="66">
        <f t="shared" si="22"/>
        <v>0</v>
      </c>
      <c r="BF22" s="66">
        <f t="shared" si="23"/>
        <v>0</v>
      </c>
      <c r="BG22" s="66">
        <f t="shared" si="24"/>
        <v>0</v>
      </c>
      <c r="BH22" s="66">
        <f t="shared" si="25"/>
        <v>0</v>
      </c>
      <c r="BI22" s="66">
        <f t="shared" si="26"/>
        <v>0</v>
      </c>
      <c r="BJ22" s="66">
        <f t="shared" si="27"/>
        <v>0</v>
      </c>
    </row>
    <row r="23" spans="1:62" ht="38.25">
      <c r="A23" s="5" t="s">
        <v>11</v>
      </c>
      <c r="B23" s="6" t="s">
        <v>71</v>
      </c>
      <c r="C23" s="22">
        <f t="shared" ca="1" si="36"/>
        <v>0</v>
      </c>
      <c r="D23" s="2">
        <f t="shared" ca="1" si="37"/>
        <v>0</v>
      </c>
      <c r="E23" s="33">
        <f t="shared" ca="1" si="2"/>
        <v>1</v>
      </c>
      <c r="F23" s="37">
        <v>0</v>
      </c>
      <c r="G23" s="37">
        <v>0</v>
      </c>
      <c r="H23" s="2">
        <v>0</v>
      </c>
      <c r="I23" s="33">
        <f t="shared" si="3"/>
        <v>0</v>
      </c>
      <c r="J23" s="35">
        <v>0</v>
      </c>
      <c r="K23" s="35">
        <v>0</v>
      </c>
      <c r="L23" s="38">
        <v>0</v>
      </c>
      <c r="M23" s="35">
        <f t="shared" si="4"/>
        <v>0</v>
      </c>
      <c r="N23" s="9">
        <v>0</v>
      </c>
      <c r="O23" s="171">
        <v>0</v>
      </c>
      <c r="P23" s="65">
        <v>0</v>
      </c>
      <c r="Q23" s="171">
        <v>0</v>
      </c>
      <c r="R23" s="170">
        <f t="shared" si="5"/>
        <v>0</v>
      </c>
      <c r="S23" s="171">
        <v>0</v>
      </c>
      <c r="T23" s="65">
        <v>0</v>
      </c>
      <c r="U23" s="171">
        <v>0</v>
      </c>
      <c r="V23" s="35">
        <f t="shared" si="6"/>
        <v>0</v>
      </c>
      <c r="W23" s="38">
        <v>0</v>
      </c>
      <c r="X23" s="35">
        <v>0</v>
      </c>
      <c r="Y23" s="35">
        <f t="shared" ca="1" si="7"/>
        <v>12</v>
      </c>
      <c r="Z23" s="35">
        <v>0</v>
      </c>
      <c r="AA23" s="38">
        <v>0</v>
      </c>
      <c r="AB23" s="35">
        <v>0</v>
      </c>
      <c r="AC23" s="35">
        <f t="shared" si="8"/>
        <v>0</v>
      </c>
      <c r="AD23" s="38">
        <v>0</v>
      </c>
      <c r="AE23" s="35">
        <v>0</v>
      </c>
      <c r="AF23" s="9"/>
      <c r="AG23" s="38">
        <v>0</v>
      </c>
      <c r="AH23" s="38">
        <v>0</v>
      </c>
      <c r="AI23" s="38">
        <v>0</v>
      </c>
      <c r="AJ23" s="35">
        <f t="shared" si="9"/>
        <v>0</v>
      </c>
      <c r="AK23" s="38">
        <v>0</v>
      </c>
      <c r="AL23" s="35">
        <v>0</v>
      </c>
      <c r="AM23" s="9"/>
      <c r="AN23" s="9"/>
      <c r="AO23" s="9"/>
      <c r="AP23" s="9"/>
      <c r="AQ23" s="66">
        <f t="shared" ca="1" si="10"/>
        <v>0</v>
      </c>
      <c r="AR23" s="66">
        <f t="shared" ca="1" si="33"/>
        <v>0</v>
      </c>
      <c r="AS23" s="66">
        <f t="shared" si="11"/>
        <v>0</v>
      </c>
      <c r="AT23" s="66">
        <f t="shared" si="12"/>
        <v>0</v>
      </c>
      <c r="AU23" s="66">
        <f t="shared" ca="1" si="13"/>
        <v>0</v>
      </c>
      <c r="AV23" s="66">
        <f t="shared" ca="1" si="14"/>
        <v>0</v>
      </c>
      <c r="AW23" s="66">
        <f t="shared" si="15"/>
        <v>0</v>
      </c>
      <c r="AX23" s="66">
        <f t="shared" si="38"/>
        <v>0</v>
      </c>
      <c r="AY23" s="66">
        <f t="shared" si="16"/>
        <v>0</v>
      </c>
      <c r="AZ23" s="66">
        <f t="shared" si="17"/>
        <v>0</v>
      </c>
      <c r="BA23" s="66">
        <f t="shared" si="18"/>
        <v>0</v>
      </c>
      <c r="BB23" s="66">
        <f t="shared" si="19"/>
        <v>0</v>
      </c>
      <c r="BC23" s="66">
        <f t="shared" si="20"/>
        <v>0</v>
      </c>
      <c r="BD23" s="66">
        <f t="shared" si="21"/>
        <v>0</v>
      </c>
      <c r="BE23" s="66">
        <f t="shared" si="22"/>
        <v>0</v>
      </c>
      <c r="BF23" s="66">
        <f t="shared" si="23"/>
        <v>0</v>
      </c>
      <c r="BG23" s="66">
        <f t="shared" si="24"/>
        <v>0</v>
      </c>
      <c r="BH23" s="66">
        <f t="shared" si="25"/>
        <v>0</v>
      </c>
      <c r="BI23" s="66">
        <f t="shared" si="26"/>
        <v>0</v>
      </c>
      <c r="BJ23" s="66">
        <f t="shared" si="27"/>
        <v>0</v>
      </c>
    </row>
    <row r="24" spans="1:62" ht="38.25">
      <c r="A24" s="5" t="s">
        <v>12</v>
      </c>
      <c r="B24" s="6" t="s">
        <v>72</v>
      </c>
      <c r="C24" s="22">
        <f t="shared" ca="1" si="36"/>
        <v>0</v>
      </c>
      <c r="D24" s="2">
        <f t="shared" ca="1" si="37"/>
        <v>0</v>
      </c>
      <c r="E24" s="33">
        <f t="shared" ca="1" si="2"/>
        <v>1</v>
      </c>
      <c r="F24" s="37">
        <v>0</v>
      </c>
      <c r="G24" s="37">
        <v>0</v>
      </c>
      <c r="H24" s="2">
        <v>0</v>
      </c>
      <c r="I24" s="33">
        <f t="shared" si="3"/>
        <v>0</v>
      </c>
      <c r="J24" s="35">
        <v>0</v>
      </c>
      <c r="K24" s="35">
        <v>0</v>
      </c>
      <c r="L24" s="38">
        <v>0</v>
      </c>
      <c r="M24" s="35">
        <f t="shared" si="4"/>
        <v>0</v>
      </c>
      <c r="N24" s="9">
        <v>0</v>
      </c>
      <c r="O24" s="171">
        <v>0</v>
      </c>
      <c r="P24" s="65">
        <v>0</v>
      </c>
      <c r="Q24" s="171">
        <v>0</v>
      </c>
      <c r="R24" s="170">
        <f t="shared" si="5"/>
        <v>0</v>
      </c>
      <c r="S24" s="171">
        <v>0</v>
      </c>
      <c r="T24" s="65">
        <v>0</v>
      </c>
      <c r="U24" s="171">
        <v>0</v>
      </c>
      <c r="V24" s="35">
        <f t="shared" si="6"/>
        <v>0</v>
      </c>
      <c r="W24" s="38">
        <v>0</v>
      </c>
      <c r="X24" s="35">
        <v>0</v>
      </c>
      <c r="Y24" s="35">
        <f t="shared" ca="1" si="7"/>
        <v>12</v>
      </c>
      <c r="Z24" s="35">
        <v>0</v>
      </c>
      <c r="AA24" s="38">
        <v>0</v>
      </c>
      <c r="AB24" s="35">
        <v>0</v>
      </c>
      <c r="AC24" s="35">
        <f t="shared" si="8"/>
        <v>0</v>
      </c>
      <c r="AD24" s="38">
        <v>0</v>
      </c>
      <c r="AE24" s="35">
        <v>0</v>
      </c>
      <c r="AF24" s="9"/>
      <c r="AG24" s="38">
        <v>0</v>
      </c>
      <c r="AH24" s="38">
        <v>0</v>
      </c>
      <c r="AI24" s="38">
        <v>0</v>
      </c>
      <c r="AJ24" s="35">
        <f t="shared" si="9"/>
        <v>0</v>
      </c>
      <c r="AK24" s="38">
        <v>0</v>
      </c>
      <c r="AL24" s="35">
        <v>0</v>
      </c>
      <c r="AM24" s="9"/>
      <c r="AN24" s="9"/>
      <c r="AO24" s="9"/>
      <c r="AP24" s="9"/>
      <c r="AQ24" s="66">
        <f t="shared" ca="1" si="10"/>
        <v>0</v>
      </c>
      <c r="AR24" s="66">
        <f t="shared" ca="1" si="33"/>
        <v>0</v>
      </c>
      <c r="AS24" s="66">
        <f t="shared" si="11"/>
        <v>0</v>
      </c>
      <c r="AT24" s="66">
        <f t="shared" si="12"/>
        <v>0</v>
      </c>
      <c r="AU24" s="66">
        <f t="shared" ca="1" si="13"/>
        <v>0</v>
      </c>
      <c r="AV24" s="66">
        <f t="shared" ca="1" si="14"/>
        <v>0</v>
      </c>
      <c r="AW24" s="66">
        <f t="shared" si="15"/>
        <v>0</v>
      </c>
      <c r="AX24" s="66">
        <f t="shared" si="38"/>
        <v>0</v>
      </c>
      <c r="AY24" s="66">
        <f t="shared" si="16"/>
        <v>0</v>
      </c>
      <c r="AZ24" s="66">
        <f t="shared" si="17"/>
        <v>0</v>
      </c>
      <c r="BA24" s="66">
        <f t="shared" si="18"/>
        <v>0</v>
      </c>
      <c r="BB24" s="66">
        <f t="shared" si="19"/>
        <v>0</v>
      </c>
      <c r="BC24" s="66">
        <f t="shared" si="20"/>
        <v>0</v>
      </c>
      <c r="BD24" s="66">
        <f t="shared" si="21"/>
        <v>0</v>
      </c>
      <c r="BE24" s="66">
        <f t="shared" si="22"/>
        <v>0</v>
      </c>
      <c r="BF24" s="66">
        <f t="shared" si="23"/>
        <v>0</v>
      </c>
      <c r="BG24" s="66">
        <f t="shared" si="24"/>
        <v>0</v>
      </c>
      <c r="BH24" s="66">
        <f t="shared" si="25"/>
        <v>0</v>
      </c>
      <c r="BI24" s="66">
        <f t="shared" si="26"/>
        <v>0</v>
      </c>
      <c r="BJ24" s="66">
        <f t="shared" si="27"/>
        <v>0</v>
      </c>
    </row>
    <row r="25" spans="1:62" ht="38.25">
      <c r="A25" s="5" t="s">
        <v>13</v>
      </c>
      <c r="B25" s="6" t="s">
        <v>73</v>
      </c>
      <c r="C25" s="22">
        <f t="shared" ca="1" si="36"/>
        <v>0</v>
      </c>
      <c r="D25" s="2">
        <f t="shared" ca="1" si="37"/>
        <v>0</v>
      </c>
      <c r="E25" s="33">
        <f t="shared" ca="1" si="2"/>
        <v>1</v>
      </c>
      <c r="F25" s="37">
        <v>0</v>
      </c>
      <c r="G25" s="37">
        <v>0</v>
      </c>
      <c r="H25" s="2">
        <v>0</v>
      </c>
      <c r="I25" s="33">
        <f t="shared" si="3"/>
        <v>0</v>
      </c>
      <c r="J25" s="35">
        <v>0</v>
      </c>
      <c r="K25" s="35">
        <v>0</v>
      </c>
      <c r="L25" s="38">
        <v>0</v>
      </c>
      <c r="M25" s="35">
        <f t="shared" si="4"/>
        <v>0</v>
      </c>
      <c r="N25" s="9">
        <v>0</v>
      </c>
      <c r="O25" s="171">
        <v>0</v>
      </c>
      <c r="P25" s="65">
        <v>0</v>
      </c>
      <c r="Q25" s="171">
        <v>0</v>
      </c>
      <c r="R25" s="170">
        <f t="shared" si="5"/>
        <v>0</v>
      </c>
      <c r="S25" s="171">
        <v>0</v>
      </c>
      <c r="T25" s="65">
        <v>0</v>
      </c>
      <c r="U25" s="171">
        <v>0</v>
      </c>
      <c r="V25" s="35">
        <f t="shared" si="6"/>
        <v>0</v>
      </c>
      <c r="W25" s="38">
        <v>0</v>
      </c>
      <c r="X25" s="35">
        <v>0</v>
      </c>
      <c r="Y25" s="35">
        <f t="shared" ca="1" si="7"/>
        <v>12</v>
      </c>
      <c r="Z25" s="35">
        <v>0</v>
      </c>
      <c r="AA25" s="38">
        <v>0</v>
      </c>
      <c r="AB25" s="35">
        <v>0</v>
      </c>
      <c r="AC25" s="35">
        <f t="shared" si="8"/>
        <v>0</v>
      </c>
      <c r="AD25" s="38">
        <v>0</v>
      </c>
      <c r="AE25" s="35">
        <v>0</v>
      </c>
      <c r="AF25" s="9"/>
      <c r="AG25" s="38">
        <v>0</v>
      </c>
      <c r="AH25" s="38">
        <v>0</v>
      </c>
      <c r="AI25" s="38">
        <v>0</v>
      </c>
      <c r="AJ25" s="35">
        <f t="shared" si="9"/>
        <v>0</v>
      </c>
      <c r="AK25" s="38">
        <v>0</v>
      </c>
      <c r="AL25" s="35">
        <v>0</v>
      </c>
      <c r="AM25" s="9"/>
      <c r="AN25" s="9"/>
      <c r="AO25" s="9"/>
      <c r="AP25" s="9"/>
      <c r="AQ25" s="66">
        <f t="shared" ca="1" si="10"/>
        <v>0</v>
      </c>
      <c r="AR25" s="66">
        <f t="shared" ca="1" si="33"/>
        <v>0</v>
      </c>
      <c r="AS25" s="66">
        <f t="shared" si="11"/>
        <v>0</v>
      </c>
      <c r="AT25" s="66">
        <f t="shared" si="12"/>
        <v>0</v>
      </c>
      <c r="AU25" s="66">
        <f t="shared" ca="1" si="13"/>
        <v>0</v>
      </c>
      <c r="AV25" s="66">
        <f t="shared" ca="1" si="14"/>
        <v>0</v>
      </c>
      <c r="AW25" s="66">
        <f t="shared" si="15"/>
        <v>0</v>
      </c>
      <c r="AX25" s="66">
        <f t="shared" si="38"/>
        <v>0</v>
      </c>
      <c r="AY25" s="66">
        <f t="shared" si="16"/>
        <v>0</v>
      </c>
      <c r="AZ25" s="66">
        <f t="shared" si="17"/>
        <v>0</v>
      </c>
      <c r="BA25" s="66">
        <f t="shared" si="18"/>
        <v>0</v>
      </c>
      <c r="BB25" s="66">
        <f t="shared" si="19"/>
        <v>0</v>
      </c>
      <c r="BC25" s="66">
        <f t="shared" si="20"/>
        <v>0</v>
      </c>
      <c r="BD25" s="66">
        <f t="shared" si="21"/>
        <v>0</v>
      </c>
      <c r="BE25" s="66">
        <f t="shared" si="22"/>
        <v>0</v>
      </c>
      <c r="BF25" s="66">
        <f t="shared" si="23"/>
        <v>0</v>
      </c>
      <c r="BG25" s="66">
        <f t="shared" si="24"/>
        <v>0</v>
      </c>
      <c r="BH25" s="66">
        <f t="shared" si="25"/>
        <v>0</v>
      </c>
      <c r="BI25" s="66">
        <f t="shared" si="26"/>
        <v>0</v>
      </c>
      <c r="BJ25" s="66">
        <f t="shared" si="27"/>
        <v>0</v>
      </c>
    </row>
    <row r="26" spans="1:62" ht="38.25">
      <c r="A26" s="5" t="s">
        <v>48</v>
      </c>
      <c r="B26" s="6" t="s">
        <v>74</v>
      </c>
      <c r="C26" s="22">
        <f t="shared" ca="1" si="36"/>
        <v>0</v>
      </c>
      <c r="D26" s="2">
        <f t="shared" ca="1" si="37"/>
        <v>0</v>
      </c>
      <c r="E26" s="33">
        <f t="shared" ca="1" si="2"/>
        <v>1</v>
      </c>
      <c r="F26" s="37">
        <v>0</v>
      </c>
      <c r="G26" s="37">
        <v>0</v>
      </c>
      <c r="H26" s="2">
        <v>0</v>
      </c>
      <c r="I26" s="33">
        <f t="shared" si="3"/>
        <v>0</v>
      </c>
      <c r="J26" s="35">
        <v>0</v>
      </c>
      <c r="K26" s="35">
        <v>0</v>
      </c>
      <c r="L26" s="38">
        <v>0</v>
      </c>
      <c r="M26" s="35">
        <f t="shared" si="4"/>
        <v>0</v>
      </c>
      <c r="N26" s="9">
        <v>0</v>
      </c>
      <c r="O26" s="171">
        <v>0</v>
      </c>
      <c r="P26" s="65">
        <v>0</v>
      </c>
      <c r="Q26" s="171">
        <v>0</v>
      </c>
      <c r="R26" s="170">
        <f t="shared" si="5"/>
        <v>0</v>
      </c>
      <c r="S26" s="171">
        <v>0</v>
      </c>
      <c r="T26" s="65">
        <v>0</v>
      </c>
      <c r="U26" s="171">
        <v>0</v>
      </c>
      <c r="V26" s="35">
        <f t="shared" si="6"/>
        <v>0</v>
      </c>
      <c r="W26" s="38">
        <v>0</v>
      </c>
      <c r="X26" s="35">
        <v>0</v>
      </c>
      <c r="Y26" s="35">
        <f t="shared" ca="1" si="7"/>
        <v>12</v>
      </c>
      <c r="Z26" s="35">
        <v>0</v>
      </c>
      <c r="AA26" s="38">
        <v>0</v>
      </c>
      <c r="AB26" s="35">
        <v>0</v>
      </c>
      <c r="AC26" s="35">
        <f t="shared" si="8"/>
        <v>0</v>
      </c>
      <c r="AD26" s="38">
        <v>0</v>
      </c>
      <c r="AE26" s="35">
        <v>0</v>
      </c>
      <c r="AF26" s="9"/>
      <c r="AG26" s="38">
        <v>0</v>
      </c>
      <c r="AH26" s="38">
        <v>0</v>
      </c>
      <c r="AI26" s="38">
        <v>0</v>
      </c>
      <c r="AJ26" s="35">
        <f t="shared" si="9"/>
        <v>0</v>
      </c>
      <c r="AK26" s="38">
        <v>0</v>
      </c>
      <c r="AL26" s="35">
        <v>0</v>
      </c>
      <c r="AM26" s="9"/>
      <c r="AN26" s="9"/>
      <c r="AO26" s="9"/>
      <c r="AP26" s="9"/>
      <c r="AQ26" s="66">
        <f t="shared" ca="1" si="10"/>
        <v>0</v>
      </c>
      <c r="AR26" s="66">
        <f t="shared" ca="1" si="33"/>
        <v>0</v>
      </c>
      <c r="AS26" s="66">
        <f t="shared" si="11"/>
        <v>0</v>
      </c>
      <c r="AT26" s="66">
        <f t="shared" si="12"/>
        <v>0</v>
      </c>
      <c r="AU26" s="66">
        <f t="shared" ca="1" si="13"/>
        <v>0</v>
      </c>
      <c r="AV26" s="66">
        <f t="shared" ca="1" si="14"/>
        <v>0</v>
      </c>
      <c r="AW26" s="66">
        <f t="shared" si="15"/>
        <v>0</v>
      </c>
      <c r="AX26" s="66">
        <f t="shared" si="38"/>
        <v>0</v>
      </c>
      <c r="AY26" s="66">
        <f t="shared" si="16"/>
        <v>0</v>
      </c>
      <c r="AZ26" s="66">
        <f t="shared" si="17"/>
        <v>0</v>
      </c>
      <c r="BA26" s="66">
        <f t="shared" si="18"/>
        <v>0</v>
      </c>
      <c r="BB26" s="66">
        <f t="shared" si="19"/>
        <v>0</v>
      </c>
      <c r="BC26" s="66">
        <f t="shared" si="20"/>
        <v>0</v>
      </c>
      <c r="BD26" s="66">
        <f t="shared" si="21"/>
        <v>0</v>
      </c>
      <c r="BE26" s="66">
        <f t="shared" si="22"/>
        <v>0</v>
      </c>
      <c r="BF26" s="66">
        <f t="shared" si="23"/>
        <v>0</v>
      </c>
      <c r="BG26" s="66">
        <f t="shared" si="24"/>
        <v>0</v>
      </c>
      <c r="BH26" s="66">
        <f t="shared" si="25"/>
        <v>0</v>
      </c>
      <c r="BI26" s="66">
        <f t="shared" si="26"/>
        <v>0</v>
      </c>
      <c r="BJ26" s="66">
        <f t="shared" si="27"/>
        <v>0</v>
      </c>
    </row>
    <row r="27" spans="1:62" ht="38.25">
      <c r="A27" s="5">
        <v>7</v>
      </c>
      <c r="B27" s="7" t="s">
        <v>75</v>
      </c>
      <c r="C27" s="65">
        <f>C28+C29+C30+C31+C32</f>
        <v>0</v>
      </c>
      <c r="D27" s="65">
        <f t="shared" ref="D27:AP27" si="39">D28+D29+D30+D31+D32</f>
        <v>0</v>
      </c>
      <c r="E27" s="65">
        <f t="shared" si="39"/>
        <v>0</v>
      </c>
      <c r="F27" s="65">
        <f t="shared" si="39"/>
        <v>0</v>
      </c>
      <c r="G27" s="65">
        <f t="shared" si="39"/>
        <v>0</v>
      </c>
      <c r="H27" s="65">
        <f t="shared" si="39"/>
        <v>0</v>
      </c>
      <c r="I27" s="65">
        <f t="shared" si="39"/>
        <v>0</v>
      </c>
      <c r="J27" s="65">
        <f t="shared" si="39"/>
        <v>0</v>
      </c>
      <c r="K27" s="65">
        <f t="shared" si="39"/>
        <v>0</v>
      </c>
      <c r="L27" s="65">
        <f t="shared" si="39"/>
        <v>0</v>
      </c>
      <c r="M27" s="65">
        <f t="shared" si="39"/>
        <v>0</v>
      </c>
      <c r="N27" s="65">
        <f t="shared" si="39"/>
        <v>0</v>
      </c>
      <c r="O27" s="65">
        <f t="shared" si="39"/>
        <v>0</v>
      </c>
      <c r="P27" s="65">
        <f t="shared" si="39"/>
        <v>0</v>
      </c>
      <c r="Q27" s="65">
        <f t="shared" si="39"/>
        <v>0</v>
      </c>
      <c r="R27" s="65">
        <f t="shared" si="39"/>
        <v>0</v>
      </c>
      <c r="S27" s="65">
        <f t="shared" si="39"/>
        <v>0</v>
      </c>
      <c r="T27" s="65">
        <f t="shared" si="39"/>
        <v>0</v>
      </c>
      <c r="U27" s="65">
        <f t="shared" si="39"/>
        <v>0</v>
      </c>
      <c r="V27" s="65">
        <f t="shared" si="39"/>
        <v>0</v>
      </c>
      <c r="W27" s="65">
        <f t="shared" si="39"/>
        <v>0</v>
      </c>
      <c r="X27" s="65">
        <f t="shared" si="39"/>
        <v>0</v>
      </c>
      <c r="Y27" s="65">
        <f t="shared" si="39"/>
        <v>0</v>
      </c>
      <c r="Z27" s="65">
        <f t="shared" si="39"/>
        <v>0</v>
      </c>
      <c r="AA27" s="65">
        <f t="shared" si="39"/>
        <v>0</v>
      </c>
      <c r="AB27" s="65">
        <f t="shared" si="39"/>
        <v>0</v>
      </c>
      <c r="AC27" s="65">
        <f t="shared" si="39"/>
        <v>0</v>
      </c>
      <c r="AD27" s="65">
        <f t="shared" si="39"/>
        <v>0</v>
      </c>
      <c r="AE27" s="65">
        <f t="shared" si="39"/>
        <v>0</v>
      </c>
      <c r="AF27" s="65">
        <f t="shared" si="39"/>
        <v>0</v>
      </c>
      <c r="AG27" s="65">
        <f t="shared" si="39"/>
        <v>0</v>
      </c>
      <c r="AH27" s="65">
        <f t="shared" si="39"/>
        <v>0</v>
      </c>
      <c r="AI27" s="65">
        <f t="shared" si="39"/>
        <v>0</v>
      </c>
      <c r="AJ27" s="65">
        <f t="shared" si="39"/>
        <v>0</v>
      </c>
      <c r="AK27" s="65">
        <f t="shared" si="39"/>
        <v>0</v>
      </c>
      <c r="AL27" s="65">
        <f t="shared" si="39"/>
        <v>0</v>
      </c>
      <c r="AM27" s="65">
        <f t="shared" si="39"/>
        <v>0</v>
      </c>
      <c r="AN27" s="65">
        <f t="shared" si="39"/>
        <v>0</v>
      </c>
      <c r="AO27" s="65">
        <f t="shared" si="39"/>
        <v>0</v>
      </c>
      <c r="AP27" s="65">
        <f t="shared" si="39"/>
        <v>0</v>
      </c>
      <c r="AQ27" s="65">
        <f t="shared" ref="AQ27:BJ27" si="40">SUM(AQ28:AQ32)</f>
        <v>0</v>
      </c>
      <c r="AR27" s="65">
        <f t="shared" si="40"/>
        <v>0</v>
      </c>
      <c r="AS27" s="65">
        <f t="shared" si="40"/>
        <v>0</v>
      </c>
      <c r="AT27" s="65">
        <f t="shared" si="40"/>
        <v>0</v>
      </c>
      <c r="AU27" s="65">
        <f t="shared" si="40"/>
        <v>0</v>
      </c>
      <c r="AV27" s="66">
        <f t="shared" si="14"/>
        <v>0</v>
      </c>
      <c r="AW27" s="65">
        <f t="shared" si="40"/>
        <v>0</v>
      </c>
      <c r="AX27" s="65">
        <f t="shared" si="40"/>
        <v>0</v>
      </c>
      <c r="AY27" s="65">
        <f t="shared" si="40"/>
        <v>0</v>
      </c>
      <c r="AZ27" s="65">
        <f t="shared" si="40"/>
        <v>0</v>
      </c>
      <c r="BA27" s="65">
        <f t="shared" si="40"/>
        <v>0</v>
      </c>
      <c r="BB27" s="65">
        <f t="shared" si="40"/>
        <v>0</v>
      </c>
      <c r="BC27" s="65">
        <f t="shared" si="40"/>
        <v>0</v>
      </c>
      <c r="BD27" s="65">
        <f t="shared" si="40"/>
        <v>0</v>
      </c>
      <c r="BE27" s="65">
        <f t="shared" si="40"/>
        <v>0</v>
      </c>
      <c r="BF27" s="65">
        <f t="shared" si="40"/>
        <v>0</v>
      </c>
      <c r="BG27" s="65">
        <f t="shared" si="40"/>
        <v>0</v>
      </c>
      <c r="BH27" s="65">
        <f t="shared" si="40"/>
        <v>0</v>
      </c>
      <c r="BI27" s="65">
        <f t="shared" si="40"/>
        <v>0</v>
      </c>
      <c r="BJ27" s="65">
        <f t="shared" si="40"/>
        <v>0</v>
      </c>
    </row>
    <row r="28" spans="1:62">
      <c r="A28" s="10" t="s">
        <v>14</v>
      </c>
      <c r="B28" s="6" t="s">
        <v>76</v>
      </c>
      <c r="C28" s="34">
        <v>0</v>
      </c>
      <c r="D28" s="33">
        <v>0</v>
      </c>
      <c r="E28" s="33">
        <f t="shared" si="2"/>
        <v>0</v>
      </c>
      <c r="F28" s="37">
        <v>0</v>
      </c>
      <c r="G28" s="37">
        <v>0</v>
      </c>
      <c r="H28" s="33">
        <v>0</v>
      </c>
      <c r="I28" s="33">
        <f t="shared" si="3"/>
        <v>0</v>
      </c>
      <c r="J28" s="35">
        <v>0</v>
      </c>
      <c r="K28" s="35">
        <v>0</v>
      </c>
      <c r="L28" s="38">
        <v>0</v>
      </c>
      <c r="M28" s="35">
        <f t="shared" si="4"/>
        <v>0</v>
      </c>
      <c r="N28" s="9">
        <v>0</v>
      </c>
      <c r="O28" s="171">
        <v>0</v>
      </c>
      <c r="P28" s="65">
        <v>0</v>
      </c>
      <c r="Q28" s="171">
        <v>0</v>
      </c>
      <c r="R28" s="170">
        <f t="shared" si="5"/>
        <v>0</v>
      </c>
      <c r="S28" s="171">
        <v>0</v>
      </c>
      <c r="T28" s="65">
        <v>0</v>
      </c>
      <c r="U28" s="171">
        <v>0</v>
      </c>
      <c r="V28" s="35">
        <f t="shared" si="6"/>
        <v>0</v>
      </c>
      <c r="W28" s="38">
        <v>0</v>
      </c>
      <c r="X28" s="35">
        <v>0</v>
      </c>
      <c r="Y28" s="35">
        <f t="shared" si="7"/>
        <v>0</v>
      </c>
      <c r="Z28" s="35">
        <v>0</v>
      </c>
      <c r="AA28" s="38">
        <v>0</v>
      </c>
      <c r="AB28" s="35">
        <v>0</v>
      </c>
      <c r="AC28" s="35">
        <f t="shared" si="8"/>
        <v>0</v>
      </c>
      <c r="AD28" s="38">
        <v>0</v>
      </c>
      <c r="AE28" s="35">
        <v>0</v>
      </c>
      <c r="AF28" s="38"/>
      <c r="AG28" s="38">
        <v>0</v>
      </c>
      <c r="AH28" s="38">
        <v>0</v>
      </c>
      <c r="AI28" s="38">
        <v>0</v>
      </c>
      <c r="AJ28" s="35">
        <f t="shared" si="9"/>
        <v>0</v>
      </c>
      <c r="AK28" s="38">
        <v>0</v>
      </c>
      <c r="AL28" s="35">
        <v>0</v>
      </c>
      <c r="AM28" s="38"/>
      <c r="AN28" s="38"/>
      <c r="AO28" s="38"/>
      <c r="AP28" s="38"/>
      <c r="AQ28" s="66">
        <f t="shared" si="10"/>
        <v>0</v>
      </c>
      <c r="AR28" s="66">
        <f t="shared" si="33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 t="shared" si="14"/>
        <v>0</v>
      </c>
      <c r="AW28" s="66">
        <f t="shared" si="15"/>
        <v>0</v>
      </c>
      <c r="AX28" s="66">
        <f t="shared" ref="AX28:AX46" si="41">N28+O28+P28+Q28</f>
        <v>0</v>
      </c>
      <c r="AY28" s="66">
        <f t="shared" si="16"/>
        <v>0</v>
      </c>
      <c r="AZ28" s="66">
        <f t="shared" si="17"/>
        <v>0</v>
      </c>
      <c r="BA28" s="66">
        <f t="shared" si="18"/>
        <v>0</v>
      </c>
      <c r="BB28" s="66">
        <f t="shared" si="19"/>
        <v>0</v>
      </c>
      <c r="BC28" s="66">
        <f t="shared" si="20"/>
        <v>0</v>
      </c>
      <c r="BD28" s="66">
        <f t="shared" si="21"/>
        <v>0</v>
      </c>
      <c r="BE28" s="66">
        <f t="shared" si="22"/>
        <v>0</v>
      </c>
      <c r="BF28" s="66">
        <f t="shared" si="23"/>
        <v>0</v>
      </c>
      <c r="BG28" s="66">
        <f t="shared" si="24"/>
        <v>0</v>
      </c>
      <c r="BH28" s="66">
        <f t="shared" si="25"/>
        <v>0</v>
      </c>
      <c r="BI28" s="66">
        <f t="shared" si="26"/>
        <v>0</v>
      </c>
      <c r="BJ28" s="66">
        <f t="shared" si="27"/>
        <v>0</v>
      </c>
    </row>
    <row r="29" spans="1:62">
      <c r="A29" s="10" t="s">
        <v>15</v>
      </c>
      <c r="B29" s="6" t="s">
        <v>77</v>
      </c>
      <c r="C29" s="34">
        <v>0</v>
      </c>
      <c r="D29" s="33">
        <v>0</v>
      </c>
      <c r="E29" s="33">
        <f t="shared" si="2"/>
        <v>0</v>
      </c>
      <c r="F29" s="37">
        <v>0</v>
      </c>
      <c r="G29" s="37">
        <v>0</v>
      </c>
      <c r="H29" s="33">
        <v>0</v>
      </c>
      <c r="I29" s="33">
        <f t="shared" si="3"/>
        <v>0</v>
      </c>
      <c r="J29" s="35">
        <v>0</v>
      </c>
      <c r="K29" s="35">
        <v>0</v>
      </c>
      <c r="L29" s="38">
        <v>0</v>
      </c>
      <c r="M29" s="35">
        <f t="shared" si="4"/>
        <v>0</v>
      </c>
      <c r="N29" s="9">
        <v>0</v>
      </c>
      <c r="O29" s="171">
        <v>0</v>
      </c>
      <c r="P29" s="65">
        <v>0</v>
      </c>
      <c r="Q29" s="171">
        <v>0</v>
      </c>
      <c r="R29" s="170">
        <f t="shared" si="5"/>
        <v>0</v>
      </c>
      <c r="S29" s="171">
        <v>0</v>
      </c>
      <c r="T29" s="65">
        <v>0</v>
      </c>
      <c r="U29" s="171">
        <v>0</v>
      </c>
      <c r="V29" s="35">
        <f t="shared" si="6"/>
        <v>0</v>
      </c>
      <c r="W29" s="38">
        <v>0</v>
      </c>
      <c r="X29" s="35">
        <v>0</v>
      </c>
      <c r="Y29" s="35">
        <f t="shared" si="7"/>
        <v>0</v>
      </c>
      <c r="Z29" s="35">
        <v>0</v>
      </c>
      <c r="AA29" s="38">
        <v>0</v>
      </c>
      <c r="AB29" s="35">
        <v>0</v>
      </c>
      <c r="AC29" s="35">
        <f t="shared" si="8"/>
        <v>0</v>
      </c>
      <c r="AD29" s="38">
        <v>0</v>
      </c>
      <c r="AE29" s="35">
        <v>0</v>
      </c>
      <c r="AF29" s="38"/>
      <c r="AG29" s="38">
        <v>0</v>
      </c>
      <c r="AH29" s="38">
        <v>0</v>
      </c>
      <c r="AI29" s="38">
        <v>0</v>
      </c>
      <c r="AJ29" s="35">
        <f t="shared" si="9"/>
        <v>0</v>
      </c>
      <c r="AK29" s="38">
        <v>0</v>
      </c>
      <c r="AL29" s="35">
        <v>0</v>
      </c>
      <c r="AM29" s="38"/>
      <c r="AN29" s="38"/>
      <c r="AO29" s="38"/>
      <c r="AP29" s="38"/>
      <c r="AQ29" s="66">
        <f t="shared" si="10"/>
        <v>0</v>
      </c>
      <c r="AR29" s="66">
        <f t="shared" si="33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si="14"/>
        <v>0</v>
      </c>
      <c r="AW29" s="66">
        <f t="shared" si="15"/>
        <v>0</v>
      </c>
      <c r="AX29" s="66">
        <f t="shared" si="41"/>
        <v>0</v>
      </c>
      <c r="AY29" s="66">
        <f t="shared" si="16"/>
        <v>0</v>
      </c>
      <c r="AZ29" s="66">
        <f t="shared" si="17"/>
        <v>0</v>
      </c>
      <c r="BA29" s="66">
        <f t="shared" si="18"/>
        <v>0</v>
      </c>
      <c r="BB29" s="66">
        <f t="shared" si="19"/>
        <v>0</v>
      </c>
      <c r="BC29" s="66">
        <f t="shared" si="20"/>
        <v>0</v>
      </c>
      <c r="BD29" s="66">
        <f t="shared" si="21"/>
        <v>0</v>
      </c>
      <c r="BE29" s="66">
        <f t="shared" si="22"/>
        <v>0</v>
      </c>
      <c r="BF29" s="66">
        <f t="shared" si="23"/>
        <v>0</v>
      </c>
      <c r="BG29" s="66">
        <f t="shared" si="24"/>
        <v>0</v>
      </c>
      <c r="BH29" s="66">
        <f t="shared" si="25"/>
        <v>0</v>
      </c>
      <c r="BI29" s="66">
        <f t="shared" si="26"/>
        <v>0</v>
      </c>
      <c r="BJ29" s="66">
        <f t="shared" si="27"/>
        <v>0</v>
      </c>
    </row>
    <row r="30" spans="1:62" ht="25.5">
      <c r="A30" s="10" t="s">
        <v>49</v>
      </c>
      <c r="B30" s="6" t="s">
        <v>78</v>
      </c>
      <c r="C30" s="34">
        <v>0</v>
      </c>
      <c r="D30" s="33">
        <v>0</v>
      </c>
      <c r="E30" s="33">
        <f t="shared" si="2"/>
        <v>0</v>
      </c>
      <c r="F30" s="37">
        <v>0</v>
      </c>
      <c r="G30" s="37">
        <v>0</v>
      </c>
      <c r="H30" s="33">
        <v>0</v>
      </c>
      <c r="I30" s="33">
        <f t="shared" si="3"/>
        <v>0</v>
      </c>
      <c r="J30" s="35">
        <v>0</v>
      </c>
      <c r="K30" s="35">
        <v>0</v>
      </c>
      <c r="L30" s="38">
        <v>0</v>
      </c>
      <c r="M30" s="35">
        <f t="shared" si="4"/>
        <v>0</v>
      </c>
      <c r="N30" s="9">
        <v>0</v>
      </c>
      <c r="O30" s="171">
        <v>0</v>
      </c>
      <c r="P30" s="65">
        <v>0</v>
      </c>
      <c r="Q30" s="171">
        <v>0</v>
      </c>
      <c r="R30" s="170">
        <f t="shared" si="5"/>
        <v>0</v>
      </c>
      <c r="S30" s="171">
        <v>0</v>
      </c>
      <c r="T30" s="65">
        <v>0</v>
      </c>
      <c r="U30" s="171">
        <v>0</v>
      </c>
      <c r="V30" s="35">
        <f t="shared" si="6"/>
        <v>0</v>
      </c>
      <c r="W30" s="38">
        <v>0</v>
      </c>
      <c r="X30" s="35">
        <v>0</v>
      </c>
      <c r="Y30" s="35">
        <f t="shared" si="7"/>
        <v>0</v>
      </c>
      <c r="Z30" s="35">
        <v>0</v>
      </c>
      <c r="AA30" s="38">
        <v>0</v>
      </c>
      <c r="AB30" s="35">
        <v>0</v>
      </c>
      <c r="AC30" s="35">
        <f t="shared" si="8"/>
        <v>0</v>
      </c>
      <c r="AD30" s="38">
        <v>0</v>
      </c>
      <c r="AE30" s="35">
        <v>0</v>
      </c>
      <c r="AF30" s="38"/>
      <c r="AG30" s="38">
        <v>0</v>
      </c>
      <c r="AH30" s="38">
        <v>0</v>
      </c>
      <c r="AI30" s="38">
        <v>0</v>
      </c>
      <c r="AJ30" s="35">
        <f t="shared" si="9"/>
        <v>0</v>
      </c>
      <c r="AK30" s="38">
        <v>0</v>
      </c>
      <c r="AL30" s="35">
        <v>0</v>
      </c>
      <c r="AM30" s="38"/>
      <c r="AN30" s="38"/>
      <c r="AO30" s="38"/>
      <c r="AP30" s="38"/>
      <c r="AQ30" s="66">
        <f t="shared" si="10"/>
        <v>0</v>
      </c>
      <c r="AR30" s="66">
        <f t="shared" si="33"/>
        <v>0</v>
      </c>
      <c r="AS30" s="66">
        <f t="shared" si="11"/>
        <v>0</v>
      </c>
      <c r="AT30" s="66">
        <f t="shared" si="12"/>
        <v>0</v>
      </c>
      <c r="AU30" s="66">
        <f t="shared" si="13"/>
        <v>0</v>
      </c>
      <c r="AV30" s="66">
        <f t="shared" si="14"/>
        <v>0</v>
      </c>
      <c r="AW30" s="66">
        <f t="shared" si="15"/>
        <v>0</v>
      </c>
      <c r="AX30" s="66">
        <f t="shared" si="41"/>
        <v>0</v>
      </c>
      <c r="AY30" s="66">
        <f t="shared" si="16"/>
        <v>0</v>
      </c>
      <c r="AZ30" s="66">
        <f t="shared" si="17"/>
        <v>0</v>
      </c>
      <c r="BA30" s="66">
        <f t="shared" si="18"/>
        <v>0</v>
      </c>
      <c r="BB30" s="66">
        <f t="shared" si="19"/>
        <v>0</v>
      </c>
      <c r="BC30" s="66">
        <f t="shared" si="20"/>
        <v>0</v>
      </c>
      <c r="BD30" s="66">
        <f t="shared" si="21"/>
        <v>0</v>
      </c>
      <c r="BE30" s="66">
        <f t="shared" si="22"/>
        <v>0</v>
      </c>
      <c r="BF30" s="66">
        <f t="shared" si="23"/>
        <v>0</v>
      </c>
      <c r="BG30" s="66">
        <f t="shared" si="24"/>
        <v>0</v>
      </c>
      <c r="BH30" s="66">
        <f t="shared" si="25"/>
        <v>0</v>
      </c>
      <c r="BI30" s="66">
        <f t="shared" si="26"/>
        <v>0</v>
      </c>
      <c r="BJ30" s="66">
        <f t="shared" si="27"/>
        <v>0</v>
      </c>
    </row>
    <row r="31" spans="1:62">
      <c r="A31" s="10" t="s">
        <v>50</v>
      </c>
      <c r="B31" s="6" t="s">
        <v>79</v>
      </c>
      <c r="C31" s="34">
        <v>0</v>
      </c>
      <c r="D31" s="33">
        <v>0</v>
      </c>
      <c r="E31" s="33">
        <f t="shared" si="2"/>
        <v>0</v>
      </c>
      <c r="F31" s="37">
        <v>0</v>
      </c>
      <c r="G31" s="37">
        <v>0</v>
      </c>
      <c r="H31" s="33">
        <v>0</v>
      </c>
      <c r="I31" s="33">
        <f t="shared" si="3"/>
        <v>0</v>
      </c>
      <c r="J31" s="35">
        <v>0</v>
      </c>
      <c r="K31" s="35">
        <v>0</v>
      </c>
      <c r="L31" s="38">
        <v>0</v>
      </c>
      <c r="M31" s="35">
        <f t="shared" si="4"/>
        <v>0</v>
      </c>
      <c r="N31" s="9">
        <v>0</v>
      </c>
      <c r="O31" s="171">
        <v>0</v>
      </c>
      <c r="P31" s="65">
        <v>0</v>
      </c>
      <c r="Q31" s="171">
        <v>0</v>
      </c>
      <c r="R31" s="170">
        <f t="shared" si="5"/>
        <v>0</v>
      </c>
      <c r="S31" s="171">
        <v>0</v>
      </c>
      <c r="T31" s="65">
        <v>0</v>
      </c>
      <c r="U31" s="171">
        <v>0</v>
      </c>
      <c r="V31" s="35">
        <f t="shared" si="6"/>
        <v>0</v>
      </c>
      <c r="W31" s="38">
        <v>0</v>
      </c>
      <c r="X31" s="35">
        <v>0</v>
      </c>
      <c r="Y31" s="35">
        <f t="shared" si="7"/>
        <v>0</v>
      </c>
      <c r="Z31" s="35">
        <v>0</v>
      </c>
      <c r="AA31" s="38">
        <v>0</v>
      </c>
      <c r="AB31" s="35">
        <v>0</v>
      </c>
      <c r="AC31" s="35">
        <f t="shared" si="8"/>
        <v>0</v>
      </c>
      <c r="AD31" s="38">
        <v>0</v>
      </c>
      <c r="AE31" s="35">
        <v>0</v>
      </c>
      <c r="AF31" s="38"/>
      <c r="AG31" s="38">
        <v>0</v>
      </c>
      <c r="AH31" s="38">
        <v>0</v>
      </c>
      <c r="AI31" s="38">
        <v>0</v>
      </c>
      <c r="AJ31" s="35">
        <f t="shared" si="9"/>
        <v>0</v>
      </c>
      <c r="AK31" s="38">
        <v>0</v>
      </c>
      <c r="AL31" s="35">
        <v>0</v>
      </c>
      <c r="AM31" s="38"/>
      <c r="AN31" s="38"/>
      <c r="AO31" s="38"/>
      <c r="AP31" s="38"/>
      <c r="AQ31" s="66">
        <f t="shared" si="10"/>
        <v>0</v>
      </c>
      <c r="AR31" s="66">
        <f t="shared" si="33"/>
        <v>0</v>
      </c>
      <c r="AS31" s="66">
        <f t="shared" si="11"/>
        <v>0</v>
      </c>
      <c r="AT31" s="66">
        <f t="shared" si="12"/>
        <v>0</v>
      </c>
      <c r="AU31" s="66">
        <f t="shared" si="13"/>
        <v>0</v>
      </c>
      <c r="AV31" s="66">
        <f t="shared" si="14"/>
        <v>0</v>
      </c>
      <c r="AW31" s="66">
        <f t="shared" si="15"/>
        <v>0</v>
      </c>
      <c r="AX31" s="66">
        <f t="shared" si="41"/>
        <v>0</v>
      </c>
      <c r="AY31" s="66">
        <f t="shared" si="16"/>
        <v>0</v>
      </c>
      <c r="AZ31" s="66">
        <f t="shared" si="17"/>
        <v>0</v>
      </c>
      <c r="BA31" s="66">
        <f t="shared" si="18"/>
        <v>0</v>
      </c>
      <c r="BB31" s="66">
        <f t="shared" si="19"/>
        <v>0</v>
      </c>
      <c r="BC31" s="66">
        <f t="shared" si="20"/>
        <v>0</v>
      </c>
      <c r="BD31" s="66">
        <f t="shared" si="21"/>
        <v>0</v>
      </c>
      <c r="BE31" s="66">
        <f t="shared" si="22"/>
        <v>0</v>
      </c>
      <c r="BF31" s="66">
        <f t="shared" si="23"/>
        <v>0</v>
      </c>
      <c r="BG31" s="66">
        <f t="shared" si="24"/>
        <v>0</v>
      </c>
      <c r="BH31" s="66">
        <f t="shared" si="25"/>
        <v>0</v>
      </c>
      <c r="BI31" s="66">
        <f t="shared" si="26"/>
        <v>0</v>
      </c>
      <c r="BJ31" s="66">
        <f t="shared" si="27"/>
        <v>0</v>
      </c>
    </row>
    <row r="32" spans="1:62">
      <c r="A32" s="10" t="s">
        <v>51</v>
      </c>
      <c r="B32" s="6" t="s">
        <v>3</v>
      </c>
      <c r="C32" s="34">
        <v>0</v>
      </c>
      <c r="D32" s="33">
        <v>0</v>
      </c>
      <c r="E32" s="33">
        <f t="shared" si="2"/>
        <v>0</v>
      </c>
      <c r="F32" s="37">
        <v>0</v>
      </c>
      <c r="G32" s="37">
        <v>0</v>
      </c>
      <c r="H32" s="33">
        <v>0</v>
      </c>
      <c r="I32" s="33">
        <f t="shared" si="3"/>
        <v>0</v>
      </c>
      <c r="J32" s="35">
        <v>0</v>
      </c>
      <c r="K32" s="35">
        <v>0</v>
      </c>
      <c r="L32" s="38">
        <v>0</v>
      </c>
      <c r="M32" s="35">
        <f t="shared" si="4"/>
        <v>0</v>
      </c>
      <c r="N32" s="9">
        <v>0</v>
      </c>
      <c r="O32" s="171">
        <v>0</v>
      </c>
      <c r="P32" s="65">
        <v>0</v>
      </c>
      <c r="Q32" s="171">
        <v>0</v>
      </c>
      <c r="R32" s="170">
        <f t="shared" si="5"/>
        <v>0</v>
      </c>
      <c r="S32" s="171">
        <v>0</v>
      </c>
      <c r="T32" s="65">
        <v>0</v>
      </c>
      <c r="U32" s="171">
        <v>0</v>
      </c>
      <c r="V32" s="35">
        <f t="shared" si="6"/>
        <v>0</v>
      </c>
      <c r="W32" s="38">
        <v>0</v>
      </c>
      <c r="X32" s="35">
        <v>0</v>
      </c>
      <c r="Y32" s="35">
        <f t="shared" si="7"/>
        <v>0</v>
      </c>
      <c r="Z32" s="35">
        <v>0</v>
      </c>
      <c r="AA32" s="38">
        <v>0</v>
      </c>
      <c r="AB32" s="35">
        <v>0</v>
      </c>
      <c r="AC32" s="35">
        <f t="shared" si="8"/>
        <v>0</v>
      </c>
      <c r="AD32" s="38">
        <v>0</v>
      </c>
      <c r="AE32" s="35">
        <v>0</v>
      </c>
      <c r="AF32" s="38"/>
      <c r="AG32" s="38">
        <v>0</v>
      </c>
      <c r="AH32" s="38">
        <v>0</v>
      </c>
      <c r="AI32" s="38">
        <v>0</v>
      </c>
      <c r="AJ32" s="35">
        <f t="shared" si="9"/>
        <v>0</v>
      </c>
      <c r="AK32" s="38">
        <v>0</v>
      </c>
      <c r="AL32" s="35">
        <v>0</v>
      </c>
      <c r="AM32" s="38"/>
      <c r="AN32" s="38"/>
      <c r="AO32" s="38"/>
      <c r="AP32" s="38"/>
      <c r="AQ32" s="66">
        <f t="shared" si="10"/>
        <v>0</v>
      </c>
      <c r="AR32" s="66">
        <f t="shared" si="33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14"/>
        <v>0</v>
      </c>
      <c r="AW32" s="66">
        <f t="shared" si="15"/>
        <v>0</v>
      </c>
      <c r="AX32" s="66">
        <f t="shared" si="41"/>
        <v>0</v>
      </c>
      <c r="AY32" s="66">
        <f t="shared" si="16"/>
        <v>0</v>
      </c>
      <c r="AZ32" s="66">
        <f t="shared" si="17"/>
        <v>0</v>
      </c>
      <c r="BA32" s="66">
        <f t="shared" si="18"/>
        <v>0</v>
      </c>
      <c r="BB32" s="66">
        <f t="shared" si="19"/>
        <v>0</v>
      </c>
      <c r="BC32" s="66">
        <f t="shared" si="20"/>
        <v>0</v>
      </c>
      <c r="BD32" s="66">
        <f t="shared" si="21"/>
        <v>0</v>
      </c>
      <c r="BE32" s="66">
        <f t="shared" si="22"/>
        <v>0</v>
      </c>
      <c r="BF32" s="66">
        <f t="shared" si="23"/>
        <v>0</v>
      </c>
      <c r="BG32" s="66">
        <f t="shared" si="24"/>
        <v>0</v>
      </c>
      <c r="BH32" s="66">
        <f t="shared" si="25"/>
        <v>0</v>
      </c>
      <c r="BI32" s="66">
        <f t="shared" si="26"/>
        <v>0</v>
      </c>
      <c r="BJ32" s="66">
        <f t="shared" si="27"/>
        <v>0</v>
      </c>
    </row>
    <row r="33" spans="1:62" ht="51">
      <c r="A33" s="10" t="s">
        <v>81</v>
      </c>
      <c r="B33" s="7" t="s">
        <v>92</v>
      </c>
      <c r="C33" s="34">
        <v>0</v>
      </c>
      <c r="D33" s="33">
        <v>0</v>
      </c>
      <c r="E33" s="33">
        <f t="shared" si="2"/>
        <v>0</v>
      </c>
      <c r="F33" s="37">
        <v>0</v>
      </c>
      <c r="G33" s="37">
        <v>0</v>
      </c>
      <c r="H33" s="33">
        <v>0</v>
      </c>
      <c r="I33" s="33">
        <f t="shared" si="3"/>
        <v>0</v>
      </c>
      <c r="J33" s="35">
        <v>0</v>
      </c>
      <c r="K33" s="35">
        <v>0</v>
      </c>
      <c r="L33" s="38">
        <v>0</v>
      </c>
      <c r="M33" s="35">
        <f t="shared" si="4"/>
        <v>0</v>
      </c>
      <c r="N33" s="9">
        <v>0</v>
      </c>
      <c r="O33" s="171">
        <v>0</v>
      </c>
      <c r="P33" s="65">
        <v>0</v>
      </c>
      <c r="Q33" s="171">
        <v>0</v>
      </c>
      <c r="R33" s="170">
        <f t="shared" si="5"/>
        <v>0</v>
      </c>
      <c r="S33" s="171">
        <v>0</v>
      </c>
      <c r="T33" s="65">
        <v>0</v>
      </c>
      <c r="U33" s="171">
        <v>0</v>
      </c>
      <c r="V33" s="35">
        <f t="shared" si="6"/>
        <v>0</v>
      </c>
      <c r="W33" s="38">
        <v>0</v>
      </c>
      <c r="X33" s="35">
        <v>0</v>
      </c>
      <c r="Y33" s="35">
        <f t="shared" si="7"/>
        <v>0</v>
      </c>
      <c r="Z33" s="35">
        <v>0</v>
      </c>
      <c r="AA33" s="38">
        <v>0</v>
      </c>
      <c r="AB33" s="35">
        <v>0</v>
      </c>
      <c r="AC33" s="35">
        <f t="shared" si="8"/>
        <v>0</v>
      </c>
      <c r="AD33" s="38">
        <v>0</v>
      </c>
      <c r="AE33" s="35">
        <v>0</v>
      </c>
      <c r="AF33" s="38"/>
      <c r="AG33" s="38">
        <v>0</v>
      </c>
      <c r="AH33" s="38">
        <v>0</v>
      </c>
      <c r="AI33" s="38">
        <v>0</v>
      </c>
      <c r="AJ33" s="35">
        <f t="shared" si="9"/>
        <v>0</v>
      </c>
      <c r="AK33" s="38">
        <v>0</v>
      </c>
      <c r="AL33" s="35">
        <v>0</v>
      </c>
      <c r="AM33" s="38"/>
      <c r="AN33" s="38"/>
      <c r="AO33" s="38"/>
      <c r="AP33" s="38"/>
      <c r="AQ33" s="66">
        <f t="shared" si="10"/>
        <v>0</v>
      </c>
      <c r="AR33" s="66">
        <f t="shared" si="33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 t="shared" si="14"/>
        <v>0</v>
      </c>
      <c r="AW33" s="66">
        <f t="shared" si="15"/>
        <v>0</v>
      </c>
      <c r="AX33" s="66">
        <f t="shared" si="41"/>
        <v>0</v>
      </c>
      <c r="AY33" s="66">
        <f t="shared" si="16"/>
        <v>0</v>
      </c>
      <c r="AZ33" s="66">
        <f t="shared" si="17"/>
        <v>0</v>
      </c>
      <c r="BA33" s="66">
        <f t="shared" si="18"/>
        <v>0</v>
      </c>
      <c r="BB33" s="66">
        <f t="shared" si="19"/>
        <v>0</v>
      </c>
      <c r="BC33" s="66">
        <f t="shared" si="20"/>
        <v>0</v>
      </c>
      <c r="BD33" s="66">
        <f t="shared" si="21"/>
        <v>0</v>
      </c>
      <c r="BE33" s="66">
        <f t="shared" si="22"/>
        <v>0</v>
      </c>
      <c r="BF33" s="66">
        <f t="shared" si="23"/>
        <v>0</v>
      </c>
      <c r="BG33" s="66">
        <f t="shared" si="24"/>
        <v>0</v>
      </c>
      <c r="BH33" s="66">
        <f t="shared" si="25"/>
        <v>0</v>
      </c>
      <c r="BI33" s="66">
        <f t="shared" si="26"/>
        <v>0</v>
      </c>
      <c r="BJ33" s="66">
        <f t="shared" si="27"/>
        <v>0</v>
      </c>
    </row>
    <row r="34" spans="1:62" ht="51">
      <c r="A34" s="10" t="s">
        <v>82</v>
      </c>
      <c r="B34" s="7" t="s">
        <v>62</v>
      </c>
      <c r="C34" s="34">
        <v>0</v>
      </c>
      <c r="D34" s="33">
        <v>0</v>
      </c>
      <c r="E34" s="33">
        <f t="shared" si="2"/>
        <v>0</v>
      </c>
      <c r="F34" s="37">
        <v>0</v>
      </c>
      <c r="G34" s="37">
        <v>0</v>
      </c>
      <c r="H34" s="33">
        <v>0</v>
      </c>
      <c r="I34" s="33">
        <f t="shared" si="3"/>
        <v>0</v>
      </c>
      <c r="J34" s="35">
        <v>0</v>
      </c>
      <c r="K34" s="35">
        <v>0</v>
      </c>
      <c r="L34" s="38">
        <v>0</v>
      </c>
      <c r="M34" s="35">
        <f t="shared" si="4"/>
        <v>0</v>
      </c>
      <c r="N34" s="9">
        <v>0</v>
      </c>
      <c r="O34" s="171">
        <v>0</v>
      </c>
      <c r="P34" s="65">
        <v>0</v>
      </c>
      <c r="Q34" s="171">
        <v>0</v>
      </c>
      <c r="R34" s="170">
        <f t="shared" si="5"/>
        <v>0</v>
      </c>
      <c r="S34" s="171">
        <v>0</v>
      </c>
      <c r="T34" s="65">
        <v>0</v>
      </c>
      <c r="U34" s="171">
        <v>0</v>
      </c>
      <c r="V34" s="35">
        <f t="shared" si="6"/>
        <v>0</v>
      </c>
      <c r="W34" s="38">
        <v>0</v>
      </c>
      <c r="X34" s="35">
        <v>0</v>
      </c>
      <c r="Y34" s="35">
        <f t="shared" si="7"/>
        <v>0</v>
      </c>
      <c r="Z34" s="35">
        <v>0</v>
      </c>
      <c r="AA34" s="38">
        <v>0</v>
      </c>
      <c r="AB34" s="35">
        <v>0</v>
      </c>
      <c r="AC34" s="35">
        <f t="shared" si="8"/>
        <v>0</v>
      </c>
      <c r="AD34" s="38">
        <v>0</v>
      </c>
      <c r="AE34" s="35">
        <v>0</v>
      </c>
      <c r="AF34" s="38"/>
      <c r="AG34" s="38">
        <v>0</v>
      </c>
      <c r="AH34" s="38">
        <v>0</v>
      </c>
      <c r="AI34" s="38">
        <v>0</v>
      </c>
      <c r="AJ34" s="35">
        <f t="shared" si="9"/>
        <v>0</v>
      </c>
      <c r="AK34" s="38">
        <v>0</v>
      </c>
      <c r="AL34" s="35">
        <v>0</v>
      </c>
      <c r="AM34" s="38"/>
      <c r="AN34" s="38"/>
      <c r="AO34" s="38"/>
      <c r="AP34" s="38"/>
      <c r="AQ34" s="66">
        <f t="shared" si="10"/>
        <v>0</v>
      </c>
      <c r="AR34" s="66">
        <f t="shared" si="33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si="14"/>
        <v>0</v>
      </c>
      <c r="AW34" s="66">
        <f t="shared" si="15"/>
        <v>0</v>
      </c>
      <c r="AX34" s="66">
        <f t="shared" si="41"/>
        <v>0</v>
      </c>
      <c r="AY34" s="66">
        <f t="shared" si="16"/>
        <v>0</v>
      </c>
      <c r="AZ34" s="66">
        <f t="shared" si="17"/>
        <v>0</v>
      </c>
      <c r="BA34" s="66">
        <f t="shared" si="18"/>
        <v>0</v>
      </c>
      <c r="BB34" s="66">
        <f t="shared" si="19"/>
        <v>0</v>
      </c>
      <c r="BC34" s="66">
        <f t="shared" si="20"/>
        <v>0</v>
      </c>
      <c r="BD34" s="66">
        <f t="shared" si="21"/>
        <v>0</v>
      </c>
      <c r="BE34" s="66">
        <f t="shared" si="22"/>
        <v>0</v>
      </c>
      <c r="BF34" s="66">
        <f t="shared" si="23"/>
        <v>0</v>
      </c>
      <c r="BG34" s="66">
        <f t="shared" si="24"/>
        <v>0</v>
      </c>
      <c r="BH34" s="66">
        <f t="shared" si="25"/>
        <v>0</v>
      </c>
      <c r="BI34" s="66">
        <f t="shared" si="26"/>
        <v>0</v>
      </c>
      <c r="BJ34" s="66">
        <f t="shared" si="27"/>
        <v>0</v>
      </c>
    </row>
    <row r="35" spans="1:62" ht="51">
      <c r="A35" s="10" t="s">
        <v>83</v>
      </c>
      <c r="B35" s="7" t="s">
        <v>63</v>
      </c>
      <c r="C35" s="34">
        <v>0</v>
      </c>
      <c r="D35" s="33">
        <v>0</v>
      </c>
      <c r="E35" s="33">
        <f t="shared" si="2"/>
        <v>0</v>
      </c>
      <c r="F35" s="37">
        <v>0</v>
      </c>
      <c r="G35" s="37">
        <v>0</v>
      </c>
      <c r="H35" s="33">
        <v>0</v>
      </c>
      <c r="I35" s="33">
        <f t="shared" si="3"/>
        <v>0</v>
      </c>
      <c r="J35" s="35">
        <v>0</v>
      </c>
      <c r="K35" s="35">
        <v>0</v>
      </c>
      <c r="L35" s="38">
        <v>0</v>
      </c>
      <c r="M35" s="35">
        <f t="shared" si="4"/>
        <v>0</v>
      </c>
      <c r="N35" s="9">
        <v>0</v>
      </c>
      <c r="O35" s="171">
        <v>0</v>
      </c>
      <c r="P35" s="65">
        <v>0</v>
      </c>
      <c r="Q35" s="171">
        <v>0</v>
      </c>
      <c r="R35" s="170">
        <f t="shared" si="5"/>
        <v>0</v>
      </c>
      <c r="S35" s="171">
        <v>0</v>
      </c>
      <c r="T35" s="65">
        <v>0</v>
      </c>
      <c r="U35" s="171">
        <v>0</v>
      </c>
      <c r="V35" s="35">
        <f t="shared" si="6"/>
        <v>0</v>
      </c>
      <c r="W35" s="38">
        <v>0</v>
      </c>
      <c r="X35" s="35">
        <v>0</v>
      </c>
      <c r="Y35" s="35">
        <f t="shared" si="7"/>
        <v>0</v>
      </c>
      <c r="Z35" s="35">
        <v>0</v>
      </c>
      <c r="AA35" s="38">
        <v>0</v>
      </c>
      <c r="AB35" s="35">
        <v>0</v>
      </c>
      <c r="AC35" s="35">
        <f t="shared" si="8"/>
        <v>0</v>
      </c>
      <c r="AD35" s="38">
        <v>0</v>
      </c>
      <c r="AE35" s="35">
        <v>0</v>
      </c>
      <c r="AF35" s="38"/>
      <c r="AG35" s="38">
        <v>0</v>
      </c>
      <c r="AH35" s="38">
        <v>0</v>
      </c>
      <c r="AI35" s="38">
        <v>0</v>
      </c>
      <c r="AJ35" s="35">
        <f t="shared" si="9"/>
        <v>0</v>
      </c>
      <c r="AK35" s="38">
        <v>0</v>
      </c>
      <c r="AL35" s="35">
        <v>0</v>
      </c>
      <c r="AM35" s="38"/>
      <c r="AN35" s="38"/>
      <c r="AO35" s="38"/>
      <c r="AP35" s="38"/>
      <c r="AQ35" s="66">
        <f t="shared" si="10"/>
        <v>0</v>
      </c>
      <c r="AR35" s="66">
        <f t="shared" si="33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14"/>
        <v>0</v>
      </c>
      <c r="AW35" s="66">
        <f t="shared" si="15"/>
        <v>0</v>
      </c>
      <c r="AX35" s="66">
        <f t="shared" si="41"/>
        <v>0</v>
      </c>
      <c r="AY35" s="66">
        <f t="shared" si="16"/>
        <v>0</v>
      </c>
      <c r="AZ35" s="66">
        <f t="shared" si="17"/>
        <v>0</v>
      </c>
      <c r="BA35" s="66">
        <f t="shared" si="18"/>
        <v>0</v>
      </c>
      <c r="BB35" s="66">
        <f t="shared" si="19"/>
        <v>0</v>
      </c>
      <c r="BC35" s="66">
        <f t="shared" si="20"/>
        <v>0</v>
      </c>
      <c r="BD35" s="66">
        <f t="shared" si="21"/>
        <v>0</v>
      </c>
      <c r="BE35" s="66">
        <f t="shared" si="22"/>
        <v>0</v>
      </c>
      <c r="BF35" s="66">
        <f t="shared" si="23"/>
        <v>0</v>
      </c>
      <c r="BG35" s="66">
        <f t="shared" si="24"/>
        <v>0</v>
      </c>
      <c r="BH35" s="66">
        <f t="shared" si="25"/>
        <v>0</v>
      </c>
      <c r="BI35" s="66">
        <f t="shared" si="26"/>
        <v>0</v>
      </c>
      <c r="BJ35" s="66">
        <f t="shared" si="27"/>
        <v>0</v>
      </c>
    </row>
    <row r="36" spans="1:62" ht="63.75">
      <c r="A36" s="10" t="s">
        <v>84</v>
      </c>
      <c r="B36" s="7" t="s">
        <v>64</v>
      </c>
      <c r="C36" s="34">
        <v>0</v>
      </c>
      <c r="D36" s="33">
        <v>0</v>
      </c>
      <c r="E36" s="33">
        <f t="shared" si="2"/>
        <v>0</v>
      </c>
      <c r="F36" s="37">
        <v>0</v>
      </c>
      <c r="G36" s="37">
        <v>0</v>
      </c>
      <c r="H36" s="33">
        <v>0</v>
      </c>
      <c r="I36" s="33">
        <f t="shared" si="3"/>
        <v>0</v>
      </c>
      <c r="J36" s="35">
        <v>0</v>
      </c>
      <c r="K36" s="35">
        <v>0</v>
      </c>
      <c r="L36" s="38">
        <v>0</v>
      </c>
      <c r="M36" s="35">
        <f t="shared" si="4"/>
        <v>0</v>
      </c>
      <c r="N36" s="9">
        <v>0</v>
      </c>
      <c r="O36" s="171">
        <v>0</v>
      </c>
      <c r="P36" s="65">
        <v>0</v>
      </c>
      <c r="Q36" s="171">
        <v>0</v>
      </c>
      <c r="R36" s="170">
        <f t="shared" si="5"/>
        <v>0</v>
      </c>
      <c r="S36" s="171">
        <v>0</v>
      </c>
      <c r="T36" s="65">
        <v>0</v>
      </c>
      <c r="U36" s="171">
        <v>0</v>
      </c>
      <c r="V36" s="35">
        <f t="shared" si="6"/>
        <v>0</v>
      </c>
      <c r="W36" s="38">
        <v>0</v>
      </c>
      <c r="X36" s="35">
        <v>0</v>
      </c>
      <c r="Y36" s="35">
        <f t="shared" si="7"/>
        <v>0</v>
      </c>
      <c r="Z36" s="35">
        <v>0</v>
      </c>
      <c r="AA36" s="38">
        <v>0</v>
      </c>
      <c r="AB36" s="35">
        <v>0</v>
      </c>
      <c r="AC36" s="35">
        <f t="shared" si="8"/>
        <v>0</v>
      </c>
      <c r="AD36" s="38">
        <v>0</v>
      </c>
      <c r="AE36" s="35">
        <v>0</v>
      </c>
      <c r="AF36" s="38"/>
      <c r="AG36" s="38">
        <v>0</v>
      </c>
      <c r="AH36" s="38">
        <v>0</v>
      </c>
      <c r="AI36" s="38">
        <v>0</v>
      </c>
      <c r="AJ36" s="35">
        <f t="shared" si="9"/>
        <v>0</v>
      </c>
      <c r="AK36" s="38">
        <v>0</v>
      </c>
      <c r="AL36" s="35">
        <v>0</v>
      </c>
      <c r="AM36" s="38"/>
      <c r="AN36" s="38"/>
      <c r="AO36" s="38"/>
      <c r="AP36" s="38"/>
      <c r="AQ36" s="66">
        <f t="shared" si="10"/>
        <v>0</v>
      </c>
      <c r="AR36" s="66">
        <f t="shared" si="33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14"/>
        <v>0</v>
      </c>
      <c r="AW36" s="66">
        <f t="shared" si="15"/>
        <v>0</v>
      </c>
      <c r="AX36" s="66">
        <f t="shared" si="41"/>
        <v>0</v>
      </c>
      <c r="AY36" s="66">
        <f t="shared" si="16"/>
        <v>0</v>
      </c>
      <c r="AZ36" s="66">
        <f t="shared" si="17"/>
        <v>0</v>
      </c>
      <c r="BA36" s="66">
        <f t="shared" si="18"/>
        <v>0</v>
      </c>
      <c r="BB36" s="66">
        <f t="shared" si="19"/>
        <v>0</v>
      </c>
      <c r="BC36" s="66">
        <f t="shared" si="20"/>
        <v>0</v>
      </c>
      <c r="BD36" s="66">
        <f t="shared" si="21"/>
        <v>0</v>
      </c>
      <c r="BE36" s="66">
        <f t="shared" si="22"/>
        <v>0</v>
      </c>
      <c r="BF36" s="66">
        <f t="shared" si="23"/>
        <v>0</v>
      </c>
      <c r="BG36" s="66">
        <f t="shared" si="24"/>
        <v>0</v>
      </c>
      <c r="BH36" s="66">
        <f t="shared" si="25"/>
        <v>0</v>
      </c>
      <c r="BI36" s="66">
        <f t="shared" si="26"/>
        <v>0</v>
      </c>
      <c r="BJ36" s="66">
        <f t="shared" si="27"/>
        <v>0</v>
      </c>
    </row>
    <row r="37" spans="1:62" ht="51">
      <c r="A37" s="10" t="s">
        <v>93</v>
      </c>
      <c r="B37" s="7" t="s">
        <v>65</v>
      </c>
      <c r="C37" s="34">
        <v>0</v>
      </c>
      <c r="D37" s="33">
        <v>0</v>
      </c>
      <c r="E37" s="33">
        <f t="shared" si="2"/>
        <v>0</v>
      </c>
      <c r="F37" s="37">
        <v>0</v>
      </c>
      <c r="G37" s="37">
        <v>0</v>
      </c>
      <c r="H37" s="33">
        <v>0</v>
      </c>
      <c r="I37" s="33">
        <f t="shared" si="3"/>
        <v>0</v>
      </c>
      <c r="J37" s="35">
        <v>0</v>
      </c>
      <c r="K37" s="35">
        <v>0</v>
      </c>
      <c r="L37" s="38">
        <v>0</v>
      </c>
      <c r="M37" s="35">
        <f t="shared" si="4"/>
        <v>0</v>
      </c>
      <c r="N37" s="9">
        <v>0</v>
      </c>
      <c r="O37" s="171">
        <v>0</v>
      </c>
      <c r="P37" s="65">
        <v>0</v>
      </c>
      <c r="Q37" s="171">
        <v>0</v>
      </c>
      <c r="R37" s="170">
        <f t="shared" si="5"/>
        <v>0</v>
      </c>
      <c r="S37" s="171">
        <v>0</v>
      </c>
      <c r="T37" s="65">
        <v>0</v>
      </c>
      <c r="U37" s="171">
        <v>0</v>
      </c>
      <c r="V37" s="35">
        <f t="shared" si="6"/>
        <v>0</v>
      </c>
      <c r="W37" s="38">
        <v>0</v>
      </c>
      <c r="X37" s="35">
        <v>0</v>
      </c>
      <c r="Y37" s="35">
        <f t="shared" si="7"/>
        <v>0</v>
      </c>
      <c r="Z37" s="35">
        <v>0</v>
      </c>
      <c r="AA37" s="38">
        <v>0</v>
      </c>
      <c r="AB37" s="35">
        <v>0</v>
      </c>
      <c r="AC37" s="35">
        <f t="shared" si="8"/>
        <v>0</v>
      </c>
      <c r="AD37" s="38">
        <v>0</v>
      </c>
      <c r="AE37" s="35">
        <v>0</v>
      </c>
      <c r="AF37" s="38"/>
      <c r="AG37" s="38">
        <v>0</v>
      </c>
      <c r="AH37" s="38">
        <v>0</v>
      </c>
      <c r="AI37" s="38">
        <v>0</v>
      </c>
      <c r="AJ37" s="35">
        <f t="shared" si="9"/>
        <v>0</v>
      </c>
      <c r="AK37" s="38">
        <v>0</v>
      </c>
      <c r="AL37" s="35">
        <v>0</v>
      </c>
      <c r="AM37" s="38"/>
      <c r="AN37" s="38"/>
      <c r="AO37" s="38"/>
      <c r="AP37" s="38"/>
      <c r="AQ37" s="66">
        <f t="shared" si="10"/>
        <v>0</v>
      </c>
      <c r="AR37" s="66">
        <f t="shared" si="33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14"/>
        <v>0</v>
      </c>
      <c r="AW37" s="66">
        <f t="shared" si="15"/>
        <v>0</v>
      </c>
      <c r="AX37" s="66">
        <f t="shared" si="41"/>
        <v>0</v>
      </c>
      <c r="AY37" s="66">
        <f t="shared" si="16"/>
        <v>0</v>
      </c>
      <c r="AZ37" s="66">
        <f t="shared" si="17"/>
        <v>0</v>
      </c>
      <c r="BA37" s="66">
        <f t="shared" si="18"/>
        <v>0</v>
      </c>
      <c r="BB37" s="66">
        <f t="shared" si="19"/>
        <v>0</v>
      </c>
      <c r="BC37" s="66">
        <f t="shared" si="20"/>
        <v>0</v>
      </c>
      <c r="BD37" s="66">
        <f t="shared" si="21"/>
        <v>0</v>
      </c>
      <c r="BE37" s="66">
        <f t="shared" si="22"/>
        <v>0</v>
      </c>
      <c r="BF37" s="66">
        <f t="shared" si="23"/>
        <v>0</v>
      </c>
      <c r="BG37" s="66">
        <f t="shared" si="24"/>
        <v>0</v>
      </c>
      <c r="BH37" s="66">
        <f t="shared" si="25"/>
        <v>0</v>
      </c>
      <c r="BI37" s="66">
        <f t="shared" si="26"/>
        <v>0</v>
      </c>
      <c r="BJ37" s="66">
        <f t="shared" si="27"/>
        <v>0</v>
      </c>
    </row>
    <row r="38" spans="1:62" ht="34.5" customHeight="1">
      <c r="A38" s="10" t="s">
        <v>151</v>
      </c>
      <c r="B38" s="71" t="s">
        <v>152</v>
      </c>
      <c r="C38" s="34">
        <v>0</v>
      </c>
      <c r="D38" s="33">
        <v>0</v>
      </c>
      <c r="E38" s="33">
        <f t="shared" si="2"/>
        <v>0</v>
      </c>
      <c r="F38" s="37">
        <v>0</v>
      </c>
      <c r="G38" s="37">
        <v>0</v>
      </c>
      <c r="H38" s="33">
        <v>0</v>
      </c>
      <c r="I38" s="33">
        <f t="shared" si="3"/>
        <v>0</v>
      </c>
      <c r="J38" s="35">
        <v>0</v>
      </c>
      <c r="K38" s="35">
        <v>0</v>
      </c>
      <c r="L38" s="38">
        <v>0</v>
      </c>
      <c r="M38" s="35">
        <f t="shared" si="4"/>
        <v>0</v>
      </c>
      <c r="N38" s="9">
        <v>0</v>
      </c>
      <c r="O38" s="171">
        <v>0</v>
      </c>
      <c r="P38" s="65">
        <v>0</v>
      </c>
      <c r="Q38" s="171">
        <v>0</v>
      </c>
      <c r="R38" s="170">
        <f t="shared" si="5"/>
        <v>0</v>
      </c>
      <c r="S38" s="171">
        <v>0</v>
      </c>
      <c r="T38" s="65">
        <v>0</v>
      </c>
      <c r="U38" s="171">
        <v>0</v>
      </c>
      <c r="V38" s="35">
        <f t="shared" si="6"/>
        <v>0</v>
      </c>
      <c r="W38" s="38">
        <v>0</v>
      </c>
      <c r="X38" s="35">
        <v>0</v>
      </c>
      <c r="Y38" s="35">
        <f t="shared" si="7"/>
        <v>0</v>
      </c>
      <c r="Z38" s="35">
        <v>0</v>
      </c>
      <c r="AA38" s="38">
        <v>0</v>
      </c>
      <c r="AB38" s="35">
        <v>0</v>
      </c>
      <c r="AC38" s="35">
        <f t="shared" si="8"/>
        <v>0</v>
      </c>
      <c r="AD38" s="38">
        <v>0</v>
      </c>
      <c r="AE38" s="35">
        <v>0</v>
      </c>
      <c r="AF38" s="38"/>
      <c r="AG38" s="38">
        <v>0</v>
      </c>
      <c r="AH38" s="38">
        <v>0</v>
      </c>
      <c r="AI38" s="38">
        <v>0</v>
      </c>
      <c r="AJ38" s="35">
        <f t="shared" si="9"/>
        <v>0</v>
      </c>
      <c r="AK38" s="38">
        <v>0</v>
      </c>
      <c r="AL38" s="35">
        <v>0</v>
      </c>
      <c r="AM38" s="38"/>
      <c r="AN38" s="38"/>
      <c r="AO38" s="38"/>
      <c r="AP38" s="38"/>
      <c r="AQ38" s="66">
        <f t="shared" si="10"/>
        <v>0</v>
      </c>
      <c r="AR38" s="66">
        <f t="shared" si="33"/>
        <v>0</v>
      </c>
      <c r="AS38" s="66">
        <f t="shared" si="11"/>
        <v>0</v>
      </c>
      <c r="AT38" s="66">
        <f t="shared" si="12"/>
        <v>0</v>
      </c>
      <c r="AU38" s="66">
        <f>D38+E38+I38</f>
        <v>0</v>
      </c>
      <c r="AV38" s="66">
        <f t="shared" si="14"/>
        <v>0</v>
      </c>
      <c r="AW38" s="66">
        <f t="shared" si="15"/>
        <v>0</v>
      </c>
      <c r="AX38" s="66">
        <f t="shared" si="41"/>
        <v>0</v>
      </c>
      <c r="AY38" s="66">
        <f t="shared" si="16"/>
        <v>0</v>
      </c>
      <c r="AZ38" s="66">
        <f t="shared" si="17"/>
        <v>0</v>
      </c>
      <c r="BA38" s="66">
        <f t="shared" si="18"/>
        <v>0</v>
      </c>
      <c r="BB38" s="66">
        <f t="shared" si="19"/>
        <v>0</v>
      </c>
      <c r="BC38" s="66">
        <f t="shared" si="20"/>
        <v>0</v>
      </c>
      <c r="BD38" s="66">
        <f t="shared" si="21"/>
        <v>0</v>
      </c>
      <c r="BE38" s="66">
        <f t="shared" si="22"/>
        <v>0</v>
      </c>
      <c r="BF38" s="66">
        <f t="shared" si="23"/>
        <v>0</v>
      </c>
      <c r="BG38" s="66">
        <f t="shared" si="24"/>
        <v>0</v>
      </c>
      <c r="BH38" s="66">
        <f t="shared" si="25"/>
        <v>0</v>
      </c>
      <c r="BI38" s="66">
        <f t="shared" si="26"/>
        <v>0</v>
      </c>
      <c r="BJ38" s="66">
        <f t="shared" si="27"/>
        <v>0</v>
      </c>
    </row>
    <row r="39" spans="1:62" ht="34.5" customHeight="1">
      <c r="A39" s="10" t="s">
        <v>98</v>
      </c>
      <c r="B39" s="69" t="s">
        <v>136</v>
      </c>
      <c r="C39" s="34">
        <v>0</v>
      </c>
      <c r="D39" s="33">
        <v>0</v>
      </c>
      <c r="E39" s="33">
        <f t="shared" si="2"/>
        <v>0</v>
      </c>
      <c r="F39" s="37">
        <v>0</v>
      </c>
      <c r="G39" s="37">
        <v>0</v>
      </c>
      <c r="H39" s="33">
        <v>0</v>
      </c>
      <c r="I39" s="33">
        <f t="shared" si="3"/>
        <v>0</v>
      </c>
      <c r="J39" s="35">
        <v>0</v>
      </c>
      <c r="K39" s="35">
        <v>0</v>
      </c>
      <c r="L39" s="38">
        <v>0</v>
      </c>
      <c r="M39" s="35">
        <f t="shared" si="4"/>
        <v>0</v>
      </c>
      <c r="N39" s="9">
        <v>0</v>
      </c>
      <c r="O39" s="171">
        <v>0</v>
      </c>
      <c r="P39" s="65">
        <v>0</v>
      </c>
      <c r="Q39" s="171">
        <v>0</v>
      </c>
      <c r="R39" s="170">
        <f t="shared" si="5"/>
        <v>0</v>
      </c>
      <c r="S39" s="171">
        <v>0</v>
      </c>
      <c r="T39" s="65">
        <v>0</v>
      </c>
      <c r="U39" s="171">
        <v>0</v>
      </c>
      <c r="V39" s="35">
        <f t="shared" si="6"/>
        <v>0</v>
      </c>
      <c r="W39" s="38">
        <v>0</v>
      </c>
      <c r="X39" s="35">
        <v>0</v>
      </c>
      <c r="Y39" s="35">
        <f t="shared" si="7"/>
        <v>0</v>
      </c>
      <c r="Z39" s="35">
        <v>0</v>
      </c>
      <c r="AA39" s="38">
        <v>0</v>
      </c>
      <c r="AB39" s="35">
        <v>0</v>
      </c>
      <c r="AC39" s="35">
        <f t="shared" si="8"/>
        <v>0</v>
      </c>
      <c r="AD39" s="38">
        <v>0</v>
      </c>
      <c r="AE39" s="35">
        <v>0</v>
      </c>
      <c r="AF39" s="38"/>
      <c r="AG39" s="38">
        <v>0</v>
      </c>
      <c r="AH39" s="38">
        <v>0</v>
      </c>
      <c r="AI39" s="38">
        <v>0</v>
      </c>
      <c r="AJ39" s="35">
        <f t="shared" si="9"/>
        <v>0</v>
      </c>
      <c r="AK39" s="38">
        <v>0</v>
      </c>
      <c r="AL39" s="35">
        <v>0</v>
      </c>
      <c r="AM39" s="38"/>
      <c r="AN39" s="38"/>
      <c r="AO39" s="38"/>
      <c r="AP39" s="38"/>
      <c r="AQ39" s="66">
        <f t="shared" si="10"/>
        <v>0</v>
      </c>
      <c r="AR39" s="66">
        <f t="shared" si="33"/>
        <v>0</v>
      </c>
      <c r="AS39" s="66">
        <f t="shared" si="11"/>
        <v>0</v>
      </c>
      <c r="AT39" s="66">
        <f t="shared" si="12"/>
        <v>0</v>
      </c>
      <c r="AU39" s="66">
        <f t="shared" si="13"/>
        <v>0</v>
      </c>
      <c r="AV39" s="66">
        <f t="shared" si="14"/>
        <v>0</v>
      </c>
      <c r="AW39" s="66">
        <f t="shared" si="15"/>
        <v>0</v>
      </c>
      <c r="AX39" s="66">
        <f t="shared" si="41"/>
        <v>0</v>
      </c>
      <c r="AY39" s="66">
        <f t="shared" si="16"/>
        <v>0</v>
      </c>
      <c r="AZ39" s="66">
        <f t="shared" si="17"/>
        <v>0</v>
      </c>
      <c r="BA39" s="66">
        <f t="shared" si="18"/>
        <v>0</v>
      </c>
      <c r="BB39" s="66">
        <f t="shared" si="19"/>
        <v>0</v>
      </c>
      <c r="BC39" s="66">
        <f t="shared" si="20"/>
        <v>0</v>
      </c>
      <c r="BD39" s="66">
        <f t="shared" si="21"/>
        <v>0</v>
      </c>
      <c r="BE39" s="66">
        <f t="shared" si="22"/>
        <v>0</v>
      </c>
      <c r="BF39" s="66">
        <f t="shared" si="23"/>
        <v>0</v>
      </c>
      <c r="BG39" s="66">
        <f t="shared" si="24"/>
        <v>0</v>
      </c>
      <c r="BH39" s="66">
        <f t="shared" si="25"/>
        <v>0</v>
      </c>
      <c r="BI39" s="66">
        <f t="shared" si="26"/>
        <v>0</v>
      </c>
      <c r="BJ39" s="66">
        <f t="shared" si="27"/>
        <v>0</v>
      </c>
    </row>
    <row r="40" spans="1:62" ht="34.5" customHeight="1">
      <c r="A40" s="10" t="s">
        <v>99</v>
      </c>
      <c r="B40" s="69" t="s">
        <v>135</v>
      </c>
      <c r="C40" s="34">
        <v>0</v>
      </c>
      <c r="D40" s="33">
        <v>0</v>
      </c>
      <c r="E40" s="33">
        <f t="shared" si="2"/>
        <v>0</v>
      </c>
      <c r="F40" s="37">
        <v>0</v>
      </c>
      <c r="G40" s="37">
        <v>0</v>
      </c>
      <c r="H40" s="33">
        <v>0</v>
      </c>
      <c r="I40" s="33">
        <f t="shared" si="3"/>
        <v>0</v>
      </c>
      <c r="J40" s="35">
        <v>0</v>
      </c>
      <c r="K40" s="35">
        <v>0</v>
      </c>
      <c r="L40" s="38">
        <v>0</v>
      </c>
      <c r="M40" s="35">
        <f t="shared" si="4"/>
        <v>0</v>
      </c>
      <c r="N40" s="9">
        <v>0</v>
      </c>
      <c r="O40" s="171">
        <v>0</v>
      </c>
      <c r="P40" s="65">
        <v>0</v>
      </c>
      <c r="Q40" s="171">
        <v>0</v>
      </c>
      <c r="R40" s="170">
        <f t="shared" si="5"/>
        <v>0</v>
      </c>
      <c r="S40" s="171">
        <v>0</v>
      </c>
      <c r="T40" s="65">
        <v>0</v>
      </c>
      <c r="U40" s="171">
        <v>0</v>
      </c>
      <c r="V40" s="35">
        <f t="shared" si="6"/>
        <v>0</v>
      </c>
      <c r="W40" s="38">
        <v>0</v>
      </c>
      <c r="X40" s="35">
        <v>0</v>
      </c>
      <c r="Y40" s="35">
        <f t="shared" si="7"/>
        <v>0</v>
      </c>
      <c r="Z40" s="35">
        <v>0</v>
      </c>
      <c r="AA40" s="38">
        <v>0</v>
      </c>
      <c r="AB40" s="35">
        <v>0</v>
      </c>
      <c r="AC40" s="35">
        <f t="shared" si="8"/>
        <v>0</v>
      </c>
      <c r="AD40" s="38">
        <v>0</v>
      </c>
      <c r="AE40" s="35">
        <v>0</v>
      </c>
      <c r="AF40" s="38"/>
      <c r="AG40" s="38">
        <v>0</v>
      </c>
      <c r="AH40" s="38">
        <v>0</v>
      </c>
      <c r="AI40" s="38">
        <v>0</v>
      </c>
      <c r="AJ40" s="35">
        <f t="shared" si="9"/>
        <v>0</v>
      </c>
      <c r="AK40" s="38">
        <v>0</v>
      </c>
      <c r="AL40" s="35">
        <v>0</v>
      </c>
      <c r="AM40" s="38"/>
      <c r="AN40" s="38"/>
      <c r="AO40" s="38"/>
      <c r="AP40" s="38"/>
      <c r="AQ40" s="66">
        <f t="shared" si="10"/>
        <v>0</v>
      </c>
      <c r="AR40" s="66">
        <f t="shared" si="33"/>
        <v>0</v>
      </c>
      <c r="AS40" s="66">
        <f t="shared" si="11"/>
        <v>0</v>
      </c>
      <c r="AT40" s="66">
        <f t="shared" si="12"/>
        <v>0</v>
      </c>
      <c r="AU40" s="66">
        <f t="shared" si="13"/>
        <v>0</v>
      </c>
      <c r="AV40" s="66">
        <f t="shared" si="14"/>
        <v>0</v>
      </c>
      <c r="AW40" s="66">
        <f t="shared" si="15"/>
        <v>0</v>
      </c>
      <c r="AX40" s="66">
        <f t="shared" si="41"/>
        <v>0</v>
      </c>
      <c r="AY40" s="66">
        <f t="shared" si="16"/>
        <v>0</v>
      </c>
      <c r="AZ40" s="66">
        <f t="shared" si="17"/>
        <v>0</v>
      </c>
      <c r="BA40" s="66">
        <f t="shared" si="18"/>
        <v>0</v>
      </c>
      <c r="BB40" s="66">
        <f t="shared" si="19"/>
        <v>0</v>
      </c>
      <c r="BC40" s="66">
        <f t="shared" si="20"/>
        <v>0</v>
      </c>
      <c r="BD40" s="66">
        <f t="shared" si="21"/>
        <v>0</v>
      </c>
      <c r="BE40" s="66">
        <f t="shared" si="22"/>
        <v>0</v>
      </c>
      <c r="BF40" s="66">
        <f t="shared" si="23"/>
        <v>0</v>
      </c>
      <c r="BG40" s="66">
        <f t="shared" si="24"/>
        <v>0</v>
      </c>
      <c r="BH40" s="66">
        <f t="shared" si="25"/>
        <v>0</v>
      </c>
      <c r="BI40" s="66">
        <f t="shared" si="26"/>
        <v>0</v>
      </c>
      <c r="BJ40" s="66">
        <f t="shared" si="27"/>
        <v>0</v>
      </c>
    </row>
    <row r="41" spans="1:62" ht="34.5" customHeight="1">
      <c r="A41" s="10" t="s">
        <v>185</v>
      </c>
      <c r="B41" s="71" t="s">
        <v>186</v>
      </c>
      <c r="C41" s="34">
        <v>0</v>
      </c>
      <c r="D41" s="33">
        <v>0</v>
      </c>
      <c r="E41" s="33">
        <f t="shared" si="2"/>
        <v>0</v>
      </c>
      <c r="F41" s="37">
        <v>0</v>
      </c>
      <c r="G41" s="37">
        <v>0</v>
      </c>
      <c r="H41" s="33">
        <v>0</v>
      </c>
      <c r="I41" s="33">
        <f t="shared" si="3"/>
        <v>0</v>
      </c>
      <c r="J41" s="35">
        <v>0</v>
      </c>
      <c r="K41" s="35">
        <v>0</v>
      </c>
      <c r="L41" s="38">
        <v>0</v>
      </c>
      <c r="M41" s="35">
        <f t="shared" si="4"/>
        <v>0</v>
      </c>
      <c r="N41" s="9">
        <v>0</v>
      </c>
      <c r="O41" s="171">
        <v>0</v>
      </c>
      <c r="P41" s="65">
        <v>0</v>
      </c>
      <c r="Q41" s="171">
        <v>0</v>
      </c>
      <c r="R41" s="170">
        <f t="shared" si="5"/>
        <v>0</v>
      </c>
      <c r="S41" s="171">
        <v>0</v>
      </c>
      <c r="T41" s="65">
        <v>0</v>
      </c>
      <c r="U41" s="171">
        <v>0</v>
      </c>
      <c r="V41" s="35">
        <f t="shared" si="6"/>
        <v>0</v>
      </c>
      <c r="W41" s="38">
        <v>0</v>
      </c>
      <c r="X41" s="35">
        <v>0</v>
      </c>
      <c r="Y41" s="35">
        <f t="shared" si="7"/>
        <v>0</v>
      </c>
      <c r="Z41" s="35">
        <v>0</v>
      </c>
      <c r="AA41" s="38">
        <v>0</v>
      </c>
      <c r="AB41" s="35">
        <v>0</v>
      </c>
      <c r="AC41" s="35">
        <f t="shared" si="8"/>
        <v>0</v>
      </c>
      <c r="AD41" s="38">
        <v>0</v>
      </c>
      <c r="AE41" s="35">
        <v>0</v>
      </c>
      <c r="AF41" s="38"/>
      <c r="AG41" s="38">
        <v>0</v>
      </c>
      <c r="AH41" s="38">
        <v>0</v>
      </c>
      <c r="AI41" s="38">
        <v>0</v>
      </c>
      <c r="AJ41" s="35">
        <f t="shared" si="9"/>
        <v>0</v>
      </c>
      <c r="AK41" s="38">
        <v>0</v>
      </c>
      <c r="AL41" s="35">
        <v>0</v>
      </c>
      <c r="AM41" s="38"/>
      <c r="AN41" s="38"/>
      <c r="AO41" s="38"/>
      <c r="AP41" s="38"/>
      <c r="AQ41" s="66">
        <f t="shared" si="10"/>
        <v>0</v>
      </c>
      <c r="AR41" s="66">
        <f t="shared" si="33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14"/>
        <v>0</v>
      </c>
      <c r="AW41" s="66">
        <f t="shared" si="15"/>
        <v>0</v>
      </c>
      <c r="AX41" s="66">
        <f t="shared" si="41"/>
        <v>0</v>
      </c>
      <c r="AY41" s="66">
        <f t="shared" si="16"/>
        <v>0</v>
      </c>
      <c r="AZ41" s="66">
        <f t="shared" si="17"/>
        <v>0</v>
      </c>
      <c r="BA41" s="66">
        <f t="shared" si="18"/>
        <v>0</v>
      </c>
      <c r="BB41" s="66">
        <f t="shared" si="19"/>
        <v>0</v>
      </c>
      <c r="BC41" s="66">
        <f t="shared" si="20"/>
        <v>0</v>
      </c>
      <c r="BD41" s="66">
        <f t="shared" si="21"/>
        <v>0</v>
      </c>
      <c r="BE41" s="66">
        <f t="shared" si="22"/>
        <v>0</v>
      </c>
      <c r="BF41" s="66">
        <f t="shared" si="23"/>
        <v>0</v>
      </c>
      <c r="BG41" s="66">
        <f t="shared" si="24"/>
        <v>0</v>
      </c>
      <c r="BH41" s="66">
        <f t="shared" si="25"/>
        <v>0</v>
      </c>
      <c r="BI41" s="66">
        <f t="shared" si="26"/>
        <v>0</v>
      </c>
      <c r="BJ41" s="66">
        <f t="shared" si="27"/>
        <v>0</v>
      </c>
    </row>
    <row r="42" spans="1:62" ht="25.5">
      <c r="A42" s="10" t="s">
        <v>163</v>
      </c>
      <c r="B42" s="70" t="s">
        <v>164</v>
      </c>
      <c r="C42" s="22">
        <v>0</v>
      </c>
      <c r="D42" s="2">
        <v>0</v>
      </c>
      <c r="E42" s="33">
        <f t="shared" si="2"/>
        <v>0</v>
      </c>
      <c r="F42" s="37">
        <v>0</v>
      </c>
      <c r="G42" s="37">
        <v>0</v>
      </c>
      <c r="H42" s="33">
        <v>0</v>
      </c>
      <c r="I42" s="33">
        <f t="shared" si="3"/>
        <v>0</v>
      </c>
      <c r="J42" s="35">
        <v>0</v>
      </c>
      <c r="K42" s="35">
        <v>0</v>
      </c>
      <c r="L42" s="38">
        <v>0</v>
      </c>
      <c r="M42" s="35">
        <f t="shared" si="4"/>
        <v>0</v>
      </c>
      <c r="N42" s="9">
        <v>0</v>
      </c>
      <c r="O42" s="171">
        <v>0</v>
      </c>
      <c r="P42" s="65">
        <v>0</v>
      </c>
      <c r="Q42" s="171">
        <v>0</v>
      </c>
      <c r="R42" s="170">
        <f t="shared" si="5"/>
        <v>0</v>
      </c>
      <c r="S42" s="171">
        <v>0</v>
      </c>
      <c r="T42" s="65">
        <v>0</v>
      </c>
      <c r="U42" s="171">
        <v>0</v>
      </c>
      <c r="V42" s="35">
        <f t="shared" si="6"/>
        <v>0</v>
      </c>
      <c r="W42" s="38">
        <v>0</v>
      </c>
      <c r="X42" s="35">
        <v>0</v>
      </c>
      <c r="Y42" s="35">
        <f t="shared" si="7"/>
        <v>0</v>
      </c>
      <c r="Z42" s="35">
        <v>0</v>
      </c>
      <c r="AA42" s="38">
        <v>0</v>
      </c>
      <c r="AB42" s="35">
        <v>0</v>
      </c>
      <c r="AC42" s="35">
        <f t="shared" si="8"/>
        <v>0</v>
      </c>
      <c r="AD42" s="38">
        <v>0</v>
      </c>
      <c r="AE42" s="35">
        <v>0</v>
      </c>
      <c r="AF42" s="9"/>
      <c r="AG42" s="38">
        <v>0</v>
      </c>
      <c r="AH42" s="38">
        <v>0</v>
      </c>
      <c r="AI42" s="38">
        <v>0</v>
      </c>
      <c r="AJ42" s="35">
        <f t="shared" si="9"/>
        <v>0</v>
      </c>
      <c r="AK42" s="38">
        <v>0</v>
      </c>
      <c r="AL42" s="35">
        <v>0</v>
      </c>
      <c r="AM42" s="9"/>
      <c r="AN42" s="9"/>
      <c r="AO42" s="9"/>
      <c r="AP42" s="9"/>
      <c r="AQ42" s="66">
        <f>C42</f>
        <v>0</v>
      </c>
      <c r="AR42" s="66">
        <f t="shared" si="33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14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14.25" customHeight="1">
      <c r="A43" s="10" t="s">
        <v>100</v>
      </c>
      <c r="B43" s="71" t="s">
        <v>137</v>
      </c>
      <c r="C43" s="34">
        <v>0</v>
      </c>
      <c r="D43" s="33">
        <v>0</v>
      </c>
      <c r="E43" s="33">
        <f t="shared" si="2"/>
        <v>0</v>
      </c>
      <c r="F43" s="37">
        <v>0</v>
      </c>
      <c r="G43" s="37">
        <v>0</v>
      </c>
      <c r="H43" s="33">
        <v>0</v>
      </c>
      <c r="I43" s="33">
        <f t="shared" si="3"/>
        <v>0</v>
      </c>
      <c r="J43" s="35">
        <v>0</v>
      </c>
      <c r="K43" s="35">
        <v>0</v>
      </c>
      <c r="L43" s="38">
        <v>0</v>
      </c>
      <c r="M43" s="35">
        <f t="shared" si="4"/>
        <v>0</v>
      </c>
      <c r="N43" s="9">
        <v>0</v>
      </c>
      <c r="O43" s="171">
        <v>0</v>
      </c>
      <c r="P43" s="65">
        <v>0</v>
      </c>
      <c r="Q43" s="171">
        <v>0</v>
      </c>
      <c r="R43" s="170">
        <f t="shared" si="5"/>
        <v>0</v>
      </c>
      <c r="S43" s="171">
        <v>0</v>
      </c>
      <c r="T43" s="65">
        <v>0</v>
      </c>
      <c r="U43" s="171">
        <v>0</v>
      </c>
      <c r="V43" s="35">
        <f t="shared" si="6"/>
        <v>0</v>
      </c>
      <c r="W43" s="38">
        <v>0</v>
      </c>
      <c r="X43" s="35">
        <v>0</v>
      </c>
      <c r="Y43" s="35">
        <f t="shared" si="7"/>
        <v>0</v>
      </c>
      <c r="Z43" s="35">
        <v>0</v>
      </c>
      <c r="AA43" s="38">
        <v>0</v>
      </c>
      <c r="AB43" s="35">
        <v>0</v>
      </c>
      <c r="AC43" s="35">
        <f t="shared" si="8"/>
        <v>0</v>
      </c>
      <c r="AD43" s="38">
        <v>0</v>
      </c>
      <c r="AE43" s="35">
        <v>0</v>
      </c>
      <c r="AF43" s="38"/>
      <c r="AG43" s="38">
        <v>0</v>
      </c>
      <c r="AH43" s="38">
        <v>0</v>
      </c>
      <c r="AI43" s="38">
        <v>0</v>
      </c>
      <c r="AJ43" s="35">
        <f t="shared" si="9"/>
        <v>0</v>
      </c>
      <c r="AK43" s="38">
        <v>0</v>
      </c>
      <c r="AL43" s="35">
        <v>0</v>
      </c>
      <c r="AM43" s="38"/>
      <c r="AN43" s="38"/>
      <c r="AO43" s="38"/>
      <c r="AP43" s="38"/>
      <c r="AQ43" s="66">
        <f>C43</f>
        <v>0</v>
      </c>
      <c r="AR43" s="66">
        <f t="shared" si="33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14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14.25" customHeight="1">
      <c r="A44" s="10" t="s">
        <v>101</v>
      </c>
      <c r="B44" s="85" t="s">
        <v>138</v>
      </c>
      <c r="C44" s="34">
        <v>1</v>
      </c>
      <c r="D44" s="33">
        <v>0</v>
      </c>
      <c r="E44" s="33">
        <f t="shared" si="2"/>
        <v>1</v>
      </c>
      <c r="F44" s="37">
        <v>0</v>
      </c>
      <c r="G44" s="37">
        <v>0</v>
      </c>
      <c r="H44" s="33">
        <v>0</v>
      </c>
      <c r="I44" s="33">
        <f t="shared" si="3"/>
        <v>0</v>
      </c>
      <c r="J44" s="35">
        <v>0</v>
      </c>
      <c r="K44" s="35">
        <v>0</v>
      </c>
      <c r="L44" s="38">
        <v>0</v>
      </c>
      <c r="M44" s="35">
        <f t="shared" si="4"/>
        <v>1</v>
      </c>
      <c r="N44" s="171">
        <v>1</v>
      </c>
      <c r="O44" s="171">
        <v>0</v>
      </c>
      <c r="P44" s="65">
        <v>0</v>
      </c>
      <c r="Q44" s="171">
        <v>0</v>
      </c>
      <c r="R44" s="170">
        <f t="shared" si="5"/>
        <v>0</v>
      </c>
      <c r="S44" s="171">
        <v>0</v>
      </c>
      <c r="T44" s="65">
        <v>0</v>
      </c>
      <c r="U44" s="171">
        <v>0</v>
      </c>
      <c r="V44" s="35">
        <f t="shared" si="6"/>
        <v>1</v>
      </c>
      <c r="W44" s="38">
        <v>0</v>
      </c>
      <c r="X44" s="35">
        <v>0</v>
      </c>
      <c r="Y44" s="35">
        <f t="shared" si="7"/>
        <v>0</v>
      </c>
      <c r="Z44" s="35">
        <v>0</v>
      </c>
      <c r="AA44" s="38">
        <v>0</v>
      </c>
      <c r="AB44" s="35">
        <v>0</v>
      </c>
      <c r="AC44" s="35">
        <f t="shared" si="8"/>
        <v>0</v>
      </c>
      <c r="AD44" s="38">
        <v>0</v>
      </c>
      <c r="AE44" s="35">
        <v>0</v>
      </c>
      <c r="AF44" s="38"/>
      <c r="AG44" s="38">
        <v>0</v>
      </c>
      <c r="AH44" s="38">
        <v>0</v>
      </c>
      <c r="AI44" s="38">
        <v>0</v>
      </c>
      <c r="AJ44" s="35">
        <f t="shared" si="9"/>
        <v>0</v>
      </c>
      <c r="AK44" s="38">
        <v>0</v>
      </c>
      <c r="AL44" s="35">
        <v>0</v>
      </c>
      <c r="AM44" s="38"/>
      <c r="AN44" s="38"/>
      <c r="AO44" s="38"/>
      <c r="AP44" s="38"/>
      <c r="AQ44" s="66">
        <f t="shared" ref="AQ44:AQ45" si="42">C44</f>
        <v>1</v>
      </c>
      <c r="AR44" s="66">
        <f t="shared" si="33"/>
        <v>1</v>
      </c>
      <c r="AS44" s="66">
        <f t="shared" ref="AS44:AS45" si="43">H44</f>
        <v>0</v>
      </c>
      <c r="AT44" s="66">
        <f t="shared" ref="AT44:AT45" si="44">I44+J44+K44</f>
        <v>0</v>
      </c>
      <c r="AU44" s="66">
        <f t="shared" ref="AU44:AU45" si="45">D44+E44+I44</f>
        <v>1</v>
      </c>
      <c r="AV44" s="66">
        <f t="shared" si="14"/>
        <v>1</v>
      </c>
      <c r="AW44" s="66">
        <f t="shared" ref="AW44:AW45" si="46">M44</f>
        <v>1</v>
      </c>
      <c r="AX44" s="66">
        <f t="shared" ref="AX44:AX45" si="47">N44+O44+P44+Q44</f>
        <v>1</v>
      </c>
      <c r="AY44" s="66">
        <f t="shared" ref="AY44:AY45" si="48">R44</f>
        <v>0</v>
      </c>
      <c r="AZ44" s="66">
        <f t="shared" ref="AZ44:AZ45" si="49">S44+T44+U44</f>
        <v>0</v>
      </c>
      <c r="BA44" s="66">
        <f t="shared" ref="BA44:BA45" si="50">V44</f>
        <v>1</v>
      </c>
      <c r="BB44" s="66">
        <f t="shared" ref="BB44:BB45" si="51">M44+R44</f>
        <v>1</v>
      </c>
      <c r="BC44" s="66">
        <f t="shared" ref="BC44:BC45" si="52">AC44</f>
        <v>0</v>
      </c>
      <c r="BD44" s="66">
        <f t="shared" ref="BD44:BD45" si="53">AA44+AB44</f>
        <v>0</v>
      </c>
      <c r="BE44" s="66">
        <f t="shared" ref="BE44:BE45" si="54">AC44</f>
        <v>0</v>
      </c>
      <c r="BF44" s="66">
        <f t="shared" ref="BF44:BF45" si="55">AD44+AE44</f>
        <v>0</v>
      </c>
      <c r="BG44" s="66">
        <f t="shared" ref="BG44:BG45" si="56">AJ44</f>
        <v>0</v>
      </c>
      <c r="BH44" s="66">
        <f t="shared" ref="BH44:BH45" si="57">AH44+AI44</f>
        <v>0</v>
      </c>
      <c r="BI44" s="66">
        <f t="shared" ref="BI44:BI45" si="58">AJ44</f>
        <v>0</v>
      </c>
      <c r="BJ44" s="66">
        <f t="shared" ref="BJ44:BJ45" si="59">AK44+AL44</f>
        <v>0</v>
      </c>
    </row>
    <row r="45" spans="1:62">
      <c r="A45" s="10" t="s">
        <v>167</v>
      </c>
      <c r="B45" s="72" t="s">
        <v>168</v>
      </c>
      <c r="C45" s="22">
        <v>0</v>
      </c>
      <c r="D45" s="2">
        <v>0</v>
      </c>
      <c r="E45" s="33">
        <f t="shared" si="2"/>
        <v>0</v>
      </c>
      <c r="F45" s="37">
        <v>0</v>
      </c>
      <c r="G45" s="37">
        <v>0</v>
      </c>
      <c r="H45" s="33">
        <v>0</v>
      </c>
      <c r="I45" s="33">
        <f t="shared" si="3"/>
        <v>0</v>
      </c>
      <c r="J45" s="35">
        <v>0</v>
      </c>
      <c r="K45" s="35">
        <v>0</v>
      </c>
      <c r="L45" s="38">
        <v>0</v>
      </c>
      <c r="M45" s="35">
        <f t="shared" si="4"/>
        <v>0</v>
      </c>
      <c r="N45" s="9">
        <v>0</v>
      </c>
      <c r="O45" s="171">
        <v>0</v>
      </c>
      <c r="P45" s="65">
        <v>0</v>
      </c>
      <c r="Q45" s="171">
        <v>0</v>
      </c>
      <c r="R45" s="170">
        <f t="shared" si="5"/>
        <v>0</v>
      </c>
      <c r="S45" s="171">
        <v>0</v>
      </c>
      <c r="T45" s="65">
        <v>0</v>
      </c>
      <c r="U45" s="171">
        <v>0</v>
      </c>
      <c r="V45" s="35">
        <f t="shared" si="6"/>
        <v>0</v>
      </c>
      <c r="W45" s="38">
        <v>0</v>
      </c>
      <c r="X45" s="35">
        <v>0</v>
      </c>
      <c r="Y45" s="35">
        <f t="shared" si="7"/>
        <v>0</v>
      </c>
      <c r="Z45" s="35">
        <v>0</v>
      </c>
      <c r="AA45" s="38">
        <v>0</v>
      </c>
      <c r="AB45" s="35">
        <v>0</v>
      </c>
      <c r="AC45" s="35">
        <f t="shared" si="8"/>
        <v>0</v>
      </c>
      <c r="AD45" s="38">
        <v>0</v>
      </c>
      <c r="AE45" s="35">
        <v>0</v>
      </c>
      <c r="AF45" s="9"/>
      <c r="AG45" s="38">
        <v>0</v>
      </c>
      <c r="AH45" s="38">
        <v>0</v>
      </c>
      <c r="AI45" s="38">
        <v>0</v>
      </c>
      <c r="AJ45" s="35">
        <f t="shared" si="9"/>
        <v>0</v>
      </c>
      <c r="AK45" s="38">
        <v>0</v>
      </c>
      <c r="AL45" s="35">
        <v>0</v>
      </c>
      <c r="AM45" s="9"/>
      <c r="AN45" s="9"/>
      <c r="AO45" s="9"/>
      <c r="AP45" s="9"/>
      <c r="AQ45" s="66">
        <f t="shared" si="42"/>
        <v>0</v>
      </c>
      <c r="AR45" s="66">
        <f t="shared" si="33"/>
        <v>0</v>
      </c>
      <c r="AS45" s="66">
        <f t="shared" si="43"/>
        <v>0</v>
      </c>
      <c r="AT45" s="66">
        <f t="shared" si="44"/>
        <v>0</v>
      </c>
      <c r="AU45" s="66">
        <f t="shared" si="45"/>
        <v>0</v>
      </c>
      <c r="AV45" s="66">
        <f t="shared" si="14"/>
        <v>0</v>
      </c>
      <c r="AW45" s="66">
        <f t="shared" si="46"/>
        <v>0</v>
      </c>
      <c r="AX45" s="66">
        <f t="shared" si="47"/>
        <v>0</v>
      </c>
      <c r="AY45" s="66">
        <f t="shared" si="48"/>
        <v>0</v>
      </c>
      <c r="AZ45" s="66">
        <f t="shared" si="49"/>
        <v>0</v>
      </c>
      <c r="BA45" s="66">
        <f t="shared" si="50"/>
        <v>0</v>
      </c>
      <c r="BB45" s="66">
        <f t="shared" si="51"/>
        <v>0</v>
      </c>
      <c r="BC45" s="66">
        <f t="shared" si="52"/>
        <v>0</v>
      </c>
      <c r="BD45" s="66">
        <f t="shared" si="53"/>
        <v>0</v>
      </c>
      <c r="BE45" s="66">
        <f t="shared" si="54"/>
        <v>0</v>
      </c>
      <c r="BF45" s="66">
        <f t="shared" si="55"/>
        <v>0</v>
      </c>
      <c r="BG45" s="66">
        <f t="shared" si="56"/>
        <v>0</v>
      </c>
      <c r="BH45" s="66">
        <f t="shared" si="57"/>
        <v>0</v>
      </c>
      <c r="BI45" s="66">
        <f t="shared" si="58"/>
        <v>0</v>
      </c>
      <c r="BJ45" s="66">
        <f t="shared" si="59"/>
        <v>0</v>
      </c>
    </row>
    <row r="46" spans="1:62">
      <c r="A46" s="10" t="s">
        <v>52</v>
      </c>
      <c r="B46" s="7" t="s">
        <v>3</v>
      </c>
      <c r="C46" s="34">
        <v>0</v>
      </c>
      <c r="D46" s="33">
        <v>0</v>
      </c>
      <c r="E46" s="33">
        <f t="shared" si="2"/>
        <v>0</v>
      </c>
      <c r="F46" s="37">
        <v>0</v>
      </c>
      <c r="G46" s="37">
        <v>0</v>
      </c>
      <c r="H46" s="33">
        <v>0</v>
      </c>
      <c r="I46" s="33">
        <f t="shared" si="3"/>
        <v>0</v>
      </c>
      <c r="J46" s="35">
        <v>0</v>
      </c>
      <c r="K46" s="35">
        <v>0</v>
      </c>
      <c r="L46" s="38">
        <v>0</v>
      </c>
      <c r="M46" s="35">
        <f t="shared" si="4"/>
        <v>0</v>
      </c>
      <c r="N46" s="38">
        <v>0</v>
      </c>
      <c r="O46" s="171">
        <v>0</v>
      </c>
      <c r="P46" s="65">
        <v>0</v>
      </c>
      <c r="Q46" s="171">
        <v>0</v>
      </c>
      <c r="R46" s="170">
        <f t="shared" si="5"/>
        <v>0</v>
      </c>
      <c r="S46" s="171">
        <v>0</v>
      </c>
      <c r="T46" s="65">
        <v>0</v>
      </c>
      <c r="U46" s="171">
        <v>0</v>
      </c>
      <c r="V46" s="35">
        <f t="shared" si="6"/>
        <v>0</v>
      </c>
      <c r="W46" s="38">
        <v>0</v>
      </c>
      <c r="X46" s="35">
        <v>0</v>
      </c>
      <c r="Y46" s="35">
        <f t="shared" si="7"/>
        <v>0</v>
      </c>
      <c r="Z46" s="35">
        <v>0</v>
      </c>
      <c r="AA46" s="38">
        <v>0</v>
      </c>
      <c r="AB46" s="35">
        <v>0</v>
      </c>
      <c r="AC46" s="35">
        <f t="shared" si="8"/>
        <v>0</v>
      </c>
      <c r="AD46" s="38">
        <v>0</v>
      </c>
      <c r="AE46" s="35">
        <v>0</v>
      </c>
      <c r="AF46" s="38"/>
      <c r="AG46" s="38">
        <v>0</v>
      </c>
      <c r="AH46" s="38">
        <v>0</v>
      </c>
      <c r="AI46" s="38">
        <v>0</v>
      </c>
      <c r="AJ46" s="35">
        <f t="shared" si="9"/>
        <v>0</v>
      </c>
      <c r="AK46" s="38">
        <v>0</v>
      </c>
      <c r="AL46" s="35">
        <v>0</v>
      </c>
      <c r="AM46" s="38"/>
      <c r="AN46" s="38"/>
      <c r="AO46" s="38"/>
      <c r="AP46" s="38"/>
      <c r="AQ46" s="66">
        <f t="shared" si="10"/>
        <v>0</v>
      </c>
      <c r="AR46" s="66">
        <f t="shared" si="33"/>
        <v>0</v>
      </c>
      <c r="AS46" s="66">
        <f t="shared" si="11"/>
        <v>0</v>
      </c>
      <c r="AT46" s="66">
        <f t="shared" si="12"/>
        <v>0</v>
      </c>
      <c r="AU46" s="66">
        <f t="shared" si="13"/>
        <v>0</v>
      </c>
      <c r="AV46" s="66">
        <f t="shared" si="14"/>
        <v>0</v>
      </c>
      <c r="AW46" s="66">
        <f t="shared" si="15"/>
        <v>0</v>
      </c>
      <c r="AX46" s="66">
        <f t="shared" si="41"/>
        <v>0</v>
      </c>
      <c r="AY46" s="66">
        <f t="shared" si="16"/>
        <v>0</v>
      </c>
      <c r="AZ46" s="66">
        <f t="shared" si="17"/>
        <v>0</v>
      </c>
      <c r="BA46" s="66">
        <f t="shared" si="18"/>
        <v>0</v>
      </c>
      <c r="BB46" s="66">
        <f t="shared" si="19"/>
        <v>0</v>
      </c>
      <c r="BC46" s="66">
        <f t="shared" si="20"/>
        <v>0</v>
      </c>
      <c r="BD46" s="66">
        <f t="shared" si="21"/>
        <v>0</v>
      </c>
      <c r="BE46" s="66">
        <f t="shared" si="22"/>
        <v>0</v>
      </c>
      <c r="BF46" s="66">
        <f t="shared" si="23"/>
        <v>0</v>
      </c>
      <c r="BG46" s="66">
        <f t="shared" si="24"/>
        <v>0</v>
      </c>
      <c r="BH46" s="66">
        <f t="shared" si="25"/>
        <v>0</v>
      </c>
      <c r="BI46" s="66">
        <f t="shared" si="26"/>
        <v>0</v>
      </c>
      <c r="BJ46" s="66">
        <f t="shared" si="27"/>
        <v>0</v>
      </c>
    </row>
    <row r="47" spans="1:62" s="105" customFormat="1">
      <c r="A47" s="10"/>
      <c r="B47" s="7" t="s">
        <v>16</v>
      </c>
      <c r="C47" s="1">
        <f>C8+C11+C14+C17+C18+C27+C33+C34+C35+C36+C37+C38+C39+C41+C37+C42++C43+C44+C45+C46</f>
        <v>79</v>
      </c>
      <c r="D47" s="1">
        <f t="shared" ref="D47:AP47" si="60">D8+D11+D14+D17+D18+D27+D33+D34+D35+D36+D37+D38+D39+D41+D37+D42++D43+D44+D45+D46</f>
        <v>2</v>
      </c>
      <c r="E47" s="1">
        <f t="shared" si="60"/>
        <v>77</v>
      </c>
      <c r="F47" s="1">
        <f t="shared" si="60"/>
        <v>0</v>
      </c>
      <c r="G47" s="1">
        <f t="shared" si="60"/>
        <v>0</v>
      </c>
      <c r="H47" s="1">
        <f t="shared" si="60"/>
        <v>97</v>
      </c>
      <c r="I47" s="1">
        <f t="shared" si="60"/>
        <v>86</v>
      </c>
      <c r="J47" s="1">
        <f t="shared" si="60"/>
        <v>7</v>
      </c>
      <c r="K47" s="1">
        <f t="shared" si="60"/>
        <v>4</v>
      </c>
      <c r="L47" s="1">
        <f t="shared" si="60"/>
        <v>0</v>
      </c>
      <c r="M47" s="1">
        <f t="shared" si="60"/>
        <v>94</v>
      </c>
      <c r="N47" s="1">
        <f t="shared" si="60"/>
        <v>80</v>
      </c>
      <c r="O47" s="1">
        <f t="shared" si="60"/>
        <v>3</v>
      </c>
      <c r="P47" s="1">
        <f t="shared" si="60"/>
        <v>11</v>
      </c>
      <c r="Q47" s="1">
        <f t="shared" si="60"/>
        <v>0</v>
      </c>
      <c r="R47" s="1">
        <f t="shared" si="60"/>
        <v>8</v>
      </c>
      <c r="S47" s="1">
        <f t="shared" si="60"/>
        <v>0</v>
      </c>
      <c r="T47" s="1">
        <f t="shared" si="60"/>
        <v>7</v>
      </c>
      <c r="U47" s="1">
        <f t="shared" si="60"/>
        <v>1</v>
      </c>
      <c r="V47" s="1">
        <f t="shared" si="60"/>
        <v>102</v>
      </c>
      <c r="W47" s="1">
        <f t="shared" si="60"/>
        <v>0</v>
      </c>
      <c r="X47" s="1">
        <f t="shared" si="60"/>
        <v>0</v>
      </c>
      <c r="Y47" s="1">
        <f t="shared" si="60"/>
        <v>63</v>
      </c>
      <c r="Z47" s="1">
        <f t="shared" si="60"/>
        <v>2</v>
      </c>
      <c r="AA47" s="1">
        <f t="shared" si="60"/>
        <v>12</v>
      </c>
      <c r="AB47" s="1">
        <f t="shared" si="60"/>
        <v>5</v>
      </c>
      <c r="AC47" s="1">
        <f t="shared" si="60"/>
        <v>17</v>
      </c>
      <c r="AD47" s="1">
        <f t="shared" si="60"/>
        <v>4</v>
      </c>
      <c r="AE47" s="1">
        <f t="shared" si="60"/>
        <v>13</v>
      </c>
      <c r="AF47" s="1">
        <f t="shared" si="60"/>
        <v>0</v>
      </c>
      <c r="AG47" s="1">
        <f t="shared" si="60"/>
        <v>16</v>
      </c>
      <c r="AH47" s="1">
        <f t="shared" si="60"/>
        <v>5</v>
      </c>
      <c r="AI47" s="1">
        <f t="shared" si="60"/>
        <v>0</v>
      </c>
      <c r="AJ47" s="1">
        <f t="shared" si="60"/>
        <v>5</v>
      </c>
      <c r="AK47" s="1">
        <f t="shared" si="60"/>
        <v>0</v>
      </c>
      <c r="AL47" s="1">
        <f t="shared" si="60"/>
        <v>5</v>
      </c>
      <c r="AM47" s="1">
        <f t="shared" si="60"/>
        <v>0</v>
      </c>
      <c r="AN47" s="1">
        <f t="shared" si="60"/>
        <v>0</v>
      </c>
      <c r="AO47" s="1">
        <f t="shared" si="60"/>
        <v>0</v>
      </c>
      <c r="AP47" s="1">
        <f t="shared" si="60"/>
        <v>0</v>
      </c>
      <c r="AQ47" s="65">
        <v>79</v>
      </c>
      <c r="AR47" s="66">
        <f>E47+F47+G47+D47</f>
        <v>79</v>
      </c>
      <c r="AS47" s="65">
        <f t="shared" ref="AS47:BJ47" si="61">AS8+AS11+AS14+AS17+AS18+AS19+AS27+AS33+AS34+AS35+AS36+AS37+AS42+AS43+AS38+AS39+AS40+AS41+AS44+AS45+AS46</f>
        <v>97</v>
      </c>
      <c r="AT47" s="65">
        <f t="shared" si="61"/>
        <v>97</v>
      </c>
      <c r="AU47" s="65">
        <f ca="1">AU8+AU11+AU14+AU17+AU18+AU19+AU27+AU33+AU34+AU35+AU36+AU37+AU42+AU43+AU38+AU39+AU40+AU41+AU44+AU45+AU46</f>
        <v>365</v>
      </c>
      <c r="AV47" s="65">
        <f ca="1">AV8+AV11+AV14+AV17+AV18+AV19+AV27+AV33+AV34+AV35+AV36+AV37+AV42+AV43+AV38+AV39+AV40+AV41+AV44+AV45+AV46</f>
        <v>365</v>
      </c>
      <c r="AW47" s="65">
        <f t="shared" si="61"/>
        <v>94</v>
      </c>
      <c r="AX47" s="65">
        <f t="shared" si="61"/>
        <v>94</v>
      </c>
      <c r="AY47" s="65">
        <f t="shared" si="61"/>
        <v>8</v>
      </c>
      <c r="AZ47" s="65">
        <f t="shared" si="61"/>
        <v>8</v>
      </c>
      <c r="BA47" s="65">
        <f t="shared" si="61"/>
        <v>102</v>
      </c>
      <c r="BB47" s="65">
        <f t="shared" si="61"/>
        <v>102</v>
      </c>
      <c r="BC47" s="65">
        <f t="shared" si="61"/>
        <v>17</v>
      </c>
      <c r="BD47" s="65">
        <f t="shared" si="61"/>
        <v>17</v>
      </c>
      <c r="BE47" s="65">
        <f t="shared" si="61"/>
        <v>17</v>
      </c>
      <c r="BF47" s="65">
        <f t="shared" si="61"/>
        <v>17</v>
      </c>
      <c r="BG47" s="65">
        <f t="shared" si="61"/>
        <v>5</v>
      </c>
      <c r="BH47" s="65">
        <f t="shared" si="61"/>
        <v>5</v>
      </c>
      <c r="BI47" s="65">
        <f t="shared" si="61"/>
        <v>5</v>
      </c>
      <c r="BJ47" s="65">
        <f t="shared" si="61"/>
        <v>5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06">
        <v>8</v>
      </c>
      <c r="K48" s="106">
        <v>9</v>
      </c>
      <c r="L48" s="106">
        <v>10</v>
      </c>
      <c r="M48" s="106">
        <v>11</v>
      </c>
      <c r="N48" s="106">
        <v>12</v>
      </c>
      <c r="O48" s="106">
        <v>13</v>
      </c>
      <c r="P48" s="106">
        <v>14</v>
      </c>
      <c r="Q48" s="106">
        <v>15</v>
      </c>
      <c r="R48" s="106">
        <v>16</v>
      </c>
      <c r="S48" s="106">
        <v>17</v>
      </c>
      <c r="T48" s="106">
        <v>18</v>
      </c>
      <c r="U48" s="106">
        <v>19</v>
      </c>
      <c r="V48" s="106">
        <v>20</v>
      </c>
      <c r="W48" s="106">
        <v>21</v>
      </c>
      <c r="X48" s="106">
        <v>22</v>
      </c>
      <c r="Y48" s="106">
        <v>23</v>
      </c>
      <c r="Z48" s="106">
        <v>24</v>
      </c>
      <c r="AA48" s="106">
        <v>25</v>
      </c>
      <c r="AB48" s="106">
        <v>26</v>
      </c>
      <c r="AC48" s="106">
        <v>27</v>
      </c>
      <c r="AD48" s="106">
        <v>28</v>
      </c>
      <c r="AE48" s="106">
        <v>29</v>
      </c>
      <c r="AF48" s="106">
        <v>30</v>
      </c>
      <c r="AG48" s="106">
        <v>31</v>
      </c>
      <c r="AH48" s="106">
        <v>32</v>
      </c>
      <c r="AI48" s="106">
        <v>33</v>
      </c>
      <c r="AJ48" s="106">
        <v>34</v>
      </c>
      <c r="AK48" s="106">
        <v>35</v>
      </c>
      <c r="AL48" s="106">
        <v>36</v>
      </c>
      <c r="AM48" s="106">
        <v>37</v>
      </c>
      <c r="AN48" s="106">
        <v>38</v>
      </c>
      <c r="AO48" s="106">
        <v>39</v>
      </c>
      <c r="AP48" s="106">
        <v>40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63.4257812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43.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19.5" customHeight="1">
      <c r="A2" s="308" t="s">
        <v>173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19.5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 ht="45.75" customHeight="1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88" t="s">
        <v>187</v>
      </c>
      <c r="AR7" s="289"/>
      <c r="AS7" s="288" t="s">
        <v>139</v>
      </c>
      <c r="AT7" s="289"/>
      <c r="AU7" s="293" t="s">
        <v>140</v>
      </c>
      <c r="AV7" s="293"/>
      <c r="AW7" s="288" t="s">
        <v>147</v>
      </c>
      <c r="AX7" s="289"/>
      <c r="AY7" s="288" t="s">
        <v>141</v>
      </c>
      <c r="AZ7" s="289"/>
      <c r="BA7" s="288" t="s">
        <v>142</v>
      </c>
      <c r="BB7" s="289"/>
      <c r="BC7" s="288" t="s">
        <v>143</v>
      </c>
      <c r="BD7" s="289"/>
      <c r="BE7" s="288" t="s">
        <v>144</v>
      </c>
      <c r="BF7" s="289"/>
      <c r="BG7" s="288" t="s">
        <v>145</v>
      </c>
      <c r="BH7" s="289"/>
      <c r="BI7" s="288" t="s">
        <v>146</v>
      </c>
      <c r="BJ7" s="289"/>
    </row>
    <row r="8" spans="1:62" ht="51">
      <c r="A8" s="1">
        <v>1</v>
      </c>
      <c r="B8" s="7" t="s">
        <v>53</v>
      </c>
      <c r="C8" s="65">
        <v>59</v>
      </c>
      <c r="D8" s="65">
        <f t="shared" ref="D8:AP8" si="0">D9+D10</f>
        <v>4</v>
      </c>
      <c r="E8" s="65">
        <f t="shared" si="0"/>
        <v>55</v>
      </c>
      <c r="F8" s="65">
        <f t="shared" si="0"/>
        <v>0</v>
      </c>
      <c r="G8" s="65">
        <f t="shared" si="0"/>
        <v>0</v>
      </c>
      <c r="H8" s="65">
        <f t="shared" si="0"/>
        <v>118</v>
      </c>
      <c r="I8" s="65">
        <f t="shared" si="0"/>
        <v>104</v>
      </c>
      <c r="J8" s="65">
        <f t="shared" si="0"/>
        <v>7</v>
      </c>
      <c r="K8" s="65">
        <f t="shared" si="0"/>
        <v>7</v>
      </c>
      <c r="L8" s="65">
        <f t="shared" si="0"/>
        <v>10</v>
      </c>
      <c r="M8" s="65">
        <f t="shared" si="0"/>
        <v>103</v>
      </c>
      <c r="N8" s="65">
        <f t="shared" si="0"/>
        <v>87</v>
      </c>
      <c r="O8" s="65">
        <f t="shared" si="0"/>
        <v>2</v>
      </c>
      <c r="P8" s="65">
        <f t="shared" si="0"/>
        <v>14</v>
      </c>
      <c r="Q8" s="65">
        <f t="shared" si="0"/>
        <v>0</v>
      </c>
      <c r="R8" s="65">
        <f t="shared" si="0"/>
        <v>20</v>
      </c>
      <c r="S8" s="65">
        <f t="shared" si="0"/>
        <v>0</v>
      </c>
      <c r="T8" s="65">
        <f t="shared" si="0"/>
        <v>3</v>
      </c>
      <c r="U8" s="65">
        <f t="shared" si="0"/>
        <v>17</v>
      </c>
      <c r="V8" s="65">
        <f t="shared" si="0"/>
        <v>123</v>
      </c>
      <c r="W8" s="65">
        <f t="shared" si="0"/>
        <v>1</v>
      </c>
      <c r="X8" s="65">
        <f t="shared" si="0"/>
        <v>0</v>
      </c>
      <c r="Y8" s="65">
        <f t="shared" si="0"/>
        <v>29</v>
      </c>
      <c r="Z8" s="65">
        <f t="shared" si="0"/>
        <v>4</v>
      </c>
      <c r="AA8" s="65">
        <f t="shared" si="0"/>
        <v>32</v>
      </c>
      <c r="AB8" s="65">
        <f t="shared" si="0"/>
        <v>4</v>
      </c>
      <c r="AC8" s="65">
        <f t="shared" si="0"/>
        <v>36</v>
      </c>
      <c r="AD8" s="65">
        <f t="shared" si="0"/>
        <v>2</v>
      </c>
      <c r="AE8" s="65">
        <f t="shared" si="0"/>
        <v>34</v>
      </c>
      <c r="AF8" s="65">
        <f t="shared" si="0"/>
        <v>0</v>
      </c>
      <c r="AG8" s="65">
        <f t="shared" si="0"/>
        <v>34</v>
      </c>
      <c r="AH8" s="65">
        <f t="shared" si="0"/>
        <v>1</v>
      </c>
      <c r="AI8" s="65">
        <f t="shared" si="0"/>
        <v>0</v>
      </c>
      <c r="AJ8" s="65">
        <f t="shared" si="0"/>
        <v>1</v>
      </c>
      <c r="AK8" s="65">
        <f t="shared" si="0"/>
        <v>0</v>
      </c>
      <c r="AL8" s="65">
        <f t="shared" si="0"/>
        <v>1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59</v>
      </c>
      <c r="AR8" s="65">
        <f t="shared" si="1"/>
        <v>59</v>
      </c>
      <c r="AS8" s="65">
        <f t="shared" si="1"/>
        <v>118</v>
      </c>
      <c r="AT8" s="65">
        <f t="shared" si="1"/>
        <v>118</v>
      </c>
      <c r="AU8" s="65">
        <f t="shared" si="1"/>
        <v>163</v>
      </c>
      <c r="AV8" s="65">
        <f>SUM(AV9:AV10)</f>
        <v>163</v>
      </c>
      <c r="AW8" s="65">
        <f t="shared" si="1"/>
        <v>103</v>
      </c>
      <c r="AX8" s="65">
        <f t="shared" si="1"/>
        <v>103</v>
      </c>
      <c r="AY8" s="65">
        <f t="shared" si="1"/>
        <v>20</v>
      </c>
      <c r="AZ8" s="65">
        <f t="shared" si="1"/>
        <v>20</v>
      </c>
      <c r="BA8" s="65">
        <f t="shared" si="1"/>
        <v>123</v>
      </c>
      <c r="BB8" s="65">
        <f t="shared" si="1"/>
        <v>123</v>
      </c>
      <c r="BC8" s="65">
        <f t="shared" si="1"/>
        <v>36</v>
      </c>
      <c r="BD8" s="65">
        <f t="shared" si="1"/>
        <v>36</v>
      </c>
      <c r="BE8" s="65">
        <f t="shared" si="1"/>
        <v>36</v>
      </c>
      <c r="BF8" s="65">
        <f t="shared" si="1"/>
        <v>36</v>
      </c>
      <c r="BG8" s="65">
        <f t="shared" si="1"/>
        <v>1</v>
      </c>
      <c r="BH8" s="65">
        <f t="shared" si="1"/>
        <v>1</v>
      </c>
      <c r="BI8" s="65">
        <f t="shared" si="1"/>
        <v>1</v>
      </c>
      <c r="BJ8" s="65">
        <f t="shared" si="1"/>
        <v>1</v>
      </c>
    </row>
    <row r="9" spans="1:62" ht="38.25">
      <c r="A9" s="5" t="s">
        <v>45</v>
      </c>
      <c r="B9" s="6" t="s">
        <v>54</v>
      </c>
      <c r="C9" s="34">
        <v>40</v>
      </c>
      <c r="D9" s="37">
        <v>3</v>
      </c>
      <c r="E9" s="34">
        <f>C9-D9-F9-G9</f>
        <v>37</v>
      </c>
      <c r="F9" s="37">
        <v>0</v>
      </c>
      <c r="G9" s="37">
        <v>0</v>
      </c>
      <c r="H9" s="37">
        <v>90</v>
      </c>
      <c r="I9" s="33">
        <f>H9-J9-K9</f>
        <v>77</v>
      </c>
      <c r="J9" s="34">
        <v>7</v>
      </c>
      <c r="K9" s="34">
        <v>6</v>
      </c>
      <c r="L9" s="34">
        <v>7</v>
      </c>
      <c r="M9" s="34">
        <f>N9+O9+P9+Q9</f>
        <v>85</v>
      </c>
      <c r="N9" s="152">
        <v>70</v>
      </c>
      <c r="O9" s="152">
        <v>2</v>
      </c>
      <c r="P9" s="152">
        <v>13</v>
      </c>
      <c r="Q9" s="152">
        <v>0</v>
      </c>
      <c r="R9" s="152">
        <f>S9+T9+U9</f>
        <v>9</v>
      </c>
      <c r="S9" s="152">
        <v>0</v>
      </c>
      <c r="T9" s="152">
        <v>3</v>
      </c>
      <c r="U9" s="152">
        <v>6</v>
      </c>
      <c r="V9" s="152">
        <f>M9+R9</f>
        <v>94</v>
      </c>
      <c r="W9" s="34">
        <v>1</v>
      </c>
      <c r="X9" s="34">
        <v>0</v>
      </c>
      <c r="Y9" s="35">
        <f>D9+E9+I9-L9-V9-W9</f>
        <v>15</v>
      </c>
      <c r="Z9" s="34">
        <v>3</v>
      </c>
      <c r="AA9" s="34">
        <v>25</v>
      </c>
      <c r="AB9" s="34">
        <v>3</v>
      </c>
      <c r="AC9" s="34">
        <f>AA9+AB9</f>
        <v>28</v>
      </c>
      <c r="AD9" s="34">
        <v>2</v>
      </c>
      <c r="AE9" s="34">
        <v>26</v>
      </c>
      <c r="AF9" s="34"/>
      <c r="AG9" s="34">
        <v>26</v>
      </c>
      <c r="AH9" s="34">
        <v>1</v>
      </c>
      <c r="AI9" s="34">
        <v>0</v>
      </c>
      <c r="AJ9" s="34">
        <f>AH9+AI9</f>
        <v>1</v>
      </c>
      <c r="AK9" s="34">
        <v>0</v>
      </c>
      <c r="AL9" s="34">
        <v>1</v>
      </c>
      <c r="AM9" s="34"/>
      <c r="AN9" s="34"/>
      <c r="AO9" s="34"/>
      <c r="AP9" s="34"/>
      <c r="AQ9" s="66">
        <f>C9</f>
        <v>40</v>
      </c>
      <c r="AR9" s="66">
        <f>E9+F9+G9+D9</f>
        <v>40</v>
      </c>
      <c r="AS9" s="66">
        <f>H9</f>
        <v>90</v>
      </c>
      <c r="AT9" s="66">
        <f>I9+J9+K9</f>
        <v>90</v>
      </c>
      <c r="AU9" s="66">
        <f>D9+E9+I9</f>
        <v>117</v>
      </c>
      <c r="AV9" s="66">
        <f>L9+V9+W9+Y9</f>
        <v>117</v>
      </c>
      <c r="AW9" s="66">
        <f>M9</f>
        <v>85</v>
      </c>
      <c r="AX9" s="66">
        <f>N9+O9+P9+Q9</f>
        <v>85</v>
      </c>
      <c r="AY9" s="66">
        <f>R9</f>
        <v>9</v>
      </c>
      <c r="AZ9" s="66">
        <f>S9+T9+U9</f>
        <v>9</v>
      </c>
      <c r="BA9" s="66">
        <f>V9</f>
        <v>94</v>
      </c>
      <c r="BB9" s="66">
        <f>M9+R9</f>
        <v>94</v>
      </c>
      <c r="BC9" s="66">
        <f>AC9</f>
        <v>28</v>
      </c>
      <c r="BD9" s="66">
        <f>AA9+AB9</f>
        <v>28</v>
      </c>
      <c r="BE9" s="66">
        <f>AC9</f>
        <v>28</v>
      </c>
      <c r="BF9" s="66">
        <f>AD9+AE9</f>
        <v>28</v>
      </c>
      <c r="BG9" s="66">
        <f>AJ9</f>
        <v>1</v>
      </c>
      <c r="BH9" s="66">
        <f>AH9+AI9</f>
        <v>1</v>
      </c>
      <c r="BI9" s="66">
        <f>AJ9</f>
        <v>1</v>
      </c>
      <c r="BJ9" s="66">
        <f>AK9+AL9</f>
        <v>1</v>
      </c>
    </row>
    <row r="10" spans="1:62" ht="38.25">
      <c r="A10" s="5" t="s">
        <v>46</v>
      </c>
      <c r="B10" s="6" t="s">
        <v>55</v>
      </c>
      <c r="C10" s="34">
        <v>19</v>
      </c>
      <c r="D10" s="37">
        <v>1</v>
      </c>
      <c r="E10" s="34">
        <f t="shared" ref="E10:E18" si="2">C10-D10-F10-G10</f>
        <v>18</v>
      </c>
      <c r="F10" s="37">
        <v>0</v>
      </c>
      <c r="G10" s="37">
        <v>0</v>
      </c>
      <c r="H10" s="37">
        <v>28</v>
      </c>
      <c r="I10" s="33">
        <f t="shared" ref="I10:I46" si="3">H10-J10-K10</f>
        <v>27</v>
      </c>
      <c r="J10" s="34">
        <v>0</v>
      </c>
      <c r="K10" s="34">
        <v>1</v>
      </c>
      <c r="L10" s="34">
        <v>3</v>
      </c>
      <c r="M10" s="34">
        <f t="shared" ref="M10:M46" si="4">N10+O10+P10+Q10</f>
        <v>18</v>
      </c>
      <c r="N10" s="153">
        <v>17</v>
      </c>
      <c r="O10" s="153">
        <v>0</v>
      </c>
      <c r="P10" s="153">
        <v>1</v>
      </c>
      <c r="Q10" s="153">
        <v>0</v>
      </c>
      <c r="R10" s="152">
        <f t="shared" ref="R10:R46" si="5">S10+T10+U10</f>
        <v>11</v>
      </c>
      <c r="S10" s="153">
        <v>0</v>
      </c>
      <c r="T10" s="153">
        <v>0</v>
      </c>
      <c r="U10" s="153">
        <v>11</v>
      </c>
      <c r="V10" s="152">
        <f t="shared" ref="V10:V46" si="6">M10+R10</f>
        <v>29</v>
      </c>
      <c r="W10" s="34">
        <v>0</v>
      </c>
      <c r="X10" s="34">
        <v>0</v>
      </c>
      <c r="Y10" s="35">
        <f t="shared" ref="Y10:Y18" si="7">D10+E10+I10-L10-V10-W10</f>
        <v>14</v>
      </c>
      <c r="Z10" s="34">
        <v>1</v>
      </c>
      <c r="AA10" s="34">
        <v>7</v>
      </c>
      <c r="AB10" s="34">
        <v>1</v>
      </c>
      <c r="AC10" s="34">
        <f t="shared" ref="AC10:AC46" si="8">AA10+AB10</f>
        <v>8</v>
      </c>
      <c r="AD10" s="34">
        <v>0</v>
      </c>
      <c r="AE10" s="34">
        <v>8</v>
      </c>
      <c r="AF10" s="34"/>
      <c r="AG10" s="34">
        <v>8</v>
      </c>
      <c r="AH10" s="34">
        <v>0</v>
      </c>
      <c r="AI10" s="34">
        <v>0</v>
      </c>
      <c r="AJ10" s="34">
        <f t="shared" ref="AJ10:AJ46" si="9">AH10+AI10</f>
        <v>0</v>
      </c>
      <c r="AK10" s="34">
        <v>0</v>
      </c>
      <c r="AL10" s="34">
        <v>0</v>
      </c>
      <c r="AM10" s="34"/>
      <c r="AN10" s="34"/>
      <c r="AO10" s="34"/>
      <c r="AP10" s="34"/>
      <c r="AQ10" s="66">
        <f t="shared" ref="AQ10:AQ46" si="10">C10</f>
        <v>19</v>
      </c>
      <c r="AR10" s="66">
        <f>E10+F10+G10+D10</f>
        <v>19</v>
      </c>
      <c r="AS10" s="66">
        <f t="shared" ref="AS10:AS46" si="11">H10</f>
        <v>28</v>
      </c>
      <c r="AT10" s="66">
        <f t="shared" ref="AT10:AT46" si="12">I10+J10+K10</f>
        <v>28</v>
      </c>
      <c r="AU10" s="66">
        <f t="shared" ref="AU10:AU46" si="13">D10+E10+I10</f>
        <v>46</v>
      </c>
      <c r="AV10" s="66">
        <f>L10+V10+W10+Y10</f>
        <v>46</v>
      </c>
      <c r="AW10" s="66">
        <f t="shared" ref="AW10:AW46" si="14">M10</f>
        <v>18</v>
      </c>
      <c r="AX10" s="66">
        <f>N10+O10+P10+Q10</f>
        <v>18</v>
      </c>
      <c r="AY10" s="66">
        <f t="shared" ref="AY10:AY46" si="15">R10</f>
        <v>11</v>
      </c>
      <c r="AZ10" s="66">
        <f t="shared" ref="AZ10:AZ46" si="16">S10+T10+U10</f>
        <v>11</v>
      </c>
      <c r="BA10" s="66">
        <f t="shared" ref="BA10:BA46" si="17">V10</f>
        <v>29</v>
      </c>
      <c r="BB10" s="66">
        <f t="shared" ref="BB10:BB46" si="18">M10+R10</f>
        <v>29</v>
      </c>
      <c r="BC10" s="66">
        <f t="shared" ref="BC10:BC46" si="19">AC10</f>
        <v>8</v>
      </c>
      <c r="BD10" s="66">
        <f t="shared" ref="BD10:BD46" si="20">AA10+AB10</f>
        <v>8</v>
      </c>
      <c r="BE10" s="66">
        <f t="shared" ref="BE10:BE46" si="21">AC10</f>
        <v>8</v>
      </c>
      <c r="BF10" s="66">
        <f t="shared" ref="BF10:BF46" si="22">AD10+AE10</f>
        <v>8</v>
      </c>
      <c r="BG10" s="66">
        <f t="shared" ref="BG10:BG46" si="23">AJ10</f>
        <v>0</v>
      </c>
      <c r="BH10" s="66">
        <f t="shared" ref="BH10:BH46" si="24">AH10+AI10</f>
        <v>0</v>
      </c>
      <c r="BI10" s="66">
        <f t="shared" ref="BI10:BI46" si="25">AJ10</f>
        <v>0</v>
      </c>
      <c r="BJ10" s="66">
        <f t="shared" ref="BJ10:BJ46" si="26">AK10+AL10</f>
        <v>0</v>
      </c>
    </row>
    <row r="11" spans="1:62" ht="51">
      <c r="A11" s="1">
        <v>2</v>
      </c>
      <c r="B11" s="7" t="s">
        <v>56</v>
      </c>
      <c r="C11" s="65">
        <v>28</v>
      </c>
      <c r="D11" s="65">
        <f t="shared" ref="D11:AP11" si="27">D12+D13</f>
        <v>3</v>
      </c>
      <c r="E11" s="65">
        <f t="shared" si="27"/>
        <v>24</v>
      </c>
      <c r="F11" s="65">
        <f t="shared" si="27"/>
        <v>0</v>
      </c>
      <c r="G11" s="65">
        <f t="shared" si="27"/>
        <v>1</v>
      </c>
      <c r="H11" s="65">
        <f t="shared" si="27"/>
        <v>21</v>
      </c>
      <c r="I11" s="65">
        <f t="shared" si="27"/>
        <v>14</v>
      </c>
      <c r="J11" s="65">
        <f t="shared" si="27"/>
        <v>5</v>
      </c>
      <c r="K11" s="65">
        <f t="shared" si="27"/>
        <v>2</v>
      </c>
      <c r="L11" s="65">
        <f t="shared" si="27"/>
        <v>1</v>
      </c>
      <c r="M11" s="65">
        <f t="shared" si="27"/>
        <v>6</v>
      </c>
      <c r="N11" s="65">
        <f t="shared" si="27"/>
        <v>5</v>
      </c>
      <c r="O11" s="65">
        <f t="shared" si="27"/>
        <v>0</v>
      </c>
      <c r="P11" s="65">
        <f t="shared" si="27"/>
        <v>1</v>
      </c>
      <c r="Q11" s="65">
        <f t="shared" si="27"/>
        <v>0</v>
      </c>
      <c r="R11" s="65">
        <f t="shared" si="27"/>
        <v>2</v>
      </c>
      <c r="S11" s="65">
        <f t="shared" si="27"/>
        <v>0</v>
      </c>
      <c r="T11" s="65">
        <f t="shared" si="27"/>
        <v>0</v>
      </c>
      <c r="U11" s="65">
        <f t="shared" si="27"/>
        <v>2</v>
      </c>
      <c r="V11" s="65">
        <f t="shared" si="27"/>
        <v>8</v>
      </c>
      <c r="W11" s="65">
        <f t="shared" si="27"/>
        <v>0</v>
      </c>
      <c r="X11" s="65">
        <f t="shared" si="27"/>
        <v>2</v>
      </c>
      <c r="Y11" s="65">
        <f t="shared" si="27"/>
        <v>32</v>
      </c>
      <c r="Z11" s="65">
        <f t="shared" si="27"/>
        <v>5</v>
      </c>
      <c r="AA11" s="65">
        <f t="shared" si="27"/>
        <v>5</v>
      </c>
      <c r="AB11" s="65">
        <f t="shared" si="27"/>
        <v>3</v>
      </c>
      <c r="AC11" s="65">
        <f t="shared" si="27"/>
        <v>8</v>
      </c>
      <c r="AD11" s="65">
        <f t="shared" si="27"/>
        <v>1</v>
      </c>
      <c r="AE11" s="65">
        <f t="shared" si="27"/>
        <v>7</v>
      </c>
      <c r="AF11" s="65">
        <f t="shared" si="27"/>
        <v>0</v>
      </c>
      <c r="AG11" s="65">
        <f t="shared" si="27"/>
        <v>7</v>
      </c>
      <c r="AH11" s="65">
        <f t="shared" si="27"/>
        <v>2</v>
      </c>
      <c r="AI11" s="65">
        <f t="shared" si="27"/>
        <v>0</v>
      </c>
      <c r="AJ11" s="65">
        <f t="shared" si="27"/>
        <v>2</v>
      </c>
      <c r="AK11" s="65">
        <f t="shared" si="27"/>
        <v>0</v>
      </c>
      <c r="AL11" s="65">
        <f t="shared" si="27"/>
        <v>2</v>
      </c>
      <c r="AM11" s="65">
        <f t="shared" si="27"/>
        <v>0</v>
      </c>
      <c r="AN11" s="65">
        <f t="shared" si="27"/>
        <v>0</v>
      </c>
      <c r="AO11" s="65">
        <f t="shared" si="27"/>
        <v>0</v>
      </c>
      <c r="AP11" s="65">
        <f t="shared" si="27"/>
        <v>0</v>
      </c>
      <c r="AQ11" s="65">
        <f t="shared" ref="AQ11:BJ11" si="28">SUM(AQ12:AQ13)</f>
        <v>28</v>
      </c>
      <c r="AR11" s="65">
        <f t="shared" si="28"/>
        <v>28</v>
      </c>
      <c r="AS11" s="65">
        <f t="shared" si="28"/>
        <v>21</v>
      </c>
      <c r="AT11" s="65">
        <f t="shared" si="28"/>
        <v>21</v>
      </c>
      <c r="AU11" s="65">
        <f t="shared" si="28"/>
        <v>41</v>
      </c>
      <c r="AV11" s="65">
        <f t="shared" si="28"/>
        <v>41</v>
      </c>
      <c r="AW11" s="65">
        <f t="shared" si="28"/>
        <v>6</v>
      </c>
      <c r="AX11" s="65">
        <f t="shared" si="28"/>
        <v>6</v>
      </c>
      <c r="AY11" s="65">
        <f t="shared" si="28"/>
        <v>2</v>
      </c>
      <c r="AZ11" s="65">
        <f t="shared" si="28"/>
        <v>2</v>
      </c>
      <c r="BA11" s="65">
        <f t="shared" si="28"/>
        <v>8</v>
      </c>
      <c r="BB11" s="65">
        <f t="shared" si="28"/>
        <v>8</v>
      </c>
      <c r="BC11" s="65">
        <f t="shared" si="28"/>
        <v>8</v>
      </c>
      <c r="BD11" s="65">
        <f t="shared" si="28"/>
        <v>8</v>
      </c>
      <c r="BE11" s="65">
        <f t="shared" si="28"/>
        <v>8</v>
      </c>
      <c r="BF11" s="65">
        <f t="shared" si="28"/>
        <v>8</v>
      </c>
      <c r="BG11" s="65">
        <f t="shared" si="28"/>
        <v>2</v>
      </c>
      <c r="BH11" s="65">
        <f t="shared" si="28"/>
        <v>2</v>
      </c>
      <c r="BI11" s="65">
        <f t="shared" si="28"/>
        <v>2</v>
      </c>
      <c r="BJ11" s="65">
        <f t="shared" si="28"/>
        <v>2</v>
      </c>
    </row>
    <row r="12" spans="1:62" ht="38.25">
      <c r="A12" s="5" t="s">
        <v>4</v>
      </c>
      <c r="B12" s="6" t="s">
        <v>57</v>
      </c>
      <c r="C12" s="37">
        <v>21</v>
      </c>
      <c r="D12" s="37">
        <v>2</v>
      </c>
      <c r="E12" s="34">
        <f t="shared" si="2"/>
        <v>19</v>
      </c>
      <c r="F12" s="37">
        <v>0</v>
      </c>
      <c r="G12" s="37">
        <v>0</v>
      </c>
      <c r="H12" s="154">
        <v>15</v>
      </c>
      <c r="I12" s="33">
        <f t="shared" si="3"/>
        <v>9</v>
      </c>
      <c r="J12" s="34">
        <v>5</v>
      </c>
      <c r="K12" s="34">
        <v>1</v>
      </c>
      <c r="L12" s="34">
        <v>1</v>
      </c>
      <c r="M12" s="34">
        <f t="shared" si="4"/>
        <v>4</v>
      </c>
      <c r="N12" s="153">
        <v>3</v>
      </c>
      <c r="O12" s="153">
        <v>0</v>
      </c>
      <c r="P12" s="153">
        <v>1</v>
      </c>
      <c r="Q12" s="153">
        <v>0</v>
      </c>
      <c r="R12" s="152">
        <f t="shared" si="5"/>
        <v>2</v>
      </c>
      <c r="S12" s="153">
        <v>0</v>
      </c>
      <c r="T12" s="153">
        <v>0</v>
      </c>
      <c r="U12" s="153">
        <v>2</v>
      </c>
      <c r="V12" s="152">
        <f t="shared" si="6"/>
        <v>6</v>
      </c>
      <c r="W12" s="34">
        <v>0</v>
      </c>
      <c r="X12" s="34">
        <v>2</v>
      </c>
      <c r="Y12" s="35">
        <f t="shared" si="7"/>
        <v>23</v>
      </c>
      <c r="Z12" s="34">
        <v>4</v>
      </c>
      <c r="AA12" s="34">
        <v>3</v>
      </c>
      <c r="AB12" s="34">
        <v>2</v>
      </c>
      <c r="AC12" s="34">
        <f t="shared" si="8"/>
        <v>5</v>
      </c>
      <c r="AD12" s="34">
        <v>1</v>
      </c>
      <c r="AE12" s="34">
        <v>4</v>
      </c>
      <c r="AF12" s="34"/>
      <c r="AG12" s="34">
        <v>5</v>
      </c>
      <c r="AH12" s="34">
        <v>0</v>
      </c>
      <c r="AI12" s="34">
        <v>0</v>
      </c>
      <c r="AJ12" s="34">
        <f t="shared" si="9"/>
        <v>0</v>
      </c>
      <c r="AK12" s="34">
        <v>0</v>
      </c>
      <c r="AL12" s="34">
        <v>0</v>
      </c>
      <c r="AM12" s="34"/>
      <c r="AN12" s="34"/>
      <c r="AO12" s="34"/>
      <c r="AP12" s="34"/>
      <c r="AQ12" s="66">
        <f t="shared" si="10"/>
        <v>21</v>
      </c>
      <c r="AR12" s="66">
        <f>E12+F12+G12+D12</f>
        <v>21</v>
      </c>
      <c r="AS12" s="66">
        <f t="shared" si="11"/>
        <v>15</v>
      </c>
      <c r="AT12" s="66">
        <f t="shared" si="12"/>
        <v>15</v>
      </c>
      <c r="AU12" s="66">
        <f t="shared" si="13"/>
        <v>30</v>
      </c>
      <c r="AV12" s="66">
        <f>L12+V12+W12+Y12</f>
        <v>30</v>
      </c>
      <c r="AW12" s="66">
        <f t="shared" si="14"/>
        <v>4</v>
      </c>
      <c r="AX12" s="66">
        <f>N12+O12+P12+Q12</f>
        <v>4</v>
      </c>
      <c r="AY12" s="66">
        <f t="shared" si="15"/>
        <v>2</v>
      </c>
      <c r="AZ12" s="66">
        <f t="shared" si="16"/>
        <v>2</v>
      </c>
      <c r="BA12" s="66">
        <f t="shared" si="17"/>
        <v>6</v>
      </c>
      <c r="BB12" s="66">
        <f t="shared" si="18"/>
        <v>6</v>
      </c>
      <c r="BC12" s="66">
        <f t="shared" si="19"/>
        <v>5</v>
      </c>
      <c r="BD12" s="66">
        <f t="shared" si="20"/>
        <v>5</v>
      </c>
      <c r="BE12" s="66">
        <f t="shared" si="21"/>
        <v>5</v>
      </c>
      <c r="BF12" s="66">
        <f t="shared" si="22"/>
        <v>5</v>
      </c>
      <c r="BG12" s="66">
        <f t="shared" si="23"/>
        <v>0</v>
      </c>
      <c r="BH12" s="66">
        <f t="shared" si="24"/>
        <v>0</v>
      </c>
      <c r="BI12" s="66">
        <f t="shared" si="25"/>
        <v>0</v>
      </c>
      <c r="BJ12" s="66">
        <f t="shared" si="26"/>
        <v>0</v>
      </c>
    </row>
    <row r="13" spans="1:62" ht="38.25">
      <c r="A13" s="5" t="s">
        <v>5</v>
      </c>
      <c r="B13" s="6" t="s">
        <v>58</v>
      </c>
      <c r="C13" s="34">
        <v>7</v>
      </c>
      <c r="D13" s="37">
        <v>1</v>
      </c>
      <c r="E13" s="34">
        <f t="shared" si="2"/>
        <v>5</v>
      </c>
      <c r="F13" s="37">
        <v>0</v>
      </c>
      <c r="G13" s="37">
        <v>1</v>
      </c>
      <c r="H13" s="37">
        <v>6</v>
      </c>
      <c r="I13" s="33">
        <f t="shared" si="3"/>
        <v>5</v>
      </c>
      <c r="J13" s="34">
        <v>0</v>
      </c>
      <c r="K13" s="34">
        <v>1</v>
      </c>
      <c r="L13" s="34">
        <v>0</v>
      </c>
      <c r="M13" s="34">
        <f t="shared" si="4"/>
        <v>2</v>
      </c>
      <c r="N13" s="169">
        <v>2</v>
      </c>
      <c r="O13" s="169">
        <v>0</v>
      </c>
      <c r="P13" s="169">
        <v>0</v>
      </c>
      <c r="Q13" s="169">
        <v>0</v>
      </c>
      <c r="R13" s="152">
        <f t="shared" si="5"/>
        <v>0</v>
      </c>
      <c r="S13" s="169">
        <v>0</v>
      </c>
      <c r="T13" s="169">
        <v>0</v>
      </c>
      <c r="U13" s="169">
        <v>0</v>
      </c>
      <c r="V13" s="152">
        <f t="shared" si="6"/>
        <v>2</v>
      </c>
      <c r="W13" s="34">
        <v>0</v>
      </c>
      <c r="X13" s="34">
        <v>0</v>
      </c>
      <c r="Y13" s="35">
        <f t="shared" si="7"/>
        <v>9</v>
      </c>
      <c r="Z13" s="34">
        <v>1</v>
      </c>
      <c r="AA13" s="34">
        <v>2</v>
      </c>
      <c r="AB13" s="34">
        <v>1</v>
      </c>
      <c r="AC13" s="34">
        <f t="shared" si="8"/>
        <v>3</v>
      </c>
      <c r="AD13" s="34">
        <v>0</v>
      </c>
      <c r="AE13" s="34">
        <v>3</v>
      </c>
      <c r="AF13" s="34"/>
      <c r="AG13" s="34">
        <v>2</v>
      </c>
      <c r="AH13" s="34">
        <v>2</v>
      </c>
      <c r="AI13" s="34">
        <v>0</v>
      </c>
      <c r="AJ13" s="34">
        <f t="shared" si="9"/>
        <v>2</v>
      </c>
      <c r="AK13" s="34">
        <v>0</v>
      </c>
      <c r="AL13" s="34">
        <v>2</v>
      </c>
      <c r="AM13" s="34"/>
      <c r="AN13" s="34"/>
      <c r="AO13" s="34"/>
      <c r="AP13" s="34"/>
      <c r="AQ13" s="66">
        <f t="shared" si="10"/>
        <v>7</v>
      </c>
      <c r="AR13" s="66">
        <f>E13+F13+G13+D13</f>
        <v>7</v>
      </c>
      <c r="AS13" s="66">
        <f t="shared" si="11"/>
        <v>6</v>
      </c>
      <c r="AT13" s="66">
        <f t="shared" si="12"/>
        <v>6</v>
      </c>
      <c r="AU13" s="66">
        <f t="shared" si="13"/>
        <v>11</v>
      </c>
      <c r="AV13" s="66">
        <f>L13+V13+W13+Y13</f>
        <v>11</v>
      </c>
      <c r="AW13" s="66">
        <f t="shared" si="14"/>
        <v>2</v>
      </c>
      <c r="AX13" s="66">
        <f>N13+O13+P13+Q13</f>
        <v>2</v>
      </c>
      <c r="AY13" s="66">
        <f t="shared" si="15"/>
        <v>0</v>
      </c>
      <c r="AZ13" s="66">
        <f t="shared" si="16"/>
        <v>0</v>
      </c>
      <c r="BA13" s="66">
        <f t="shared" si="17"/>
        <v>2</v>
      </c>
      <c r="BB13" s="66">
        <f t="shared" si="18"/>
        <v>2</v>
      </c>
      <c r="BC13" s="66">
        <f t="shared" si="19"/>
        <v>3</v>
      </c>
      <c r="BD13" s="66">
        <f t="shared" si="20"/>
        <v>3</v>
      </c>
      <c r="BE13" s="66">
        <f t="shared" si="21"/>
        <v>3</v>
      </c>
      <c r="BF13" s="66">
        <f t="shared" si="22"/>
        <v>3</v>
      </c>
      <c r="BG13" s="66">
        <f t="shared" si="23"/>
        <v>2</v>
      </c>
      <c r="BH13" s="66">
        <f t="shared" si="24"/>
        <v>2</v>
      </c>
      <c r="BI13" s="66">
        <f t="shared" si="25"/>
        <v>2</v>
      </c>
      <c r="BJ13" s="66">
        <f t="shared" si="26"/>
        <v>2</v>
      </c>
    </row>
    <row r="14" spans="1:62" ht="38.25">
      <c r="A14" s="5" t="s">
        <v>47</v>
      </c>
      <c r="B14" s="7" t="s">
        <v>59</v>
      </c>
      <c r="C14" s="65">
        <v>103</v>
      </c>
      <c r="D14" s="65">
        <f t="shared" ref="D14:AP14" si="29">D15+D16</f>
        <v>3</v>
      </c>
      <c r="E14" s="65">
        <f t="shared" si="29"/>
        <v>100</v>
      </c>
      <c r="F14" s="65">
        <f t="shared" si="29"/>
        <v>0</v>
      </c>
      <c r="G14" s="65">
        <f t="shared" si="29"/>
        <v>0</v>
      </c>
      <c r="H14" s="65">
        <f t="shared" si="29"/>
        <v>58</v>
      </c>
      <c r="I14" s="65">
        <f t="shared" si="29"/>
        <v>56</v>
      </c>
      <c r="J14" s="65">
        <f t="shared" si="29"/>
        <v>0</v>
      </c>
      <c r="K14" s="65">
        <f t="shared" si="29"/>
        <v>2</v>
      </c>
      <c r="L14" s="65">
        <f t="shared" si="29"/>
        <v>1</v>
      </c>
      <c r="M14" s="65">
        <f t="shared" si="29"/>
        <v>18</v>
      </c>
      <c r="N14" s="65">
        <f t="shared" si="29"/>
        <v>9</v>
      </c>
      <c r="O14" s="65">
        <f t="shared" si="29"/>
        <v>4</v>
      </c>
      <c r="P14" s="65">
        <f t="shared" si="29"/>
        <v>5</v>
      </c>
      <c r="Q14" s="65">
        <f t="shared" si="29"/>
        <v>0</v>
      </c>
      <c r="R14" s="65">
        <f t="shared" si="29"/>
        <v>18</v>
      </c>
      <c r="S14" s="65">
        <f t="shared" si="29"/>
        <v>0</v>
      </c>
      <c r="T14" s="65">
        <f t="shared" si="29"/>
        <v>3</v>
      </c>
      <c r="U14" s="65">
        <f t="shared" si="29"/>
        <v>15</v>
      </c>
      <c r="V14" s="65">
        <f t="shared" si="29"/>
        <v>36</v>
      </c>
      <c r="W14" s="65">
        <f t="shared" si="29"/>
        <v>0</v>
      </c>
      <c r="X14" s="65">
        <f t="shared" si="29"/>
        <v>1</v>
      </c>
      <c r="Y14" s="65">
        <f t="shared" si="29"/>
        <v>122</v>
      </c>
      <c r="Z14" s="65">
        <f t="shared" si="29"/>
        <v>9</v>
      </c>
      <c r="AA14" s="65">
        <f t="shared" si="29"/>
        <v>1</v>
      </c>
      <c r="AB14" s="65">
        <f t="shared" si="29"/>
        <v>2</v>
      </c>
      <c r="AC14" s="65">
        <f t="shared" si="29"/>
        <v>3</v>
      </c>
      <c r="AD14" s="65">
        <f t="shared" si="29"/>
        <v>0</v>
      </c>
      <c r="AE14" s="65">
        <f t="shared" si="29"/>
        <v>3</v>
      </c>
      <c r="AF14" s="65">
        <f t="shared" si="29"/>
        <v>0</v>
      </c>
      <c r="AG14" s="65">
        <f t="shared" si="29"/>
        <v>2</v>
      </c>
      <c r="AH14" s="65">
        <f t="shared" si="29"/>
        <v>0</v>
      </c>
      <c r="AI14" s="65">
        <f t="shared" si="29"/>
        <v>0</v>
      </c>
      <c r="AJ14" s="65">
        <f t="shared" si="29"/>
        <v>0</v>
      </c>
      <c r="AK14" s="65">
        <f t="shared" si="29"/>
        <v>0</v>
      </c>
      <c r="AL14" s="65">
        <f t="shared" si="29"/>
        <v>0</v>
      </c>
      <c r="AM14" s="65">
        <f t="shared" si="29"/>
        <v>0</v>
      </c>
      <c r="AN14" s="65">
        <f t="shared" si="29"/>
        <v>0</v>
      </c>
      <c r="AO14" s="65">
        <f t="shared" si="29"/>
        <v>0</v>
      </c>
      <c r="AP14" s="65">
        <f t="shared" si="29"/>
        <v>0</v>
      </c>
      <c r="AQ14" s="65">
        <f t="shared" ref="AQ14:BJ14" si="30">SUM(AQ15:AQ16)</f>
        <v>103</v>
      </c>
      <c r="AR14" s="65">
        <f t="shared" si="30"/>
        <v>103</v>
      </c>
      <c r="AS14" s="65">
        <f t="shared" si="30"/>
        <v>58</v>
      </c>
      <c r="AT14" s="65">
        <f t="shared" si="30"/>
        <v>58</v>
      </c>
      <c r="AU14" s="65">
        <f t="shared" si="30"/>
        <v>159</v>
      </c>
      <c r="AV14" s="65">
        <f t="shared" si="30"/>
        <v>159</v>
      </c>
      <c r="AW14" s="65">
        <f t="shared" si="30"/>
        <v>18</v>
      </c>
      <c r="AX14" s="65">
        <f t="shared" si="30"/>
        <v>18</v>
      </c>
      <c r="AY14" s="65">
        <f t="shared" si="30"/>
        <v>18</v>
      </c>
      <c r="AZ14" s="65">
        <f t="shared" si="30"/>
        <v>18</v>
      </c>
      <c r="BA14" s="65">
        <f t="shared" si="30"/>
        <v>36</v>
      </c>
      <c r="BB14" s="65">
        <f t="shared" si="30"/>
        <v>36</v>
      </c>
      <c r="BC14" s="65">
        <f t="shared" si="30"/>
        <v>3</v>
      </c>
      <c r="BD14" s="65">
        <f t="shared" si="30"/>
        <v>3</v>
      </c>
      <c r="BE14" s="65">
        <f t="shared" si="30"/>
        <v>3</v>
      </c>
      <c r="BF14" s="65">
        <f t="shared" si="30"/>
        <v>3</v>
      </c>
      <c r="BG14" s="65">
        <f t="shared" si="30"/>
        <v>0</v>
      </c>
      <c r="BH14" s="65">
        <f t="shared" si="30"/>
        <v>0</v>
      </c>
      <c r="BI14" s="65">
        <f t="shared" si="30"/>
        <v>0</v>
      </c>
      <c r="BJ14" s="65">
        <f t="shared" si="30"/>
        <v>0</v>
      </c>
    </row>
    <row r="15" spans="1:62" ht="38.25">
      <c r="A15" s="5" t="s">
        <v>6</v>
      </c>
      <c r="B15" s="6" t="s">
        <v>60</v>
      </c>
      <c r="C15" s="34">
        <v>64</v>
      </c>
      <c r="D15" s="37">
        <v>0</v>
      </c>
      <c r="E15" s="34">
        <f t="shared" si="2"/>
        <v>64</v>
      </c>
      <c r="F15" s="37">
        <v>0</v>
      </c>
      <c r="G15" s="37">
        <v>0</v>
      </c>
      <c r="H15" s="37">
        <v>6</v>
      </c>
      <c r="I15" s="33">
        <f t="shared" si="3"/>
        <v>6</v>
      </c>
      <c r="J15" s="34">
        <v>0</v>
      </c>
      <c r="K15" s="34">
        <v>0</v>
      </c>
      <c r="L15" s="34">
        <v>0</v>
      </c>
      <c r="M15" s="34">
        <f t="shared" si="4"/>
        <v>2</v>
      </c>
      <c r="N15" s="169">
        <v>0</v>
      </c>
      <c r="O15" s="169">
        <v>1</v>
      </c>
      <c r="P15" s="169">
        <v>1</v>
      </c>
      <c r="Q15" s="169">
        <v>0</v>
      </c>
      <c r="R15" s="152">
        <f t="shared" si="5"/>
        <v>8</v>
      </c>
      <c r="S15" s="169">
        <v>0</v>
      </c>
      <c r="T15" s="169">
        <v>0</v>
      </c>
      <c r="U15" s="169">
        <v>8</v>
      </c>
      <c r="V15" s="152">
        <f t="shared" si="6"/>
        <v>10</v>
      </c>
      <c r="W15" s="34">
        <v>0</v>
      </c>
      <c r="X15" s="34">
        <v>1</v>
      </c>
      <c r="Y15" s="35">
        <f t="shared" si="7"/>
        <v>60</v>
      </c>
      <c r="Z15" s="34">
        <v>6</v>
      </c>
      <c r="AA15" s="34">
        <v>1</v>
      </c>
      <c r="AB15" s="34">
        <v>0</v>
      </c>
      <c r="AC15" s="34">
        <f t="shared" si="8"/>
        <v>1</v>
      </c>
      <c r="AD15" s="34">
        <v>0</v>
      </c>
      <c r="AE15" s="34">
        <v>1</v>
      </c>
      <c r="AF15" s="34"/>
      <c r="AG15" s="34">
        <v>0</v>
      </c>
      <c r="AH15" s="34">
        <v>0</v>
      </c>
      <c r="AI15" s="34">
        <v>0</v>
      </c>
      <c r="AJ15" s="34">
        <f t="shared" si="9"/>
        <v>0</v>
      </c>
      <c r="AK15" s="34">
        <v>0</v>
      </c>
      <c r="AL15" s="34">
        <v>0</v>
      </c>
      <c r="AM15" s="34"/>
      <c r="AN15" s="34"/>
      <c r="AO15" s="34"/>
      <c r="AP15" s="34"/>
      <c r="AQ15" s="66">
        <f t="shared" si="10"/>
        <v>64</v>
      </c>
      <c r="AR15" s="66">
        <f>E15+F15+G15+D15</f>
        <v>64</v>
      </c>
      <c r="AS15" s="66">
        <f t="shared" si="11"/>
        <v>6</v>
      </c>
      <c r="AT15" s="66">
        <f t="shared" si="12"/>
        <v>6</v>
      </c>
      <c r="AU15" s="66">
        <f t="shared" si="13"/>
        <v>70</v>
      </c>
      <c r="AV15" s="66">
        <f>L15+V15+W15+Y15</f>
        <v>70</v>
      </c>
      <c r="AW15" s="66">
        <f t="shared" si="14"/>
        <v>2</v>
      </c>
      <c r="AX15" s="66">
        <f t="shared" ref="AX15:AX18" si="31">N15+O15+P15+Q15</f>
        <v>2</v>
      </c>
      <c r="AY15" s="66">
        <f t="shared" si="15"/>
        <v>8</v>
      </c>
      <c r="AZ15" s="66">
        <f t="shared" si="16"/>
        <v>8</v>
      </c>
      <c r="BA15" s="66">
        <f t="shared" si="17"/>
        <v>10</v>
      </c>
      <c r="BB15" s="66">
        <f t="shared" si="18"/>
        <v>10</v>
      </c>
      <c r="BC15" s="66">
        <f t="shared" si="19"/>
        <v>1</v>
      </c>
      <c r="BD15" s="66">
        <f t="shared" si="20"/>
        <v>1</v>
      </c>
      <c r="BE15" s="66">
        <f t="shared" si="21"/>
        <v>1</v>
      </c>
      <c r="BF15" s="66">
        <f t="shared" si="22"/>
        <v>1</v>
      </c>
      <c r="BG15" s="66">
        <f t="shared" si="23"/>
        <v>0</v>
      </c>
      <c r="BH15" s="66">
        <f t="shared" si="24"/>
        <v>0</v>
      </c>
      <c r="BI15" s="66">
        <f t="shared" si="25"/>
        <v>0</v>
      </c>
      <c r="BJ15" s="66">
        <f t="shared" si="26"/>
        <v>0</v>
      </c>
    </row>
    <row r="16" spans="1:62" ht="38.25">
      <c r="A16" s="5" t="s">
        <v>7</v>
      </c>
      <c r="B16" s="6" t="s">
        <v>61</v>
      </c>
      <c r="C16" s="34">
        <v>39</v>
      </c>
      <c r="D16" s="37">
        <v>3</v>
      </c>
      <c r="E16" s="34">
        <f t="shared" si="2"/>
        <v>36</v>
      </c>
      <c r="F16" s="37">
        <v>0</v>
      </c>
      <c r="G16" s="37">
        <v>0</v>
      </c>
      <c r="H16" s="37">
        <v>52</v>
      </c>
      <c r="I16" s="33">
        <f t="shared" si="3"/>
        <v>50</v>
      </c>
      <c r="J16" s="38">
        <v>0</v>
      </c>
      <c r="K16" s="38">
        <v>2</v>
      </c>
      <c r="L16" s="38">
        <v>1</v>
      </c>
      <c r="M16" s="34">
        <f t="shared" si="4"/>
        <v>16</v>
      </c>
      <c r="N16" s="169">
        <v>9</v>
      </c>
      <c r="O16" s="169">
        <v>3</v>
      </c>
      <c r="P16" s="169">
        <v>4</v>
      </c>
      <c r="Q16" s="169">
        <v>0</v>
      </c>
      <c r="R16" s="152">
        <f t="shared" si="5"/>
        <v>10</v>
      </c>
      <c r="S16" s="169">
        <v>0</v>
      </c>
      <c r="T16" s="169">
        <v>3</v>
      </c>
      <c r="U16" s="169">
        <v>7</v>
      </c>
      <c r="V16" s="152">
        <f t="shared" si="6"/>
        <v>26</v>
      </c>
      <c r="W16" s="34">
        <v>0</v>
      </c>
      <c r="X16" s="38">
        <v>0</v>
      </c>
      <c r="Y16" s="35">
        <f t="shared" si="7"/>
        <v>62</v>
      </c>
      <c r="Z16" s="38">
        <v>3</v>
      </c>
      <c r="AA16" s="38">
        <v>0</v>
      </c>
      <c r="AB16" s="38">
        <v>2</v>
      </c>
      <c r="AC16" s="34">
        <f t="shared" si="8"/>
        <v>2</v>
      </c>
      <c r="AD16" s="34">
        <v>0</v>
      </c>
      <c r="AE16" s="34">
        <v>2</v>
      </c>
      <c r="AF16" s="38"/>
      <c r="AG16" s="38">
        <v>2</v>
      </c>
      <c r="AH16" s="34">
        <v>0</v>
      </c>
      <c r="AI16" s="34">
        <v>0</v>
      </c>
      <c r="AJ16" s="34">
        <f t="shared" si="9"/>
        <v>0</v>
      </c>
      <c r="AK16" s="34">
        <v>0</v>
      </c>
      <c r="AL16" s="34">
        <v>0</v>
      </c>
      <c r="AM16" s="38"/>
      <c r="AN16" s="38"/>
      <c r="AO16" s="38"/>
      <c r="AP16" s="38"/>
      <c r="AQ16" s="66">
        <f t="shared" si="10"/>
        <v>39</v>
      </c>
      <c r="AR16" s="66">
        <f t="shared" ref="AR16:AR47" si="32">E16+F16+G16+D16</f>
        <v>39</v>
      </c>
      <c r="AS16" s="66">
        <f t="shared" si="11"/>
        <v>52</v>
      </c>
      <c r="AT16" s="66">
        <f t="shared" si="12"/>
        <v>52</v>
      </c>
      <c r="AU16" s="66">
        <f t="shared" si="13"/>
        <v>89</v>
      </c>
      <c r="AV16" s="66">
        <f>L16+V16+W16+Y16</f>
        <v>89</v>
      </c>
      <c r="AW16" s="66">
        <f t="shared" si="14"/>
        <v>16</v>
      </c>
      <c r="AX16" s="66">
        <f t="shared" si="31"/>
        <v>16</v>
      </c>
      <c r="AY16" s="66">
        <f t="shared" si="15"/>
        <v>10</v>
      </c>
      <c r="AZ16" s="66">
        <f t="shared" si="16"/>
        <v>10</v>
      </c>
      <c r="BA16" s="66">
        <f t="shared" si="17"/>
        <v>26</v>
      </c>
      <c r="BB16" s="66">
        <f t="shared" si="18"/>
        <v>26</v>
      </c>
      <c r="BC16" s="66">
        <f t="shared" si="19"/>
        <v>2</v>
      </c>
      <c r="BD16" s="66">
        <f t="shared" si="20"/>
        <v>2</v>
      </c>
      <c r="BE16" s="66">
        <f t="shared" si="21"/>
        <v>2</v>
      </c>
      <c r="BF16" s="66">
        <f t="shared" si="22"/>
        <v>2</v>
      </c>
      <c r="BG16" s="66">
        <f t="shared" si="23"/>
        <v>0</v>
      </c>
      <c r="BH16" s="66">
        <f t="shared" si="24"/>
        <v>0</v>
      </c>
      <c r="BI16" s="66">
        <f t="shared" si="25"/>
        <v>0</v>
      </c>
      <c r="BJ16" s="66">
        <f t="shared" si="26"/>
        <v>0</v>
      </c>
    </row>
    <row r="17" spans="1:62" ht="45" customHeight="1">
      <c r="A17" s="5">
        <v>4</v>
      </c>
      <c r="B17" s="7" t="s">
        <v>85</v>
      </c>
      <c r="C17" s="34">
        <v>48</v>
      </c>
      <c r="D17" s="37">
        <v>0</v>
      </c>
      <c r="E17" s="34">
        <f t="shared" si="2"/>
        <v>48</v>
      </c>
      <c r="F17" s="37">
        <v>0</v>
      </c>
      <c r="G17" s="37">
        <v>0</v>
      </c>
      <c r="H17" s="37">
        <v>0</v>
      </c>
      <c r="I17" s="33">
        <f t="shared" si="3"/>
        <v>0</v>
      </c>
      <c r="J17" s="38">
        <v>0</v>
      </c>
      <c r="K17" s="38">
        <v>0</v>
      </c>
      <c r="L17" s="38">
        <v>0</v>
      </c>
      <c r="M17" s="34">
        <f t="shared" si="4"/>
        <v>2</v>
      </c>
      <c r="N17" s="153">
        <v>0</v>
      </c>
      <c r="O17" s="153">
        <v>1</v>
      </c>
      <c r="P17" s="153">
        <v>1</v>
      </c>
      <c r="Q17" s="169">
        <v>0</v>
      </c>
      <c r="R17" s="152">
        <f t="shared" si="5"/>
        <v>2</v>
      </c>
      <c r="S17" s="169">
        <v>0</v>
      </c>
      <c r="T17" s="153">
        <v>1</v>
      </c>
      <c r="U17" s="153">
        <v>1</v>
      </c>
      <c r="V17" s="152">
        <f t="shared" si="6"/>
        <v>4</v>
      </c>
      <c r="W17" s="34">
        <v>0</v>
      </c>
      <c r="X17" s="38">
        <v>0</v>
      </c>
      <c r="Y17" s="35">
        <f t="shared" si="7"/>
        <v>44</v>
      </c>
      <c r="Z17" s="38">
        <v>0</v>
      </c>
      <c r="AA17" s="38">
        <v>1</v>
      </c>
      <c r="AB17" s="38">
        <v>0</v>
      </c>
      <c r="AC17" s="34">
        <f t="shared" si="8"/>
        <v>1</v>
      </c>
      <c r="AD17" s="34">
        <v>0</v>
      </c>
      <c r="AE17" s="34">
        <v>1</v>
      </c>
      <c r="AF17" s="38"/>
      <c r="AG17" s="38">
        <v>1</v>
      </c>
      <c r="AH17" s="34">
        <v>0</v>
      </c>
      <c r="AI17" s="34">
        <v>0</v>
      </c>
      <c r="AJ17" s="34">
        <f t="shared" si="9"/>
        <v>0</v>
      </c>
      <c r="AK17" s="34">
        <v>0</v>
      </c>
      <c r="AL17" s="34">
        <v>0</v>
      </c>
      <c r="AM17" s="38"/>
      <c r="AN17" s="38"/>
      <c r="AO17" s="38"/>
      <c r="AP17" s="38"/>
      <c r="AQ17" s="66">
        <f t="shared" si="10"/>
        <v>48</v>
      </c>
      <c r="AR17" s="66">
        <f t="shared" si="32"/>
        <v>48</v>
      </c>
      <c r="AS17" s="66">
        <f t="shared" si="11"/>
        <v>0</v>
      </c>
      <c r="AT17" s="66">
        <f t="shared" si="12"/>
        <v>0</v>
      </c>
      <c r="AU17" s="66">
        <f t="shared" si="13"/>
        <v>48</v>
      </c>
      <c r="AV17" s="66">
        <f t="shared" ref="AV17:AV18" si="33">L17+V17+W17+Y17+Z17</f>
        <v>48</v>
      </c>
      <c r="AW17" s="66">
        <f t="shared" si="14"/>
        <v>2</v>
      </c>
      <c r="AX17" s="66">
        <f t="shared" si="31"/>
        <v>2</v>
      </c>
      <c r="AY17" s="66">
        <f t="shared" si="15"/>
        <v>2</v>
      </c>
      <c r="AZ17" s="66">
        <f t="shared" si="16"/>
        <v>2</v>
      </c>
      <c r="BA17" s="66">
        <f t="shared" si="17"/>
        <v>4</v>
      </c>
      <c r="BB17" s="66">
        <f t="shared" si="18"/>
        <v>4</v>
      </c>
      <c r="BC17" s="66">
        <f t="shared" si="19"/>
        <v>1</v>
      </c>
      <c r="BD17" s="66">
        <f t="shared" si="20"/>
        <v>1</v>
      </c>
      <c r="BE17" s="66">
        <f t="shared" si="21"/>
        <v>1</v>
      </c>
      <c r="BF17" s="66">
        <f t="shared" si="22"/>
        <v>1</v>
      </c>
      <c r="BG17" s="66">
        <f t="shared" si="23"/>
        <v>0</v>
      </c>
      <c r="BH17" s="66">
        <f t="shared" si="24"/>
        <v>0</v>
      </c>
      <c r="BI17" s="66">
        <f t="shared" si="25"/>
        <v>0</v>
      </c>
      <c r="BJ17" s="66">
        <f t="shared" si="26"/>
        <v>0</v>
      </c>
    </row>
    <row r="18" spans="1:62" ht="38.25">
      <c r="A18" s="5">
        <v>5</v>
      </c>
      <c r="B18" s="7" t="s">
        <v>66</v>
      </c>
      <c r="C18" s="34">
        <v>0</v>
      </c>
      <c r="D18" s="37">
        <v>0</v>
      </c>
      <c r="E18" s="34">
        <f t="shared" si="2"/>
        <v>0</v>
      </c>
      <c r="F18" s="37">
        <v>0</v>
      </c>
      <c r="G18" s="37">
        <v>0</v>
      </c>
      <c r="H18" s="37">
        <v>0</v>
      </c>
      <c r="I18" s="33">
        <f t="shared" si="3"/>
        <v>0</v>
      </c>
      <c r="J18" s="38">
        <v>0</v>
      </c>
      <c r="K18" s="38">
        <v>0</v>
      </c>
      <c r="L18" s="38">
        <v>0</v>
      </c>
      <c r="M18" s="34">
        <f t="shared" si="4"/>
        <v>0</v>
      </c>
      <c r="N18" s="153">
        <v>0</v>
      </c>
      <c r="O18" s="153">
        <v>0</v>
      </c>
      <c r="P18" s="153">
        <v>0</v>
      </c>
      <c r="Q18" s="169">
        <v>0</v>
      </c>
      <c r="R18" s="152">
        <f t="shared" si="5"/>
        <v>0</v>
      </c>
      <c r="S18" s="169">
        <v>0</v>
      </c>
      <c r="T18" s="38">
        <v>0</v>
      </c>
      <c r="U18" s="38">
        <v>0</v>
      </c>
      <c r="V18" s="152">
        <f t="shared" si="6"/>
        <v>0</v>
      </c>
      <c r="W18" s="34">
        <v>0</v>
      </c>
      <c r="X18" s="38">
        <v>0</v>
      </c>
      <c r="Y18" s="35">
        <f t="shared" si="7"/>
        <v>0</v>
      </c>
      <c r="Z18" s="38">
        <v>0</v>
      </c>
      <c r="AA18" s="38">
        <v>0</v>
      </c>
      <c r="AB18" s="38">
        <v>0</v>
      </c>
      <c r="AC18" s="34">
        <f t="shared" si="8"/>
        <v>0</v>
      </c>
      <c r="AD18" s="34">
        <v>0</v>
      </c>
      <c r="AE18" s="34">
        <v>0</v>
      </c>
      <c r="AF18" s="38"/>
      <c r="AG18" s="38">
        <v>0</v>
      </c>
      <c r="AH18" s="34">
        <v>0</v>
      </c>
      <c r="AI18" s="34">
        <v>0</v>
      </c>
      <c r="AJ18" s="34">
        <f t="shared" si="9"/>
        <v>0</v>
      </c>
      <c r="AK18" s="34">
        <v>0</v>
      </c>
      <c r="AL18" s="34">
        <v>0</v>
      </c>
      <c r="AM18" s="38"/>
      <c r="AN18" s="38"/>
      <c r="AO18" s="38"/>
      <c r="AP18" s="38"/>
      <c r="AQ18" s="66">
        <f t="shared" si="10"/>
        <v>0</v>
      </c>
      <c r="AR18" s="66">
        <f t="shared" si="32"/>
        <v>0</v>
      </c>
      <c r="AS18" s="66">
        <f t="shared" si="11"/>
        <v>0</v>
      </c>
      <c r="AT18" s="66">
        <f t="shared" si="12"/>
        <v>0</v>
      </c>
      <c r="AU18" s="66">
        <f t="shared" si="13"/>
        <v>0</v>
      </c>
      <c r="AV18" s="66">
        <f t="shared" si="33"/>
        <v>0</v>
      </c>
      <c r="AW18" s="66">
        <f t="shared" si="14"/>
        <v>0</v>
      </c>
      <c r="AX18" s="66">
        <f t="shared" si="31"/>
        <v>0</v>
      </c>
      <c r="AY18" s="66">
        <f t="shared" si="15"/>
        <v>0</v>
      </c>
      <c r="AZ18" s="66">
        <f t="shared" si="16"/>
        <v>0</v>
      </c>
      <c r="BA18" s="66">
        <f t="shared" si="17"/>
        <v>0</v>
      </c>
      <c r="BB18" s="66">
        <f t="shared" si="18"/>
        <v>0</v>
      </c>
      <c r="BC18" s="66">
        <f t="shared" si="19"/>
        <v>0</v>
      </c>
      <c r="BD18" s="66">
        <f t="shared" si="20"/>
        <v>0</v>
      </c>
      <c r="BE18" s="66">
        <f t="shared" si="21"/>
        <v>0</v>
      </c>
      <c r="BF18" s="66">
        <f t="shared" si="22"/>
        <v>0</v>
      </c>
      <c r="BG18" s="66">
        <f t="shared" si="23"/>
        <v>0</v>
      </c>
      <c r="BH18" s="66">
        <f t="shared" si="24"/>
        <v>0</v>
      </c>
      <c r="BI18" s="66">
        <f t="shared" si="25"/>
        <v>0</v>
      </c>
      <c r="BJ18" s="66">
        <f t="shared" si="26"/>
        <v>0</v>
      </c>
    </row>
    <row r="19" spans="1:62" ht="38.25">
      <c r="A19" s="5">
        <v>6</v>
      </c>
      <c r="B19" s="7" t="s">
        <v>67</v>
      </c>
      <c r="C19" s="65">
        <v>0</v>
      </c>
      <c r="D19" s="65">
        <f t="shared" ref="D19:AP19" si="34">D20+D21+D22+D23+D24+D25+D26</f>
        <v>0</v>
      </c>
      <c r="E19" s="65">
        <f t="shared" si="34"/>
        <v>0</v>
      </c>
      <c r="F19" s="65">
        <f t="shared" si="34"/>
        <v>0</v>
      </c>
      <c r="G19" s="65">
        <f t="shared" si="34"/>
        <v>0</v>
      </c>
      <c r="H19" s="65">
        <f t="shared" si="34"/>
        <v>1</v>
      </c>
      <c r="I19" s="65">
        <f t="shared" si="34"/>
        <v>0</v>
      </c>
      <c r="J19" s="65">
        <f t="shared" si="34"/>
        <v>1</v>
      </c>
      <c r="K19" s="65">
        <f t="shared" si="34"/>
        <v>0</v>
      </c>
      <c r="L19" s="65">
        <f t="shared" si="34"/>
        <v>0</v>
      </c>
      <c r="M19" s="65">
        <f t="shared" si="34"/>
        <v>0</v>
      </c>
      <c r="N19" s="65">
        <f t="shared" si="34"/>
        <v>0</v>
      </c>
      <c r="O19" s="65">
        <f t="shared" si="34"/>
        <v>0</v>
      </c>
      <c r="P19" s="65">
        <f t="shared" si="34"/>
        <v>0</v>
      </c>
      <c r="Q19" s="65">
        <f t="shared" si="34"/>
        <v>0</v>
      </c>
      <c r="R19" s="65">
        <f t="shared" si="34"/>
        <v>0</v>
      </c>
      <c r="S19" s="65">
        <f t="shared" si="34"/>
        <v>0</v>
      </c>
      <c r="T19" s="65">
        <f t="shared" si="34"/>
        <v>0</v>
      </c>
      <c r="U19" s="65">
        <f t="shared" si="34"/>
        <v>0</v>
      </c>
      <c r="V19" s="65">
        <f t="shared" si="34"/>
        <v>0</v>
      </c>
      <c r="W19" s="65">
        <f t="shared" si="34"/>
        <v>0</v>
      </c>
      <c r="X19" s="65">
        <f t="shared" si="34"/>
        <v>0</v>
      </c>
      <c r="Y19" s="65">
        <f t="shared" si="34"/>
        <v>0</v>
      </c>
      <c r="Z19" s="65">
        <f t="shared" si="34"/>
        <v>0</v>
      </c>
      <c r="AA19" s="65">
        <f t="shared" si="34"/>
        <v>0</v>
      </c>
      <c r="AB19" s="65">
        <f t="shared" si="34"/>
        <v>0</v>
      </c>
      <c r="AC19" s="65">
        <f t="shared" si="34"/>
        <v>0</v>
      </c>
      <c r="AD19" s="65">
        <f t="shared" si="34"/>
        <v>0</v>
      </c>
      <c r="AE19" s="65">
        <f t="shared" si="34"/>
        <v>0</v>
      </c>
      <c r="AF19" s="65">
        <f t="shared" si="34"/>
        <v>0</v>
      </c>
      <c r="AG19" s="65">
        <f t="shared" si="34"/>
        <v>0</v>
      </c>
      <c r="AH19" s="65">
        <f t="shared" si="34"/>
        <v>0</v>
      </c>
      <c r="AI19" s="65">
        <f t="shared" si="34"/>
        <v>0</v>
      </c>
      <c r="AJ19" s="65">
        <f t="shared" si="34"/>
        <v>0</v>
      </c>
      <c r="AK19" s="65">
        <f t="shared" si="34"/>
        <v>0</v>
      </c>
      <c r="AL19" s="65">
        <f t="shared" si="34"/>
        <v>0</v>
      </c>
      <c r="AM19" s="65">
        <f t="shared" si="34"/>
        <v>0</v>
      </c>
      <c r="AN19" s="65">
        <f t="shared" si="34"/>
        <v>0</v>
      </c>
      <c r="AO19" s="65">
        <f t="shared" si="34"/>
        <v>0</v>
      </c>
      <c r="AP19" s="65">
        <f t="shared" si="34"/>
        <v>0</v>
      </c>
      <c r="AQ19" s="65">
        <f t="shared" ref="AQ19:BJ19" si="35">SUM(AQ20:AQ26)</f>
        <v>0</v>
      </c>
      <c r="AR19" s="65">
        <f t="shared" si="35"/>
        <v>0</v>
      </c>
      <c r="AS19" s="65">
        <f t="shared" si="35"/>
        <v>1</v>
      </c>
      <c r="AT19" s="65">
        <f t="shared" si="35"/>
        <v>1</v>
      </c>
      <c r="AU19" s="65">
        <f t="shared" si="35"/>
        <v>0</v>
      </c>
      <c r="AV19" s="65">
        <f t="shared" si="35"/>
        <v>0</v>
      </c>
      <c r="AW19" s="65">
        <f t="shared" si="35"/>
        <v>0</v>
      </c>
      <c r="AX19" s="65">
        <f t="shared" si="35"/>
        <v>0</v>
      </c>
      <c r="AY19" s="65">
        <f t="shared" si="35"/>
        <v>0</v>
      </c>
      <c r="AZ19" s="65">
        <f t="shared" si="35"/>
        <v>0</v>
      </c>
      <c r="BA19" s="65">
        <f t="shared" si="35"/>
        <v>0</v>
      </c>
      <c r="BB19" s="65">
        <f t="shared" si="35"/>
        <v>0</v>
      </c>
      <c r="BC19" s="65">
        <f t="shared" si="35"/>
        <v>0</v>
      </c>
      <c r="BD19" s="65">
        <f t="shared" si="35"/>
        <v>0</v>
      </c>
      <c r="BE19" s="65">
        <f t="shared" si="35"/>
        <v>0</v>
      </c>
      <c r="BF19" s="65">
        <f t="shared" si="35"/>
        <v>0</v>
      </c>
      <c r="BG19" s="65">
        <f t="shared" si="35"/>
        <v>0</v>
      </c>
      <c r="BH19" s="65">
        <f t="shared" si="35"/>
        <v>0</v>
      </c>
      <c r="BI19" s="65">
        <f t="shared" si="35"/>
        <v>0</v>
      </c>
      <c r="BJ19" s="65">
        <f t="shared" si="35"/>
        <v>0</v>
      </c>
    </row>
    <row r="20" spans="1:62" ht="25.5">
      <c r="A20" s="5" t="s">
        <v>8</v>
      </c>
      <c r="B20" s="6" t="s">
        <v>68</v>
      </c>
      <c r="C20" s="22">
        <v>0</v>
      </c>
      <c r="D20" s="8">
        <v>0</v>
      </c>
      <c r="E20" s="34">
        <f>C20-D20-F20-G20</f>
        <v>0</v>
      </c>
      <c r="F20" s="37">
        <v>0</v>
      </c>
      <c r="G20" s="37">
        <v>0</v>
      </c>
      <c r="H20" s="8">
        <v>0</v>
      </c>
      <c r="I20" s="33">
        <f t="shared" si="3"/>
        <v>0</v>
      </c>
      <c r="J20" s="9">
        <v>0</v>
      </c>
      <c r="K20" s="38">
        <v>0</v>
      </c>
      <c r="L20" s="38">
        <v>0</v>
      </c>
      <c r="M20" s="34">
        <f t="shared" si="4"/>
        <v>0</v>
      </c>
      <c r="N20" s="153">
        <v>0</v>
      </c>
      <c r="O20" s="153">
        <v>0</v>
      </c>
      <c r="P20" s="153">
        <v>0</v>
      </c>
      <c r="Q20" s="169">
        <v>0</v>
      </c>
      <c r="R20" s="152">
        <f t="shared" si="5"/>
        <v>0</v>
      </c>
      <c r="S20" s="169">
        <v>0</v>
      </c>
      <c r="T20" s="38">
        <v>0</v>
      </c>
      <c r="U20" s="38">
        <v>0</v>
      </c>
      <c r="V20" s="152">
        <f t="shared" si="6"/>
        <v>0</v>
      </c>
      <c r="W20" s="34">
        <v>0</v>
      </c>
      <c r="X20" s="38">
        <v>0</v>
      </c>
      <c r="Y20" s="35">
        <f>D20+E20+I20-L20-V20-W20</f>
        <v>0</v>
      </c>
      <c r="Z20" s="38">
        <v>0</v>
      </c>
      <c r="AA20" s="38">
        <v>0</v>
      </c>
      <c r="AB20" s="9">
        <v>0</v>
      </c>
      <c r="AC20" s="34">
        <f t="shared" si="8"/>
        <v>0</v>
      </c>
      <c r="AD20" s="34">
        <v>0</v>
      </c>
      <c r="AE20" s="65">
        <v>0</v>
      </c>
      <c r="AF20" s="9"/>
      <c r="AG20" s="9">
        <v>0</v>
      </c>
      <c r="AH20" s="34">
        <v>0</v>
      </c>
      <c r="AI20" s="34">
        <v>0</v>
      </c>
      <c r="AJ20" s="34">
        <f t="shared" si="9"/>
        <v>0</v>
      </c>
      <c r="AK20" s="34">
        <v>0</v>
      </c>
      <c r="AL20" s="34">
        <v>0</v>
      </c>
      <c r="AM20" s="9"/>
      <c r="AN20" s="9"/>
      <c r="AO20" s="9"/>
      <c r="AP20" s="9"/>
      <c r="AQ20" s="66">
        <f t="shared" si="10"/>
        <v>0</v>
      </c>
      <c r="AR20" s="66">
        <f t="shared" si="32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>L20+V20+W20+Y20+Z20</f>
        <v>0</v>
      </c>
      <c r="AW20" s="66">
        <f t="shared" si="14"/>
        <v>0</v>
      </c>
      <c r="AX20" s="66">
        <f t="shared" ref="AX20:AX26" si="36">N20+O20+P20+Q20</f>
        <v>0</v>
      </c>
      <c r="AY20" s="66">
        <f t="shared" si="15"/>
        <v>0</v>
      </c>
      <c r="AZ20" s="66">
        <f t="shared" si="16"/>
        <v>0</v>
      </c>
      <c r="BA20" s="66">
        <f t="shared" si="17"/>
        <v>0</v>
      </c>
      <c r="BB20" s="66">
        <f t="shared" si="18"/>
        <v>0</v>
      </c>
      <c r="BC20" s="66">
        <f t="shared" si="19"/>
        <v>0</v>
      </c>
      <c r="BD20" s="66">
        <f t="shared" si="20"/>
        <v>0</v>
      </c>
      <c r="BE20" s="66">
        <f t="shared" si="21"/>
        <v>0</v>
      </c>
      <c r="BF20" s="66">
        <f t="shared" si="22"/>
        <v>0</v>
      </c>
      <c r="BG20" s="66">
        <f t="shared" si="23"/>
        <v>0</v>
      </c>
      <c r="BH20" s="66">
        <f t="shared" si="24"/>
        <v>0</v>
      </c>
      <c r="BI20" s="66">
        <f t="shared" si="25"/>
        <v>0</v>
      </c>
      <c r="BJ20" s="66">
        <f t="shared" si="26"/>
        <v>0</v>
      </c>
    </row>
    <row r="21" spans="1:62" ht="38.25">
      <c r="A21" s="5" t="s">
        <v>9</v>
      </c>
      <c r="B21" s="6" t="s">
        <v>69</v>
      </c>
      <c r="C21" s="22">
        <v>0</v>
      </c>
      <c r="D21" s="8">
        <v>0</v>
      </c>
      <c r="E21" s="34">
        <f t="shared" ref="E21:E46" si="37">C21-D21-F21-G21</f>
        <v>0</v>
      </c>
      <c r="F21" s="37">
        <v>0</v>
      </c>
      <c r="G21" s="37">
        <v>0</v>
      </c>
      <c r="H21" s="8">
        <v>0</v>
      </c>
      <c r="I21" s="33">
        <f t="shared" si="3"/>
        <v>0</v>
      </c>
      <c r="J21" s="9">
        <v>0</v>
      </c>
      <c r="K21" s="38">
        <v>0</v>
      </c>
      <c r="L21" s="38">
        <v>0</v>
      </c>
      <c r="M21" s="34">
        <f t="shared" si="4"/>
        <v>0</v>
      </c>
      <c r="N21" s="153">
        <v>0</v>
      </c>
      <c r="O21" s="153">
        <v>0</v>
      </c>
      <c r="P21" s="153">
        <v>0</v>
      </c>
      <c r="Q21" s="169">
        <v>0</v>
      </c>
      <c r="R21" s="152">
        <f t="shared" si="5"/>
        <v>0</v>
      </c>
      <c r="S21" s="169">
        <v>0</v>
      </c>
      <c r="T21" s="38">
        <v>0</v>
      </c>
      <c r="U21" s="38">
        <v>0</v>
      </c>
      <c r="V21" s="152">
        <f t="shared" si="6"/>
        <v>0</v>
      </c>
      <c r="W21" s="34">
        <v>0</v>
      </c>
      <c r="X21" s="38">
        <v>0</v>
      </c>
      <c r="Y21" s="35">
        <f t="shared" ref="Y21:Y46" si="38">D21+E21+I21-L21-V21-W21</f>
        <v>0</v>
      </c>
      <c r="Z21" s="38">
        <v>0</v>
      </c>
      <c r="AA21" s="38">
        <v>0</v>
      </c>
      <c r="AB21" s="9">
        <v>0</v>
      </c>
      <c r="AC21" s="34">
        <f t="shared" si="8"/>
        <v>0</v>
      </c>
      <c r="AD21" s="34">
        <v>0</v>
      </c>
      <c r="AE21" s="65">
        <v>0</v>
      </c>
      <c r="AF21" s="9"/>
      <c r="AG21" s="9">
        <v>0</v>
      </c>
      <c r="AH21" s="34">
        <v>0</v>
      </c>
      <c r="AI21" s="34">
        <v>0</v>
      </c>
      <c r="AJ21" s="34">
        <f t="shared" si="9"/>
        <v>0</v>
      </c>
      <c r="AK21" s="34">
        <v>0</v>
      </c>
      <c r="AL21" s="34">
        <v>0</v>
      </c>
      <c r="AM21" s="9"/>
      <c r="AN21" s="9"/>
      <c r="AO21" s="9"/>
      <c r="AP21" s="9"/>
      <c r="AQ21" s="66">
        <f t="shared" si="10"/>
        <v>0</v>
      </c>
      <c r="AR21" s="66">
        <f t="shared" si="32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ref="AV21:AV26" si="39">L21+V21+W21+Y21+Z21</f>
        <v>0</v>
      </c>
      <c r="AW21" s="66">
        <f t="shared" si="14"/>
        <v>0</v>
      </c>
      <c r="AX21" s="66">
        <f t="shared" si="36"/>
        <v>0</v>
      </c>
      <c r="AY21" s="66">
        <f t="shared" si="15"/>
        <v>0</v>
      </c>
      <c r="AZ21" s="66">
        <f t="shared" si="16"/>
        <v>0</v>
      </c>
      <c r="BA21" s="66">
        <f t="shared" si="17"/>
        <v>0</v>
      </c>
      <c r="BB21" s="66">
        <f t="shared" si="18"/>
        <v>0</v>
      </c>
      <c r="BC21" s="66">
        <f t="shared" si="19"/>
        <v>0</v>
      </c>
      <c r="BD21" s="66">
        <f t="shared" si="20"/>
        <v>0</v>
      </c>
      <c r="BE21" s="66">
        <f t="shared" si="21"/>
        <v>0</v>
      </c>
      <c r="BF21" s="66">
        <f t="shared" si="22"/>
        <v>0</v>
      </c>
      <c r="BG21" s="66">
        <f t="shared" si="23"/>
        <v>0</v>
      </c>
      <c r="BH21" s="66">
        <f t="shared" si="24"/>
        <v>0</v>
      </c>
      <c r="BI21" s="66">
        <f t="shared" si="25"/>
        <v>0</v>
      </c>
      <c r="BJ21" s="66">
        <f t="shared" si="26"/>
        <v>0</v>
      </c>
    </row>
    <row r="22" spans="1:62" ht="38.25">
      <c r="A22" s="5" t="s">
        <v>10</v>
      </c>
      <c r="B22" s="6" t="s">
        <v>70</v>
      </c>
      <c r="C22" s="22">
        <v>0</v>
      </c>
      <c r="D22" s="8">
        <v>0</v>
      </c>
      <c r="E22" s="34">
        <f t="shared" si="37"/>
        <v>0</v>
      </c>
      <c r="F22" s="37">
        <v>0</v>
      </c>
      <c r="G22" s="37">
        <v>0</v>
      </c>
      <c r="H22" s="8">
        <v>1</v>
      </c>
      <c r="I22" s="33">
        <f t="shared" si="3"/>
        <v>0</v>
      </c>
      <c r="J22" s="9">
        <v>1</v>
      </c>
      <c r="K22" s="38">
        <v>0</v>
      </c>
      <c r="L22" s="38">
        <v>0</v>
      </c>
      <c r="M22" s="34">
        <f t="shared" si="4"/>
        <v>0</v>
      </c>
      <c r="N22" s="153">
        <v>0</v>
      </c>
      <c r="O22" s="153">
        <v>0</v>
      </c>
      <c r="P22" s="153">
        <v>0</v>
      </c>
      <c r="Q22" s="169">
        <v>0</v>
      </c>
      <c r="R22" s="152">
        <f t="shared" si="5"/>
        <v>0</v>
      </c>
      <c r="S22" s="169">
        <v>0</v>
      </c>
      <c r="T22" s="38">
        <v>0</v>
      </c>
      <c r="U22" s="38">
        <v>0</v>
      </c>
      <c r="V22" s="152">
        <f t="shared" si="6"/>
        <v>0</v>
      </c>
      <c r="W22" s="34">
        <v>0</v>
      </c>
      <c r="X22" s="38">
        <v>0</v>
      </c>
      <c r="Y22" s="35">
        <f t="shared" si="38"/>
        <v>0</v>
      </c>
      <c r="Z22" s="38">
        <v>0</v>
      </c>
      <c r="AA22" s="38">
        <v>0</v>
      </c>
      <c r="AB22" s="9">
        <v>0</v>
      </c>
      <c r="AC22" s="34">
        <f t="shared" si="8"/>
        <v>0</v>
      </c>
      <c r="AD22" s="34">
        <v>0</v>
      </c>
      <c r="AE22" s="65">
        <v>0</v>
      </c>
      <c r="AF22" s="9"/>
      <c r="AG22" s="9">
        <v>0</v>
      </c>
      <c r="AH22" s="34">
        <v>0</v>
      </c>
      <c r="AI22" s="34">
        <v>0</v>
      </c>
      <c r="AJ22" s="34">
        <f t="shared" si="9"/>
        <v>0</v>
      </c>
      <c r="AK22" s="34">
        <v>0</v>
      </c>
      <c r="AL22" s="34">
        <v>0</v>
      </c>
      <c r="AM22" s="9"/>
      <c r="AN22" s="9"/>
      <c r="AO22" s="9"/>
      <c r="AP22" s="9"/>
      <c r="AQ22" s="66">
        <f t="shared" si="10"/>
        <v>0</v>
      </c>
      <c r="AR22" s="66">
        <f t="shared" si="32"/>
        <v>0</v>
      </c>
      <c r="AS22" s="66">
        <f t="shared" si="11"/>
        <v>1</v>
      </c>
      <c r="AT22" s="66">
        <f t="shared" si="12"/>
        <v>1</v>
      </c>
      <c r="AU22" s="66">
        <f t="shared" si="13"/>
        <v>0</v>
      </c>
      <c r="AV22" s="66">
        <f t="shared" si="39"/>
        <v>0</v>
      </c>
      <c r="AW22" s="66">
        <f t="shared" si="14"/>
        <v>0</v>
      </c>
      <c r="AX22" s="66">
        <f t="shared" si="36"/>
        <v>0</v>
      </c>
      <c r="AY22" s="66">
        <f t="shared" si="15"/>
        <v>0</v>
      </c>
      <c r="AZ22" s="66">
        <f t="shared" si="16"/>
        <v>0</v>
      </c>
      <c r="BA22" s="66">
        <f t="shared" si="17"/>
        <v>0</v>
      </c>
      <c r="BB22" s="66">
        <f t="shared" si="18"/>
        <v>0</v>
      </c>
      <c r="BC22" s="66">
        <f t="shared" si="19"/>
        <v>0</v>
      </c>
      <c r="BD22" s="66">
        <f t="shared" si="20"/>
        <v>0</v>
      </c>
      <c r="BE22" s="66">
        <f t="shared" si="21"/>
        <v>0</v>
      </c>
      <c r="BF22" s="66">
        <f t="shared" si="22"/>
        <v>0</v>
      </c>
      <c r="BG22" s="66">
        <f t="shared" si="23"/>
        <v>0</v>
      </c>
      <c r="BH22" s="66">
        <f t="shared" si="24"/>
        <v>0</v>
      </c>
      <c r="BI22" s="66">
        <f t="shared" si="25"/>
        <v>0</v>
      </c>
      <c r="BJ22" s="66">
        <f t="shared" si="26"/>
        <v>0</v>
      </c>
    </row>
    <row r="23" spans="1:62" ht="38.25">
      <c r="A23" s="5" t="s">
        <v>11</v>
      </c>
      <c r="B23" s="6" t="s">
        <v>71</v>
      </c>
      <c r="C23" s="22">
        <v>0</v>
      </c>
      <c r="D23" s="8">
        <v>0</v>
      </c>
      <c r="E23" s="34">
        <f t="shared" si="37"/>
        <v>0</v>
      </c>
      <c r="F23" s="37">
        <v>0</v>
      </c>
      <c r="G23" s="37">
        <v>0</v>
      </c>
      <c r="H23" s="8">
        <v>0</v>
      </c>
      <c r="I23" s="33">
        <f t="shared" si="3"/>
        <v>0</v>
      </c>
      <c r="J23" s="9">
        <v>0</v>
      </c>
      <c r="K23" s="38">
        <v>0</v>
      </c>
      <c r="L23" s="38">
        <v>0</v>
      </c>
      <c r="M23" s="34">
        <f t="shared" si="4"/>
        <v>0</v>
      </c>
      <c r="N23" s="153">
        <v>0</v>
      </c>
      <c r="O23" s="153">
        <v>0</v>
      </c>
      <c r="P23" s="153">
        <v>0</v>
      </c>
      <c r="Q23" s="169">
        <v>0</v>
      </c>
      <c r="R23" s="152">
        <f t="shared" si="5"/>
        <v>0</v>
      </c>
      <c r="S23" s="169">
        <v>0</v>
      </c>
      <c r="T23" s="38">
        <v>0</v>
      </c>
      <c r="U23" s="38">
        <v>0</v>
      </c>
      <c r="V23" s="152">
        <f t="shared" si="6"/>
        <v>0</v>
      </c>
      <c r="W23" s="34">
        <v>0</v>
      </c>
      <c r="X23" s="38">
        <v>0</v>
      </c>
      <c r="Y23" s="35">
        <f t="shared" si="38"/>
        <v>0</v>
      </c>
      <c r="Z23" s="38">
        <v>0</v>
      </c>
      <c r="AA23" s="38">
        <v>0</v>
      </c>
      <c r="AB23" s="9">
        <v>0</v>
      </c>
      <c r="AC23" s="34">
        <f t="shared" si="8"/>
        <v>0</v>
      </c>
      <c r="AD23" s="34">
        <v>0</v>
      </c>
      <c r="AE23" s="65">
        <v>0</v>
      </c>
      <c r="AF23" s="9"/>
      <c r="AG23" s="9">
        <v>0</v>
      </c>
      <c r="AH23" s="34">
        <v>0</v>
      </c>
      <c r="AI23" s="34">
        <v>0</v>
      </c>
      <c r="AJ23" s="34">
        <f t="shared" si="9"/>
        <v>0</v>
      </c>
      <c r="AK23" s="34">
        <v>0</v>
      </c>
      <c r="AL23" s="34">
        <v>0</v>
      </c>
      <c r="AM23" s="9"/>
      <c r="AN23" s="9"/>
      <c r="AO23" s="9"/>
      <c r="AP23" s="9"/>
      <c r="AQ23" s="66">
        <f t="shared" si="10"/>
        <v>0</v>
      </c>
      <c r="AR23" s="66">
        <f t="shared" si="32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39"/>
        <v>0</v>
      </c>
      <c r="AW23" s="66">
        <f t="shared" si="14"/>
        <v>0</v>
      </c>
      <c r="AX23" s="66">
        <f t="shared" si="36"/>
        <v>0</v>
      </c>
      <c r="AY23" s="66">
        <f t="shared" si="15"/>
        <v>0</v>
      </c>
      <c r="AZ23" s="66">
        <f t="shared" si="16"/>
        <v>0</v>
      </c>
      <c r="BA23" s="66">
        <f t="shared" si="17"/>
        <v>0</v>
      </c>
      <c r="BB23" s="66">
        <f t="shared" si="18"/>
        <v>0</v>
      </c>
      <c r="BC23" s="66">
        <f t="shared" si="19"/>
        <v>0</v>
      </c>
      <c r="BD23" s="66">
        <f t="shared" si="20"/>
        <v>0</v>
      </c>
      <c r="BE23" s="66">
        <f t="shared" si="21"/>
        <v>0</v>
      </c>
      <c r="BF23" s="66">
        <f t="shared" si="22"/>
        <v>0</v>
      </c>
      <c r="BG23" s="66">
        <f t="shared" si="23"/>
        <v>0</v>
      </c>
      <c r="BH23" s="66">
        <f t="shared" si="24"/>
        <v>0</v>
      </c>
      <c r="BI23" s="66">
        <f t="shared" si="25"/>
        <v>0</v>
      </c>
      <c r="BJ23" s="66">
        <f t="shared" si="26"/>
        <v>0</v>
      </c>
    </row>
    <row r="24" spans="1:62" ht="38.25">
      <c r="A24" s="5" t="s">
        <v>12</v>
      </c>
      <c r="B24" s="6" t="s">
        <v>72</v>
      </c>
      <c r="C24" s="22">
        <v>0</v>
      </c>
      <c r="D24" s="8">
        <v>0</v>
      </c>
      <c r="E24" s="34">
        <f t="shared" si="37"/>
        <v>0</v>
      </c>
      <c r="F24" s="37">
        <v>0</v>
      </c>
      <c r="G24" s="37">
        <v>0</v>
      </c>
      <c r="H24" s="8">
        <v>0</v>
      </c>
      <c r="I24" s="33">
        <f t="shared" si="3"/>
        <v>0</v>
      </c>
      <c r="J24" s="9">
        <v>0</v>
      </c>
      <c r="K24" s="38">
        <v>0</v>
      </c>
      <c r="L24" s="38">
        <v>0</v>
      </c>
      <c r="M24" s="34">
        <f t="shared" si="4"/>
        <v>0</v>
      </c>
      <c r="N24" s="153">
        <v>0</v>
      </c>
      <c r="O24" s="153">
        <v>0</v>
      </c>
      <c r="P24" s="153">
        <v>0</v>
      </c>
      <c r="Q24" s="169">
        <v>0</v>
      </c>
      <c r="R24" s="152">
        <f t="shared" si="5"/>
        <v>0</v>
      </c>
      <c r="S24" s="169">
        <v>0</v>
      </c>
      <c r="T24" s="38">
        <v>0</v>
      </c>
      <c r="U24" s="38">
        <v>0</v>
      </c>
      <c r="V24" s="152">
        <f t="shared" si="6"/>
        <v>0</v>
      </c>
      <c r="W24" s="34">
        <v>0</v>
      </c>
      <c r="X24" s="38">
        <v>0</v>
      </c>
      <c r="Y24" s="35">
        <f t="shared" si="38"/>
        <v>0</v>
      </c>
      <c r="Z24" s="38">
        <v>0</v>
      </c>
      <c r="AA24" s="38">
        <v>0</v>
      </c>
      <c r="AB24" s="9">
        <v>0</v>
      </c>
      <c r="AC24" s="34">
        <f t="shared" si="8"/>
        <v>0</v>
      </c>
      <c r="AD24" s="34">
        <v>0</v>
      </c>
      <c r="AE24" s="65">
        <v>0</v>
      </c>
      <c r="AF24" s="9"/>
      <c r="AG24" s="9">
        <v>0</v>
      </c>
      <c r="AH24" s="34">
        <v>0</v>
      </c>
      <c r="AI24" s="34">
        <v>0</v>
      </c>
      <c r="AJ24" s="34">
        <f t="shared" si="9"/>
        <v>0</v>
      </c>
      <c r="AK24" s="34">
        <v>0</v>
      </c>
      <c r="AL24" s="34">
        <v>0</v>
      </c>
      <c r="AM24" s="9"/>
      <c r="AN24" s="9"/>
      <c r="AO24" s="9"/>
      <c r="AP24" s="9"/>
      <c r="AQ24" s="66">
        <f t="shared" si="10"/>
        <v>0</v>
      </c>
      <c r="AR24" s="66">
        <f t="shared" si="32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39"/>
        <v>0</v>
      </c>
      <c r="AW24" s="66">
        <f t="shared" si="14"/>
        <v>0</v>
      </c>
      <c r="AX24" s="66">
        <f t="shared" si="36"/>
        <v>0</v>
      </c>
      <c r="AY24" s="66">
        <f t="shared" si="15"/>
        <v>0</v>
      </c>
      <c r="AZ24" s="66">
        <f t="shared" si="16"/>
        <v>0</v>
      </c>
      <c r="BA24" s="66">
        <f t="shared" si="17"/>
        <v>0</v>
      </c>
      <c r="BB24" s="66">
        <f t="shared" si="18"/>
        <v>0</v>
      </c>
      <c r="BC24" s="66">
        <f t="shared" si="19"/>
        <v>0</v>
      </c>
      <c r="BD24" s="66">
        <f t="shared" si="20"/>
        <v>0</v>
      </c>
      <c r="BE24" s="66">
        <f t="shared" si="21"/>
        <v>0</v>
      </c>
      <c r="BF24" s="66">
        <f t="shared" si="22"/>
        <v>0</v>
      </c>
      <c r="BG24" s="66">
        <f t="shared" si="23"/>
        <v>0</v>
      </c>
      <c r="BH24" s="66">
        <f t="shared" si="24"/>
        <v>0</v>
      </c>
      <c r="BI24" s="66">
        <f t="shared" si="25"/>
        <v>0</v>
      </c>
      <c r="BJ24" s="66">
        <f t="shared" si="26"/>
        <v>0</v>
      </c>
    </row>
    <row r="25" spans="1:62" ht="38.25">
      <c r="A25" s="5" t="s">
        <v>13</v>
      </c>
      <c r="B25" s="6" t="s">
        <v>73</v>
      </c>
      <c r="C25" s="22">
        <v>0</v>
      </c>
      <c r="D25" s="8">
        <v>0</v>
      </c>
      <c r="E25" s="34">
        <f t="shared" si="37"/>
        <v>0</v>
      </c>
      <c r="F25" s="37">
        <v>0</v>
      </c>
      <c r="G25" s="37">
        <v>0</v>
      </c>
      <c r="H25" s="8">
        <v>0</v>
      </c>
      <c r="I25" s="33">
        <f t="shared" si="3"/>
        <v>0</v>
      </c>
      <c r="J25" s="9">
        <v>0</v>
      </c>
      <c r="K25" s="38">
        <v>0</v>
      </c>
      <c r="L25" s="38">
        <v>0</v>
      </c>
      <c r="M25" s="34">
        <f t="shared" si="4"/>
        <v>0</v>
      </c>
      <c r="N25" s="153">
        <v>0</v>
      </c>
      <c r="O25" s="153">
        <v>0</v>
      </c>
      <c r="P25" s="153">
        <v>0</v>
      </c>
      <c r="Q25" s="169">
        <v>0</v>
      </c>
      <c r="R25" s="152">
        <f t="shared" si="5"/>
        <v>0</v>
      </c>
      <c r="S25" s="169">
        <v>0</v>
      </c>
      <c r="T25" s="38">
        <v>0</v>
      </c>
      <c r="U25" s="38">
        <v>0</v>
      </c>
      <c r="V25" s="152">
        <f t="shared" si="6"/>
        <v>0</v>
      </c>
      <c r="W25" s="34">
        <v>0</v>
      </c>
      <c r="X25" s="38">
        <v>0</v>
      </c>
      <c r="Y25" s="35">
        <f t="shared" si="38"/>
        <v>0</v>
      </c>
      <c r="Z25" s="38">
        <v>0</v>
      </c>
      <c r="AA25" s="38">
        <v>0</v>
      </c>
      <c r="AB25" s="9">
        <v>0</v>
      </c>
      <c r="AC25" s="34">
        <f t="shared" si="8"/>
        <v>0</v>
      </c>
      <c r="AD25" s="34">
        <v>0</v>
      </c>
      <c r="AE25" s="65">
        <v>0</v>
      </c>
      <c r="AF25" s="9"/>
      <c r="AG25" s="9">
        <v>0</v>
      </c>
      <c r="AH25" s="34">
        <v>0</v>
      </c>
      <c r="AI25" s="34">
        <v>0</v>
      </c>
      <c r="AJ25" s="34">
        <f t="shared" si="9"/>
        <v>0</v>
      </c>
      <c r="AK25" s="34">
        <v>0</v>
      </c>
      <c r="AL25" s="34">
        <v>0</v>
      </c>
      <c r="AM25" s="9"/>
      <c r="AN25" s="9"/>
      <c r="AO25" s="9"/>
      <c r="AP25" s="9"/>
      <c r="AQ25" s="66">
        <f t="shared" si="10"/>
        <v>0</v>
      </c>
      <c r="AR25" s="66">
        <f t="shared" si="32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>L25+V25+W25+Y25+Z25</f>
        <v>0</v>
      </c>
      <c r="AW25" s="66">
        <f t="shared" si="14"/>
        <v>0</v>
      </c>
      <c r="AX25" s="66">
        <f t="shared" si="36"/>
        <v>0</v>
      </c>
      <c r="AY25" s="66">
        <f t="shared" si="15"/>
        <v>0</v>
      </c>
      <c r="AZ25" s="66">
        <f t="shared" si="16"/>
        <v>0</v>
      </c>
      <c r="BA25" s="66">
        <f t="shared" si="17"/>
        <v>0</v>
      </c>
      <c r="BB25" s="66">
        <f t="shared" si="18"/>
        <v>0</v>
      </c>
      <c r="BC25" s="66">
        <f t="shared" si="19"/>
        <v>0</v>
      </c>
      <c r="BD25" s="66">
        <f t="shared" si="20"/>
        <v>0</v>
      </c>
      <c r="BE25" s="66">
        <f t="shared" si="21"/>
        <v>0</v>
      </c>
      <c r="BF25" s="66">
        <f t="shared" si="22"/>
        <v>0</v>
      </c>
      <c r="BG25" s="66">
        <f t="shared" si="23"/>
        <v>0</v>
      </c>
      <c r="BH25" s="66">
        <f t="shared" si="24"/>
        <v>0</v>
      </c>
      <c r="BI25" s="66">
        <f t="shared" si="25"/>
        <v>0</v>
      </c>
      <c r="BJ25" s="66">
        <f t="shared" si="26"/>
        <v>0</v>
      </c>
    </row>
    <row r="26" spans="1:62" ht="38.25">
      <c r="A26" s="5" t="s">
        <v>48</v>
      </c>
      <c r="B26" s="6" t="s">
        <v>74</v>
      </c>
      <c r="C26" s="22">
        <v>0</v>
      </c>
      <c r="D26" s="8">
        <v>0</v>
      </c>
      <c r="E26" s="34">
        <f t="shared" si="37"/>
        <v>0</v>
      </c>
      <c r="F26" s="37">
        <v>0</v>
      </c>
      <c r="G26" s="37">
        <v>0</v>
      </c>
      <c r="H26" s="8">
        <v>0</v>
      </c>
      <c r="I26" s="33">
        <f t="shared" si="3"/>
        <v>0</v>
      </c>
      <c r="J26" s="9">
        <v>0</v>
      </c>
      <c r="K26" s="38">
        <v>0</v>
      </c>
      <c r="L26" s="38">
        <v>0</v>
      </c>
      <c r="M26" s="34">
        <f t="shared" si="4"/>
        <v>0</v>
      </c>
      <c r="N26" s="153">
        <v>0</v>
      </c>
      <c r="O26" s="153">
        <v>0</v>
      </c>
      <c r="P26" s="153">
        <v>0</v>
      </c>
      <c r="Q26" s="169">
        <v>0</v>
      </c>
      <c r="R26" s="152">
        <f t="shared" si="5"/>
        <v>0</v>
      </c>
      <c r="S26" s="169">
        <v>0</v>
      </c>
      <c r="T26" s="38">
        <v>0</v>
      </c>
      <c r="U26" s="38">
        <v>0</v>
      </c>
      <c r="V26" s="152">
        <f t="shared" si="6"/>
        <v>0</v>
      </c>
      <c r="W26" s="34">
        <v>0</v>
      </c>
      <c r="X26" s="38">
        <v>0</v>
      </c>
      <c r="Y26" s="35">
        <f t="shared" si="38"/>
        <v>0</v>
      </c>
      <c r="Z26" s="38">
        <v>0</v>
      </c>
      <c r="AA26" s="38">
        <v>0</v>
      </c>
      <c r="AB26" s="9">
        <v>0</v>
      </c>
      <c r="AC26" s="34">
        <f t="shared" si="8"/>
        <v>0</v>
      </c>
      <c r="AD26" s="34">
        <v>0</v>
      </c>
      <c r="AE26" s="65">
        <v>0</v>
      </c>
      <c r="AF26" s="9"/>
      <c r="AG26" s="9">
        <v>0</v>
      </c>
      <c r="AH26" s="34">
        <v>0</v>
      </c>
      <c r="AI26" s="34">
        <v>0</v>
      </c>
      <c r="AJ26" s="34">
        <f t="shared" si="9"/>
        <v>0</v>
      </c>
      <c r="AK26" s="34">
        <v>0</v>
      </c>
      <c r="AL26" s="34">
        <v>0</v>
      </c>
      <c r="AM26" s="9"/>
      <c r="AN26" s="9"/>
      <c r="AO26" s="9"/>
      <c r="AP26" s="9"/>
      <c r="AQ26" s="66">
        <f t="shared" si="10"/>
        <v>0</v>
      </c>
      <c r="AR26" s="66">
        <f t="shared" si="32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39"/>
        <v>0</v>
      </c>
      <c r="AW26" s="66">
        <f t="shared" si="14"/>
        <v>0</v>
      </c>
      <c r="AX26" s="66">
        <f t="shared" si="36"/>
        <v>0</v>
      </c>
      <c r="AY26" s="66">
        <f t="shared" si="15"/>
        <v>0</v>
      </c>
      <c r="AZ26" s="66">
        <f t="shared" si="16"/>
        <v>0</v>
      </c>
      <c r="BA26" s="66">
        <f t="shared" si="17"/>
        <v>0</v>
      </c>
      <c r="BB26" s="66">
        <f t="shared" si="18"/>
        <v>0</v>
      </c>
      <c r="BC26" s="66">
        <f t="shared" si="19"/>
        <v>0</v>
      </c>
      <c r="BD26" s="66">
        <f t="shared" si="20"/>
        <v>0</v>
      </c>
      <c r="BE26" s="66">
        <f t="shared" si="21"/>
        <v>0</v>
      </c>
      <c r="BF26" s="66">
        <f t="shared" si="22"/>
        <v>0</v>
      </c>
      <c r="BG26" s="66">
        <f t="shared" si="23"/>
        <v>0</v>
      </c>
      <c r="BH26" s="66">
        <f t="shared" si="24"/>
        <v>0</v>
      </c>
      <c r="BI26" s="66">
        <f t="shared" si="25"/>
        <v>0</v>
      </c>
      <c r="BJ26" s="66">
        <f t="shared" si="26"/>
        <v>0</v>
      </c>
    </row>
    <row r="27" spans="1:62" ht="25.5">
      <c r="A27" s="5">
        <v>7</v>
      </c>
      <c r="B27" s="7" t="s">
        <v>75</v>
      </c>
      <c r="C27" s="65">
        <v>0</v>
      </c>
      <c r="D27" s="65">
        <f t="shared" ref="D27:AP27" si="40">D28+D29+D30+D31+D32</f>
        <v>0</v>
      </c>
      <c r="E27" s="65">
        <f t="shared" si="40"/>
        <v>0</v>
      </c>
      <c r="F27" s="65">
        <f t="shared" si="40"/>
        <v>0</v>
      </c>
      <c r="G27" s="65">
        <f t="shared" si="40"/>
        <v>0</v>
      </c>
      <c r="H27" s="65">
        <f t="shared" si="40"/>
        <v>1</v>
      </c>
      <c r="I27" s="65">
        <f t="shared" si="40"/>
        <v>0</v>
      </c>
      <c r="J27" s="65">
        <f t="shared" si="40"/>
        <v>0</v>
      </c>
      <c r="K27" s="65">
        <f t="shared" si="40"/>
        <v>1</v>
      </c>
      <c r="L27" s="65">
        <f t="shared" si="40"/>
        <v>0</v>
      </c>
      <c r="M27" s="65">
        <f t="shared" si="40"/>
        <v>0</v>
      </c>
      <c r="N27" s="65">
        <f t="shared" si="40"/>
        <v>0</v>
      </c>
      <c r="O27" s="65">
        <f t="shared" si="40"/>
        <v>0</v>
      </c>
      <c r="P27" s="65">
        <f t="shared" si="40"/>
        <v>0</v>
      </c>
      <c r="Q27" s="65">
        <f t="shared" si="40"/>
        <v>0</v>
      </c>
      <c r="R27" s="65">
        <f t="shared" si="40"/>
        <v>0</v>
      </c>
      <c r="S27" s="65">
        <f t="shared" si="40"/>
        <v>0</v>
      </c>
      <c r="T27" s="65">
        <f t="shared" si="40"/>
        <v>0</v>
      </c>
      <c r="U27" s="65">
        <f t="shared" si="40"/>
        <v>0</v>
      </c>
      <c r="V27" s="65">
        <f t="shared" si="40"/>
        <v>0</v>
      </c>
      <c r="W27" s="65">
        <f t="shared" si="40"/>
        <v>0</v>
      </c>
      <c r="X27" s="65">
        <f t="shared" si="40"/>
        <v>0</v>
      </c>
      <c r="Y27" s="65">
        <f t="shared" si="40"/>
        <v>0</v>
      </c>
      <c r="Z27" s="65">
        <f t="shared" si="40"/>
        <v>0</v>
      </c>
      <c r="AA27" s="65">
        <f t="shared" si="40"/>
        <v>0</v>
      </c>
      <c r="AB27" s="65">
        <f t="shared" si="40"/>
        <v>3</v>
      </c>
      <c r="AC27" s="65">
        <f t="shared" si="40"/>
        <v>3</v>
      </c>
      <c r="AD27" s="65">
        <f t="shared" si="40"/>
        <v>0</v>
      </c>
      <c r="AE27" s="65">
        <f t="shared" si="40"/>
        <v>3</v>
      </c>
      <c r="AF27" s="65">
        <f t="shared" si="40"/>
        <v>0</v>
      </c>
      <c r="AG27" s="65">
        <f t="shared" si="40"/>
        <v>3</v>
      </c>
      <c r="AH27" s="65">
        <f t="shared" si="40"/>
        <v>0</v>
      </c>
      <c r="AI27" s="65">
        <f t="shared" si="40"/>
        <v>0</v>
      </c>
      <c r="AJ27" s="65">
        <f t="shared" si="40"/>
        <v>0</v>
      </c>
      <c r="AK27" s="65">
        <f t="shared" si="40"/>
        <v>0</v>
      </c>
      <c r="AL27" s="65">
        <f t="shared" si="40"/>
        <v>0</v>
      </c>
      <c r="AM27" s="65">
        <f t="shared" si="40"/>
        <v>0</v>
      </c>
      <c r="AN27" s="65">
        <f t="shared" si="40"/>
        <v>0</v>
      </c>
      <c r="AO27" s="65">
        <f t="shared" si="40"/>
        <v>0</v>
      </c>
      <c r="AP27" s="65">
        <f t="shared" si="40"/>
        <v>0</v>
      </c>
      <c r="AQ27" s="65">
        <f t="shared" ref="AQ27:BJ27" si="41">SUM(AQ28:AQ32)</f>
        <v>0</v>
      </c>
      <c r="AR27" s="65">
        <f t="shared" si="41"/>
        <v>0</v>
      </c>
      <c r="AS27" s="65">
        <f t="shared" si="41"/>
        <v>1</v>
      </c>
      <c r="AT27" s="65">
        <f t="shared" si="41"/>
        <v>1</v>
      </c>
      <c r="AU27" s="65">
        <f t="shared" si="41"/>
        <v>0</v>
      </c>
      <c r="AV27" s="65">
        <f>SUM(AV28:AV32)</f>
        <v>0</v>
      </c>
      <c r="AW27" s="65">
        <f t="shared" si="41"/>
        <v>0</v>
      </c>
      <c r="AX27" s="65">
        <f t="shared" si="41"/>
        <v>0</v>
      </c>
      <c r="AY27" s="65">
        <f t="shared" si="41"/>
        <v>0</v>
      </c>
      <c r="AZ27" s="65">
        <f t="shared" si="41"/>
        <v>0</v>
      </c>
      <c r="BA27" s="65">
        <f t="shared" si="41"/>
        <v>0</v>
      </c>
      <c r="BB27" s="65">
        <f t="shared" si="41"/>
        <v>0</v>
      </c>
      <c r="BC27" s="65">
        <f t="shared" si="41"/>
        <v>3</v>
      </c>
      <c r="BD27" s="65">
        <f t="shared" si="41"/>
        <v>3</v>
      </c>
      <c r="BE27" s="65">
        <f t="shared" si="41"/>
        <v>3</v>
      </c>
      <c r="BF27" s="65">
        <f t="shared" si="41"/>
        <v>3</v>
      </c>
      <c r="BG27" s="65">
        <f t="shared" si="41"/>
        <v>0</v>
      </c>
      <c r="BH27" s="65">
        <f t="shared" si="41"/>
        <v>0</v>
      </c>
      <c r="BI27" s="65">
        <f t="shared" si="41"/>
        <v>0</v>
      </c>
      <c r="BJ27" s="65">
        <f t="shared" si="41"/>
        <v>0</v>
      </c>
    </row>
    <row r="28" spans="1:62" ht="15">
      <c r="A28" s="10" t="s">
        <v>14</v>
      </c>
      <c r="B28" s="6" t="s">
        <v>76</v>
      </c>
      <c r="C28" s="38">
        <v>0</v>
      </c>
      <c r="D28" s="37">
        <v>0</v>
      </c>
      <c r="E28" s="34">
        <f t="shared" si="37"/>
        <v>0</v>
      </c>
      <c r="F28" s="37">
        <v>0</v>
      </c>
      <c r="G28" s="37">
        <v>0</v>
      </c>
      <c r="H28" s="37">
        <v>0</v>
      </c>
      <c r="I28" s="33">
        <f t="shared" si="3"/>
        <v>0</v>
      </c>
      <c r="J28" s="9">
        <v>0</v>
      </c>
      <c r="K28" s="38">
        <v>0</v>
      </c>
      <c r="L28" s="38">
        <v>0</v>
      </c>
      <c r="M28" s="34">
        <f t="shared" si="4"/>
        <v>0</v>
      </c>
      <c r="N28" s="153">
        <v>0</v>
      </c>
      <c r="O28" s="153">
        <v>0</v>
      </c>
      <c r="P28" s="153">
        <v>0</v>
      </c>
      <c r="Q28" s="169">
        <v>0</v>
      </c>
      <c r="R28" s="152">
        <f t="shared" si="5"/>
        <v>0</v>
      </c>
      <c r="S28" s="169">
        <v>0</v>
      </c>
      <c r="T28" s="38">
        <v>0</v>
      </c>
      <c r="U28" s="38">
        <v>0</v>
      </c>
      <c r="V28" s="152">
        <f t="shared" si="6"/>
        <v>0</v>
      </c>
      <c r="W28" s="34">
        <v>0</v>
      </c>
      <c r="X28" s="38">
        <v>0</v>
      </c>
      <c r="Y28" s="35">
        <f t="shared" si="38"/>
        <v>0</v>
      </c>
      <c r="Z28" s="38">
        <v>0</v>
      </c>
      <c r="AA28" s="38">
        <v>0</v>
      </c>
      <c r="AB28" s="38">
        <v>0</v>
      </c>
      <c r="AC28" s="34">
        <f t="shared" si="8"/>
        <v>0</v>
      </c>
      <c r="AD28" s="34">
        <v>0</v>
      </c>
      <c r="AE28" s="65">
        <v>0</v>
      </c>
      <c r="AF28" s="38"/>
      <c r="AG28" s="38">
        <v>0</v>
      </c>
      <c r="AH28" s="34">
        <v>0</v>
      </c>
      <c r="AI28" s="34">
        <v>0</v>
      </c>
      <c r="AJ28" s="34">
        <f t="shared" si="9"/>
        <v>0</v>
      </c>
      <c r="AK28" s="34">
        <v>0</v>
      </c>
      <c r="AL28" s="34">
        <v>0</v>
      </c>
      <c r="AM28" s="38"/>
      <c r="AN28" s="38"/>
      <c r="AO28" s="38"/>
      <c r="AP28" s="38"/>
      <c r="AQ28" s="66">
        <f t="shared" si="10"/>
        <v>0</v>
      </c>
      <c r="AR28" s="66">
        <f t="shared" si="32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>L28+V28+W28+Y28+Z28</f>
        <v>0</v>
      </c>
      <c r="AW28" s="66">
        <f t="shared" si="14"/>
        <v>0</v>
      </c>
      <c r="AX28" s="66">
        <f t="shared" ref="AX28:AX46" si="42">N28+O28+P28+Q28</f>
        <v>0</v>
      </c>
      <c r="AY28" s="66">
        <f t="shared" si="15"/>
        <v>0</v>
      </c>
      <c r="AZ28" s="66">
        <f t="shared" si="16"/>
        <v>0</v>
      </c>
      <c r="BA28" s="66">
        <f t="shared" si="17"/>
        <v>0</v>
      </c>
      <c r="BB28" s="66">
        <f t="shared" si="18"/>
        <v>0</v>
      </c>
      <c r="BC28" s="66">
        <f t="shared" si="19"/>
        <v>0</v>
      </c>
      <c r="BD28" s="66">
        <f t="shared" si="20"/>
        <v>0</v>
      </c>
      <c r="BE28" s="66">
        <f t="shared" si="21"/>
        <v>0</v>
      </c>
      <c r="BF28" s="66">
        <f t="shared" si="22"/>
        <v>0</v>
      </c>
      <c r="BG28" s="66">
        <f t="shared" si="23"/>
        <v>0</v>
      </c>
      <c r="BH28" s="66">
        <f t="shared" si="24"/>
        <v>0</v>
      </c>
      <c r="BI28" s="66">
        <f t="shared" si="25"/>
        <v>0</v>
      </c>
      <c r="BJ28" s="66">
        <f t="shared" si="26"/>
        <v>0</v>
      </c>
    </row>
    <row r="29" spans="1:62" ht="15">
      <c r="A29" s="10" t="s">
        <v>15</v>
      </c>
      <c r="B29" s="6" t="s">
        <v>77</v>
      </c>
      <c r="C29" s="38">
        <v>0</v>
      </c>
      <c r="D29" s="37">
        <v>0</v>
      </c>
      <c r="E29" s="34">
        <f t="shared" si="37"/>
        <v>0</v>
      </c>
      <c r="F29" s="37">
        <v>0</v>
      </c>
      <c r="G29" s="37">
        <v>0</v>
      </c>
      <c r="H29" s="37">
        <v>0</v>
      </c>
      <c r="I29" s="33">
        <f t="shared" si="3"/>
        <v>0</v>
      </c>
      <c r="J29" s="9">
        <v>0</v>
      </c>
      <c r="K29" s="38">
        <v>0</v>
      </c>
      <c r="L29" s="38">
        <v>0</v>
      </c>
      <c r="M29" s="34">
        <f t="shared" si="4"/>
        <v>0</v>
      </c>
      <c r="N29" s="153">
        <v>0</v>
      </c>
      <c r="O29" s="153">
        <v>0</v>
      </c>
      <c r="P29" s="153">
        <v>0</v>
      </c>
      <c r="Q29" s="169">
        <v>0</v>
      </c>
      <c r="R29" s="152">
        <f t="shared" si="5"/>
        <v>0</v>
      </c>
      <c r="S29" s="169">
        <v>0</v>
      </c>
      <c r="T29" s="38">
        <v>0</v>
      </c>
      <c r="U29" s="38">
        <v>0</v>
      </c>
      <c r="V29" s="152">
        <f t="shared" si="6"/>
        <v>0</v>
      </c>
      <c r="W29" s="34">
        <v>0</v>
      </c>
      <c r="X29" s="38">
        <v>0</v>
      </c>
      <c r="Y29" s="35">
        <f t="shared" si="38"/>
        <v>0</v>
      </c>
      <c r="Z29" s="38">
        <v>0</v>
      </c>
      <c r="AA29" s="38">
        <v>0</v>
      </c>
      <c r="AB29" s="38">
        <v>0</v>
      </c>
      <c r="AC29" s="34">
        <f t="shared" si="8"/>
        <v>0</v>
      </c>
      <c r="AD29" s="34">
        <v>0</v>
      </c>
      <c r="AE29" s="65">
        <v>0</v>
      </c>
      <c r="AF29" s="38"/>
      <c r="AG29" s="38">
        <v>0</v>
      </c>
      <c r="AH29" s="34">
        <v>0</v>
      </c>
      <c r="AI29" s="34">
        <v>0</v>
      </c>
      <c r="AJ29" s="34">
        <f t="shared" si="9"/>
        <v>0</v>
      </c>
      <c r="AK29" s="34">
        <v>0</v>
      </c>
      <c r="AL29" s="34">
        <v>0</v>
      </c>
      <c r="AM29" s="38"/>
      <c r="AN29" s="38"/>
      <c r="AO29" s="38"/>
      <c r="AP29" s="38"/>
      <c r="AQ29" s="66">
        <f t="shared" si="10"/>
        <v>0</v>
      </c>
      <c r="AR29" s="66">
        <f t="shared" si="32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ref="AV29:AV32" si="43">L29+V29+W29+Y29+Z29</f>
        <v>0</v>
      </c>
      <c r="AW29" s="66">
        <f t="shared" si="14"/>
        <v>0</v>
      </c>
      <c r="AX29" s="66">
        <f t="shared" si="42"/>
        <v>0</v>
      </c>
      <c r="AY29" s="66">
        <f t="shared" si="15"/>
        <v>0</v>
      </c>
      <c r="AZ29" s="66">
        <f t="shared" si="16"/>
        <v>0</v>
      </c>
      <c r="BA29" s="66">
        <f t="shared" si="17"/>
        <v>0</v>
      </c>
      <c r="BB29" s="66">
        <f t="shared" si="18"/>
        <v>0</v>
      </c>
      <c r="BC29" s="66">
        <f t="shared" si="19"/>
        <v>0</v>
      </c>
      <c r="BD29" s="66">
        <f t="shared" si="20"/>
        <v>0</v>
      </c>
      <c r="BE29" s="66">
        <f t="shared" si="21"/>
        <v>0</v>
      </c>
      <c r="BF29" s="66">
        <f t="shared" si="22"/>
        <v>0</v>
      </c>
      <c r="BG29" s="66">
        <f t="shared" si="23"/>
        <v>0</v>
      </c>
      <c r="BH29" s="66">
        <f t="shared" si="24"/>
        <v>0</v>
      </c>
      <c r="BI29" s="66">
        <f t="shared" si="25"/>
        <v>0</v>
      </c>
      <c r="BJ29" s="66">
        <f t="shared" si="26"/>
        <v>0</v>
      </c>
    </row>
    <row r="30" spans="1:62" ht="25.5">
      <c r="A30" s="10" t="s">
        <v>49</v>
      </c>
      <c r="B30" s="6" t="s">
        <v>78</v>
      </c>
      <c r="C30" s="38">
        <v>0</v>
      </c>
      <c r="D30" s="37">
        <v>0</v>
      </c>
      <c r="E30" s="34">
        <f t="shared" si="37"/>
        <v>0</v>
      </c>
      <c r="F30" s="37">
        <v>0</v>
      </c>
      <c r="G30" s="37">
        <v>0</v>
      </c>
      <c r="H30" s="37">
        <v>0</v>
      </c>
      <c r="I30" s="33">
        <f t="shared" si="3"/>
        <v>0</v>
      </c>
      <c r="J30" s="9">
        <v>0</v>
      </c>
      <c r="K30" s="38">
        <v>0</v>
      </c>
      <c r="L30" s="38">
        <v>0</v>
      </c>
      <c r="M30" s="34">
        <f t="shared" si="4"/>
        <v>0</v>
      </c>
      <c r="N30" s="153">
        <v>0</v>
      </c>
      <c r="O30" s="153">
        <v>0</v>
      </c>
      <c r="P30" s="153">
        <v>0</v>
      </c>
      <c r="Q30" s="169">
        <v>0</v>
      </c>
      <c r="R30" s="152">
        <f t="shared" si="5"/>
        <v>0</v>
      </c>
      <c r="S30" s="169">
        <v>0</v>
      </c>
      <c r="T30" s="38">
        <v>0</v>
      </c>
      <c r="U30" s="38">
        <v>0</v>
      </c>
      <c r="V30" s="152">
        <f t="shared" si="6"/>
        <v>0</v>
      </c>
      <c r="W30" s="34">
        <v>0</v>
      </c>
      <c r="X30" s="38">
        <v>0</v>
      </c>
      <c r="Y30" s="35">
        <f t="shared" si="38"/>
        <v>0</v>
      </c>
      <c r="Z30" s="38">
        <v>0</v>
      </c>
      <c r="AA30" s="38">
        <v>0</v>
      </c>
      <c r="AB30" s="38">
        <v>0</v>
      </c>
      <c r="AC30" s="34">
        <f t="shared" si="8"/>
        <v>0</v>
      </c>
      <c r="AD30" s="34">
        <v>0</v>
      </c>
      <c r="AE30" s="65">
        <v>0</v>
      </c>
      <c r="AF30" s="38"/>
      <c r="AG30" s="38">
        <v>0</v>
      </c>
      <c r="AH30" s="34">
        <v>0</v>
      </c>
      <c r="AI30" s="34">
        <v>0</v>
      </c>
      <c r="AJ30" s="34">
        <f t="shared" si="9"/>
        <v>0</v>
      </c>
      <c r="AK30" s="34">
        <v>0</v>
      </c>
      <c r="AL30" s="34">
        <v>0</v>
      </c>
      <c r="AM30" s="38"/>
      <c r="AN30" s="38"/>
      <c r="AO30" s="38"/>
      <c r="AP30" s="38"/>
      <c r="AQ30" s="66">
        <f t="shared" si="10"/>
        <v>0</v>
      </c>
      <c r="AR30" s="66">
        <f t="shared" si="32"/>
        <v>0</v>
      </c>
      <c r="AS30" s="66">
        <f t="shared" si="11"/>
        <v>0</v>
      </c>
      <c r="AT30" s="66">
        <f t="shared" si="12"/>
        <v>0</v>
      </c>
      <c r="AU30" s="66">
        <f t="shared" si="13"/>
        <v>0</v>
      </c>
      <c r="AV30" s="66">
        <f t="shared" si="43"/>
        <v>0</v>
      </c>
      <c r="AW30" s="66">
        <f t="shared" si="14"/>
        <v>0</v>
      </c>
      <c r="AX30" s="66">
        <f t="shared" si="42"/>
        <v>0</v>
      </c>
      <c r="AY30" s="66">
        <f t="shared" si="15"/>
        <v>0</v>
      </c>
      <c r="AZ30" s="66">
        <f t="shared" si="16"/>
        <v>0</v>
      </c>
      <c r="BA30" s="66">
        <f t="shared" si="17"/>
        <v>0</v>
      </c>
      <c r="BB30" s="66">
        <f t="shared" si="18"/>
        <v>0</v>
      </c>
      <c r="BC30" s="66">
        <f t="shared" si="19"/>
        <v>0</v>
      </c>
      <c r="BD30" s="66">
        <f t="shared" si="20"/>
        <v>0</v>
      </c>
      <c r="BE30" s="66">
        <f t="shared" si="21"/>
        <v>0</v>
      </c>
      <c r="BF30" s="66">
        <f t="shared" si="22"/>
        <v>0</v>
      </c>
      <c r="BG30" s="66">
        <f t="shared" si="23"/>
        <v>0</v>
      </c>
      <c r="BH30" s="66">
        <f t="shared" si="24"/>
        <v>0</v>
      </c>
      <c r="BI30" s="66">
        <f t="shared" si="25"/>
        <v>0</v>
      </c>
      <c r="BJ30" s="66">
        <f t="shared" si="26"/>
        <v>0</v>
      </c>
    </row>
    <row r="31" spans="1:62" ht="15">
      <c r="A31" s="10" t="s">
        <v>50</v>
      </c>
      <c r="B31" s="6" t="s">
        <v>79</v>
      </c>
      <c r="C31" s="38">
        <v>0</v>
      </c>
      <c r="D31" s="37">
        <v>0</v>
      </c>
      <c r="E31" s="34">
        <f t="shared" si="37"/>
        <v>0</v>
      </c>
      <c r="F31" s="37">
        <v>0</v>
      </c>
      <c r="G31" s="37">
        <v>0</v>
      </c>
      <c r="H31" s="37">
        <v>1</v>
      </c>
      <c r="I31" s="33">
        <f t="shared" si="3"/>
        <v>0</v>
      </c>
      <c r="J31" s="9">
        <v>0</v>
      </c>
      <c r="K31" s="38">
        <v>1</v>
      </c>
      <c r="L31" s="38">
        <v>0</v>
      </c>
      <c r="M31" s="34">
        <f t="shared" si="4"/>
        <v>0</v>
      </c>
      <c r="N31" s="153">
        <v>0</v>
      </c>
      <c r="O31" s="153">
        <v>0</v>
      </c>
      <c r="P31" s="153">
        <v>0</v>
      </c>
      <c r="Q31" s="169">
        <v>0</v>
      </c>
      <c r="R31" s="152">
        <f t="shared" si="5"/>
        <v>0</v>
      </c>
      <c r="S31" s="169">
        <v>0</v>
      </c>
      <c r="T31" s="38">
        <v>0</v>
      </c>
      <c r="U31" s="38">
        <v>0</v>
      </c>
      <c r="V31" s="152">
        <f t="shared" si="6"/>
        <v>0</v>
      </c>
      <c r="W31" s="34">
        <v>0</v>
      </c>
      <c r="X31" s="38">
        <v>0</v>
      </c>
      <c r="Y31" s="35">
        <f t="shared" si="38"/>
        <v>0</v>
      </c>
      <c r="Z31" s="38">
        <v>0</v>
      </c>
      <c r="AA31" s="38">
        <v>0</v>
      </c>
      <c r="AB31" s="38">
        <v>3</v>
      </c>
      <c r="AC31" s="34">
        <f t="shared" si="8"/>
        <v>3</v>
      </c>
      <c r="AD31" s="34">
        <v>0</v>
      </c>
      <c r="AE31" s="65">
        <v>3</v>
      </c>
      <c r="AF31" s="38"/>
      <c r="AG31" s="38">
        <v>3</v>
      </c>
      <c r="AH31" s="34">
        <v>0</v>
      </c>
      <c r="AI31" s="34">
        <v>0</v>
      </c>
      <c r="AJ31" s="34">
        <f t="shared" si="9"/>
        <v>0</v>
      </c>
      <c r="AK31" s="34">
        <v>0</v>
      </c>
      <c r="AL31" s="34">
        <v>0</v>
      </c>
      <c r="AM31" s="38"/>
      <c r="AN31" s="38"/>
      <c r="AO31" s="38"/>
      <c r="AP31" s="38"/>
      <c r="AQ31" s="66">
        <f t="shared" si="10"/>
        <v>0</v>
      </c>
      <c r="AR31" s="66">
        <f t="shared" si="32"/>
        <v>0</v>
      </c>
      <c r="AS31" s="66">
        <f t="shared" si="11"/>
        <v>1</v>
      </c>
      <c r="AT31" s="66">
        <f t="shared" si="12"/>
        <v>1</v>
      </c>
      <c r="AU31" s="66">
        <f t="shared" si="13"/>
        <v>0</v>
      </c>
      <c r="AV31" s="66">
        <f t="shared" si="43"/>
        <v>0</v>
      </c>
      <c r="AW31" s="66">
        <f t="shared" si="14"/>
        <v>0</v>
      </c>
      <c r="AX31" s="66">
        <f t="shared" si="42"/>
        <v>0</v>
      </c>
      <c r="AY31" s="66">
        <f t="shared" si="15"/>
        <v>0</v>
      </c>
      <c r="AZ31" s="66">
        <f t="shared" si="16"/>
        <v>0</v>
      </c>
      <c r="BA31" s="66">
        <f t="shared" si="17"/>
        <v>0</v>
      </c>
      <c r="BB31" s="66">
        <f t="shared" si="18"/>
        <v>0</v>
      </c>
      <c r="BC31" s="66">
        <f t="shared" si="19"/>
        <v>3</v>
      </c>
      <c r="BD31" s="66">
        <f t="shared" si="20"/>
        <v>3</v>
      </c>
      <c r="BE31" s="66">
        <f t="shared" si="21"/>
        <v>3</v>
      </c>
      <c r="BF31" s="66">
        <f t="shared" si="22"/>
        <v>3</v>
      </c>
      <c r="BG31" s="66">
        <f t="shared" si="23"/>
        <v>0</v>
      </c>
      <c r="BH31" s="66">
        <f t="shared" si="24"/>
        <v>0</v>
      </c>
      <c r="BI31" s="66">
        <f t="shared" si="25"/>
        <v>0</v>
      </c>
      <c r="BJ31" s="66">
        <f t="shared" si="26"/>
        <v>0</v>
      </c>
    </row>
    <row r="32" spans="1:62" ht="15">
      <c r="A32" s="10" t="s">
        <v>51</v>
      </c>
      <c r="B32" s="6" t="s">
        <v>3</v>
      </c>
      <c r="C32" s="38">
        <v>0</v>
      </c>
      <c r="D32" s="37">
        <v>0</v>
      </c>
      <c r="E32" s="34">
        <f t="shared" si="37"/>
        <v>0</v>
      </c>
      <c r="F32" s="37">
        <v>0</v>
      </c>
      <c r="G32" s="37">
        <v>0</v>
      </c>
      <c r="H32" s="37">
        <v>0</v>
      </c>
      <c r="I32" s="33">
        <f t="shared" si="3"/>
        <v>0</v>
      </c>
      <c r="J32" s="9">
        <v>0</v>
      </c>
      <c r="K32" s="38">
        <v>0</v>
      </c>
      <c r="L32" s="38">
        <v>0</v>
      </c>
      <c r="M32" s="34">
        <f t="shared" si="4"/>
        <v>0</v>
      </c>
      <c r="N32" s="153">
        <v>0</v>
      </c>
      <c r="O32" s="153">
        <v>0</v>
      </c>
      <c r="P32" s="153">
        <v>0</v>
      </c>
      <c r="Q32" s="169">
        <v>0</v>
      </c>
      <c r="R32" s="152">
        <f t="shared" si="5"/>
        <v>0</v>
      </c>
      <c r="S32" s="169">
        <v>0</v>
      </c>
      <c r="T32" s="38">
        <v>0</v>
      </c>
      <c r="U32" s="38">
        <v>0</v>
      </c>
      <c r="V32" s="152">
        <f t="shared" si="6"/>
        <v>0</v>
      </c>
      <c r="W32" s="34">
        <v>0</v>
      </c>
      <c r="X32" s="38">
        <v>0</v>
      </c>
      <c r="Y32" s="35">
        <f t="shared" si="38"/>
        <v>0</v>
      </c>
      <c r="Z32" s="38">
        <v>0</v>
      </c>
      <c r="AA32" s="38">
        <v>0</v>
      </c>
      <c r="AB32" s="38">
        <v>0</v>
      </c>
      <c r="AC32" s="34">
        <f t="shared" si="8"/>
        <v>0</v>
      </c>
      <c r="AD32" s="34">
        <v>0</v>
      </c>
      <c r="AE32" s="65">
        <v>0</v>
      </c>
      <c r="AF32" s="38"/>
      <c r="AG32" s="38">
        <v>0</v>
      </c>
      <c r="AH32" s="34">
        <v>0</v>
      </c>
      <c r="AI32" s="34">
        <v>0</v>
      </c>
      <c r="AJ32" s="34">
        <f t="shared" si="9"/>
        <v>0</v>
      </c>
      <c r="AK32" s="34">
        <v>0</v>
      </c>
      <c r="AL32" s="34">
        <v>0</v>
      </c>
      <c r="AM32" s="38"/>
      <c r="AN32" s="38"/>
      <c r="AO32" s="38"/>
      <c r="AP32" s="38"/>
      <c r="AQ32" s="66">
        <f t="shared" si="10"/>
        <v>0</v>
      </c>
      <c r="AR32" s="66">
        <f t="shared" si="32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43"/>
        <v>0</v>
      </c>
      <c r="AW32" s="66">
        <f t="shared" si="14"/>
        <v>0</v>
      </c>
      <c r="AX32" s="66">
        <f t="shared" si="42"/>
        <v>0</v>
      </c>
      <c r="AY32" s="66">
        <f t="shared" si="15"/>
        <v>0</v>
      </c>
      <c r="AZ32" s="66">
        <f t="shared" si="16"/>
        <v>0</v>
      </c>
      <c r="BA32" s="66">
        <f t="shared" si="17"/>
        <v>0</v>
      </c>
      <c r="BB32" s="66">
        <f t="shared" si="18"/>
        <v>0</v>
      </c>
      <c r="BC32" s="66">
        <f t="shared" si="19"/>
        <v>0</v>
      </c>
      <c r="BD32" s="66">
        <f t="shared" si="20"/>
        <v>0</v>
      </c>
      <c r="BE32" s="66">
        <f t="shared" si="21"/>
        <v>0</v>
      </c>
      <c r="BF32" s="66">
        <f t="shared" si="22"/>
        <v>0</v>
      </c>
      <c r="BG32" s="66">
        <f t="shared" si="23"/>
        <v>0</v>
      </c>
      <c r="BH32" s="66">
        <f t="shared" si="24"/>
        <v>0</v>
      </c>
      <c r="BI32" s="66">
        <f t="shared" si="25"/>
        <v>0</v>
      </c>
      <c r="BJ32" s="66">
        <f t="shared" si="26"/>
        <v>0</v>
      </c>
    </row>
    <row r="33" spans="1:62" ht="51">
      <c r="A33" s="10" t="s">
        <v>81</v>
      </c>
      <c r="B33" s="7" t="s">
        <v>92</v>
      </c>
      <c r="C33" s="38">
        <v>0</v>
      </c>
      <c r="D33" s="37">
        <v>0</v>
      </c>
      <c r="E33" s="34">
        <f t="shared" si="37"/>
        <v>0</v>
      </c>
      <c r="F33" s="37">
        <v>0</v>
      </c>
      <c r="G33" s="37">
        <v>0</v>
      </c>
      <c r="H33" s="37">
        <v>0</v>
      </c>
      <c r="I33" s="33">
        <f t="shared" si="3"/>
        <v>0</v>
      </c>
      <c r="J33" s="9">
        <v>0</v>
      </c>
      <c r="K33" s="38">
        <v>0</v>
      </c>
      <c r="L33" s="38">
        <v>0</v>
      </c>
      <c r="M33" s="34">
        <f t="shared" si="4"/>
        <v>0</v>
      </c>
      <c r="N33" s="153">
        <v>0</v>
      </c>
      <c r="O33" s="153">
        <v>0</v>
      </c>
      <c r="P33" s="153">
        <v>0</v>
      </c>
      <c r="Q33" s="169">
        <v>0</v>
      </c>
      <c r="R33" s="152">
        <f t="shared" si="5"/>
        <v>0</v>
      </c>
      <c r="S33" s="169">
        <v>0</v>
      </c>
      <c r="T33" s="38">
        <v>0</v>
      </c>
      <c r="U33" s="38">
        <v>0</v>
      </c>
      <c r="V33" s="152">
        <f t="shared" si="6"/>
        <v>0</v>
      </c>
      <c r="W33" s="34">
        <v>0</v>
      </c>
      <c r="X33" s="38">
        <v>0</v>
      </c>
      <c r="Y33" s="35">
        <f t="shared" si="38"/>
        <v>0</v>
      </c>
      <c r="Z33" s="38">
        <v>0</v>
      </c>
      <c r="AA33" s="38">
        <v>0</v>
      </c>
      <c r="AB33" s="38">
        <v>0</v>
      </c>
      <c r="AC33" s="34">
        <f t="shared" si="8"/>
        <v>0</v>
      </c>
      <c r="AD33" s="34">
        <v>0</v>
      </c>
      <c r="AE33" s="65">
        <v>0</v>
      </c>
      <c r="AF33" s="38"/>
      <c r="AG33" s="38">
        <v>0</v>
      </c>
      <c r="AH33" s="34">
        <v>0</v>
      </c>
      <c r="AI33" s="34">
        <v>0</v>
      </c>
      <c r="AJ33" s="34">
        <f t="shared" si="9"/>
        <v>0</v>
      </c>
      <c r="AK33" s="34">
        <v>0</v>
      </c>
      <c r="AL33" s="34">
        <v>0</v>
      </c>
      <c r="AM33" s="38"/>
      <c r="AN33" s="38"/>
      <c r="AO33" s="38"/>
      <c r="AP33" s="38"/>
      <c r="AQ33" s="66">
        <f t="shared" si="10"/>
        <v>0</v>
      </c>
      <c r="AR33" s="66">
        <f t="shared" si="32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>L33+V33+W33+Y33+Z33</f>
        <v>0</v>
      </c>
      <c r="AW33" s="66">
        <f t="shared" si="14"/>
        <v>0</v>
      </c>
      <c r="AX33" s="66">
        <f t="shared" si="42"/>
        <v>0</v>
      </c>
      <c r="AY33" s="66">
        <f t="shared" si="15"/>
        <v>0</v>
      </c>
      <c r="AZ33" s="66">
        <f t="shared" si="16"/>
        <v>0</v>
      </c>
      <c r="BA33" s="66">
        <f t="shared" si="17"/>
        <v>0</v>
      </c>
      <c r="BB33" s="66">
        <f t="shared" si="18"/>
        <v>0</v>
      </c>
      <c r="BC33" s="66">
        <f t="shared" si="19"/>
        <v>0</v>
      </c>
      <c r="BD33" s="66">
        <f t="shared" si="20"/>
        <v>0</v>
      </c>
      <c r="BE33" s="66">
        <f t="shared" si="21"/>
        <v>0</v>
      </c>
      <c r="BF33" s="66">
        <f t="shared" si="22"/>
        <v>0</v>
      </c>
      <c r="BG33" s="66">
        <f t="shared" si="23"/>
        <v>0</v>
      </c>
      <c r="BH33" s="66">
        <f t="shared" si="24"/>
        <v>0</v>
      </c>
      <c r="BI33" s="66">
        <f t="shared" si="25"/>
        <v>0</v>
      </c>
      <c r="BJ33" s="66">
        <f t="shared" si="26"/>
        <v>0</v>
      </c>
    </row>
    <row r="34" spans="1:62" ht="38.25">
      <c r="A34" s="10" t="s">
        <v>82</v>
      </c>
      <c r="B34" s="7" t="s">
        <v>62</v>
      </c>
      <c r="C34" s="38">
        <v>0</v>
      </c>
      <c r="D34" s="37">
        <v>0</v>
      </c>
      <c r="E34" s="34">
        <f t="shared" si="37"/>
        <v>0</v>
      </c>
      <c r="F34" s="37">
        <v>0</v>
      </c>
      <c r="G34" s="37">
        <v>0</v>
      </c>
      <c r="H34" s="37">
        <v>0</v>
      </c>
      <c r="I34" s="33">
        <f t="shared" si="3"/>
        <v>0</v>
      </c>
      <c r="J34" s="9">
        <v>0</v>
      </c>
      <c r="K34" s="38">
        <v>0</v>
      </c>
      <c r="L34" s="38">
        <v>0</v>
      </c>
      <c r="M34" s="34">
        <f t="shared" si="4"/>
        <v>0</v>
      </c>
      <c r="N34" s="153">
        <v>0</v>
      </c>
      <c r="O34" s="153">
        <v>0</v>
      </c>
      <c r="P34" s="153">
        <v>0</v>
      </c>
      <c r="Q34" s="169">
        <v>0</v>
      </c>
      <c r="R34" s="152">
        <f t="shared" si="5"/>
        <v>0</v>
      </c>
      <c r="S34" s="169">
        <v>0</v>
      </c>
      <c r="T34" s="38">
        <v>0</v>
      </c>
      <c r="U34" s="38">
        <v>0</v>
      </c>
      <c r="V34" s="152">
        <f t="shared" si="6"/>
        <v>0</v>
      </c>
      <c r="W34" s="34">
        <v>0</v>
      </c>
      <c r="X34" s="38">
        <v>0</v>
      </c>
      <c r="Y34" s="35">
        <f t="shared" si="38"/>
        <v>0</v>
      </c>
      <c r="Z34" s="38">
        <v>0</v>
      </c>
      <c r="AA34" s="38">
        <v>0</v>
      </c>
      <c r="AB34" s="38">
        <v>0</v>
      </c>
      <c r="AC34" s="34">
        <f t="shared" si="8"/>
        <v>0</v>
      </c>
      <c r="AD34" s="34">
        <v>0</v>
      </c>
      <c r="AE34" s="65">
        <v>0</v>
      </c>
      <c r="AF34" s="38"/>
      <c r="AG34" s="38">
        <v>0</v>
      </c>
      <c r="AH34" s="34">
        <v>0</v>
      </c>
      <c r="AI34" s="34">
        <v>0</v>
      </c>
      <c r="AJ34" s="34">
        <f t="shared" si="9"/>
        <v>0</v>
      </c>
      <c r="AK34" s="34">
        <v>0</v>
      </c>
      <c r="AL34" s="34">
        <v>0</v>
      </c>
      <c r="AM34" s="38"/>
      <c r="AN34" s="38"/>
      <c r="AO34" s="38"/>
      <c r="AP34" s="38"/>
      <c r="AQ34" s="66">
        <f t="shared" si="10"/>
        <v>0</v>
      </c>
      <c r="AR34" s="66">
        <f t="shared" si="32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ref="AV34:AV46" si="44">L34+V34+W34+Y34+Z34</f>
        <v>0</v>
      </c>
      <c r="AW34" s="66">
        <f t="shared" si="14"/>
        <v>0</v>
      </c>
      <c r="AX34" s="66">
        <f t="shared" si="42"/>
        <v>0</v>
      </c>
      <c r="AY34" s="66">
        <f t="shared" si="15"/>
        <v>0</v>
      </c>
      <c r="AZ34" s="66">
        <f t="shared" si="16"/>
        <v>0</v>
      </c>
      <c r="BA34" s="66">
        <f t="shared" si="17"/>
        <v>0</v>
      </c>
      <c r="BB34" s="66">
        <f t="shared" si="18"/>
        <v>0</v>
      </c>
      <c r="BC34" s="66">
        <f t="shared" si="19"/>
        <v>0</v>
      </c>
      <c r="BD34" s="66">
        <f t="shared" si="20"/>
        <v>0</v>
      </c>
      <c r="BE34" s="66">
        <f t="shared" si="21"/>
        <v>0</v>
      </c>
      <c r="BF34" s="66">
        <f t="shared" si="22"/>
        <v>0</v>
      </c>
      <c r="BG34" s="66">
        <f t="shared" si="23"/>
        <v>0</v>
      </c>
      <c r="BH34" s="66">
        <f t="shared" si="24"/>
        <v>0</v>
      </c>
      <c r="BI34" s="66">
        <f t="shared" si="25"/>
        <v>0</v>
      </c>
      <c r="BJ34" s="66">
        <f t="shared" si="26"/>
        <v>0</v>
      </c>
    </row>
    <row r="35" spans="1:62" ht="46.5" customHeight="1">
      <c r="A35" s="10" t="s">
        <v>83</v>
      </c>
      <c r="B35" s="7" t="s">
        <v>63</v>
      </c>
      <c r="C35" s="38">
        <v>0</v>
      </c>
      <c r="D35" s="37">
        <v>0</v>
      </c>
      <c r="E35" s="34">
        <f t="shared" si="37"/>
        <v>0</v>
      </c>
      <c r="F35" s="37">
        <v>0</v>
      </c>
      <c r="G35" s="37">
        <v>0</v>
      </c>
      <c r="H35" s="37">
        <v>0</v>
      </c>
      <c r="I35" s="33">
        <f t="shared" si="3"/>
        <v>0</v>
      </c>
      <c r="J35" s="9">
        <v>0</v>
      </c>
      <c r="K35" s="38">
        <v>0</v>
      </c>
      <c r="L35" s="38">
        <v>0</v>
      </c>
      <c r="M35" s="34">
        <f t="shared" si="4"/>
        <v>0</v>
      </c>
      <c r="N35" s="153">
        <v>0</v>
      </c>
      <c r="O35" s="153">
        <v>0</v>
      </c>
      <c r="P35" s="153">
        <v>0</v>
      </c>
      <c r="Q35" s="169">
        <v>0</v>
      </c>
      <c r="R35" s="152">
        <f t="shared" si="5"/>
        <v>0</v>
      </c>
      <c r="S35" s="169">
        <v>0</v>
      </c>
      <c r="T35" s="38">
        <v>0</v>
      </c>
      <c r="U35" s="38">
        <v>0</v>
      </c>
      <c r="V35" s="152">
        <f t="shared" si="6"/>
        <v>0</v>
      </c>
      <c r="W35" s="34">
        <v>0</v>
      </c>
      <c r="X35" s="38">
        <v>0</v>
      </c>
      <c r="Y35" s="35">
        <f t="shared" si="38"/>
        <v>0</v>
      </c>
      <c r="Z35" s="38">
        <v>0</v>
      </c>
      <c r="AA35" s="38">
        <v>0</v>
      </c>
      <c r="AB35" s="38">
        <v>0</v>
      </c>
      <c r="AC35" s="34">
        <f t="shared" si="8"/>
        <v>0</v>
      </c>
      <c r="AD35" s="34">
        <v>0</v>
      </c>
      <c r="AE35" s="65">
        <v>0</v>
      </c>
      <c r="AF35" s="38"/>
      <c r="AG35" s="38">
        <v>0</v>
      </c>
      <c r="AH35" s="34">
        <v>0</v>
      </c>
      <c r="AI35" s="34">
        <v>0</v>
      </c>
      <c r="AJ35" s="34">
        <f t="shared" si="9"/>
        <v>0</v>
      </c>
      <c r="AK35" s="34">
        <v>0</v>
      </c>
      <c r="AL35" s="34">
        <v>0</v>
      </c>
      <c r="AM35" s="38"/>
      <c r="AN35" s="38"/>
      <c r="AO35" s="38"/>
      <c r="AP35" s="38"/>
      <c r="AQ35" s="66">
        <f t="shared" si="10"/>
        <v>0</v>
      </c>
      <c r="AR35" s="66">
        <f t="shared" si="32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44"/>
        <v>0</v>
      </c>
      <c r="AW35" s="66">
        <f t="shared" si="14"/>
        <v>0</v>
      </c>
      <c r="AX35" s="66">
        <f t="shared" si="42"/>
        <v>0</v>
      </c>
      <c r="AY35" s="66">
        <f t="shared" si="15"/>
        <v>0</v>
      </c>
      <c r="AZ35" s="66">
        <f t="shared" si="16"/>
        <v>0</v>
      </c>
      <c r="BA35" s="66">
        <f t="shared" si="17"/>
        <v>0</v>
      </c>
      <c r="BB35" s="66">
        <f t="shared" si="18"/>
        <v>0</v>
      </c>
      <c r="BC35" s="66">
        <f t="shared" si="19"/>
        <v>0</v>
      </c>
      <c r="BD35" s="66">
        <f t="shared" si="20"/>
        <v>0</v>
      </c>
      <c r="BE35" s="66">
        <f t="shared" si="21"/>
        <v>0</v>
      </c>
      <c r="BF35" s="66">
        <f t="shared" si="22"/>
        <v>0</v>
      </c>
      <c r="BG35" s="66">
        <f t="shared" si="23"/>
        <v>0</v>
      </c>
      <c r="BH35" s="66">
        <f t="shared" si="24"/>
        <v>0</v>
      </c>
      <c r="BI35" s="66">
        <f t="shared" si="25"/>
        <v>0</v>
      </c>
      <c r="BJ35" s="66">
        <f t="shared" si="26"/>
        <v>0</v>
      </c>
    </row>
    <row r="36" spans="1:62" ht="62.25" customHeight="1">
      <c r="A36" s="10" t="s">
        <v>84</v>
      </c>
      <c r="B36" s="7" t="s">
        <v>64</v>
      </c>
      <c r="C36" s="38">
        <v>0</v>
      </c>
      <c r="D36" s="37">
        <v>0</v>
      </c>
      <c r="E36" s="34">
        <f t="shared" si="37"/>
        <v>0</v>
      </c>
      <c r="F36" s="37">
        <v>0</v>
      </c>
      <c r="G36" s="37">
        <v>0</v>
      </c>
      <c r="H36" s="37">
        <v>0</v>
      </c>
      <c r="I36" s="33">
        <f t="shared" si="3"/>
        <v>0</v>
      </c>
      <c r="J36" s="9">
        <v>0</v>
      </c>
      <c r="K36" s="38">
        <v>0</v>
      </c>
      <c r="L36" s="38">
        <v>0</v>
      </c>
      <c r="M36" s="34">
        <f t="shared" si="4"/>
        <v>0</v>
      </c>
      <c r="N36" s="153">
        <v>0</v>
      </c>
      <c r="O36" s="153">
        <v>0</v>
      </c>
      <c r="P36" s="153">
        <v>0</v>
      </c>
      <c r="Q36" s="169">
        <v>0</v>
      </c>
      <c r="R36" s="152">
        <f t="shared" si="5"/>
        <v>0</v>
      </c>
      <c r="S36" s="169">
        <v>0</v>
      </c>
      <c r="T36" s="38">
        <v>0</v>
      </c>
      <c r="U36" s="38">
        <v>0</v>
      </c>
      <c r="V36" s="152">
        <f t="shared" si="6"/>
        <v>0</v>
      </c>
      <c r="W36" s="34">
        <v>0</v>
      </c>
      <c r="X36" s="38">
        <v>0</v>
      </c>
      <c r="Y36" s="35">
        <f t="shared" si="38"/>
        <v>0</v>
      </c>
      <c r="Z36" s="38">
        <v>0</v>
      </c>
      <c r="AA36" s="38">
        <v>0</v>
      </c>
      <c r="AB36" s="38">
        <v>0</v>
      </c>
      <c r="AC36" s="34">
        <f t="shared" si="8"/>
        <v>0</v>
      </c>
      <c r="AD36" s="34">
        <v>0</v>
      </c>
      <c r="AE36" s="65">
        <v>0</v>
      </c>
      <c r="AF36" s="38"/>
      <c r="AG36" s="38">
        <v>0</v>
      </c>
      <c r="AH36" s="34">
        <v>0</v>
      </c>
      <c r="AI36" s="34">
        <v>0</v>
      </c>
      <c r="AJ36" s="34">
        <f t="shared" si="9"/>
        <v>0</v>
      </c>
      <c r="AK36" s="34">
        <v>0</v>
      </c>
      <c r="AL36" s="34">
        <v>0</v>
      </c>
      <c r="AM36" s="38"/>
      <c r="AN36" s="38"/>
      <c r="AO36" s="38"/>
      <c r="AP36" s="38"/>
      <c r="AQ36" s="66">
        <f t="shared" si="10"/>
        <v>0</v>
      </c>
      <c r="AR36" s="66">
        <f t="shared" si="32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44"/>
        <v>0</v>
      </c>
      <c r="AW36" s="66">
        <f t="shared" si="14"/>
        <v>0</v>
      </c>
      <c r="AX36" s="66">
        <f t="shared" si="42"/>
        <v>0</v>
      </c>
      <c r="AY36" s="66">
        <f t="shared" si="15"/>
        <v>0</v>
      </c>
      <c r="AZ36" s="66">
        <f t="shared" si="16"/>
        <v>0</v>
      </c>
      <c r="BA36" s="66">
        <f t="shared" si="17"/>
        <v>0</v>
      </c>
      <c r="BB36" s="66">
        <f t="shared" si="18"/>
        <v>0</v>
      </c>
      <c r="BC36" s="66">
        <f t="shared" si="19"/>
        <v>0</v>
      </c>
      <c r="BD36" s="66">
        <f t="shared" si="20"/>
        <v>0</v>
      </c>
      <c r="BE36" s="66">
        <f t="shared" si="21"/>
        <v>0</v>
      </c>
      <c r="BF36" s="66">
        <f t="shared" si="22"/>
        <v>0</v>
      </c>
      <c r="BG36" s="66">
        <f t="shared" si="23"/>
        <v>0</v>
      </c>
      <c r="BH36" s="66">
        <f t="shared" si="24"/>
        <v>0</v>
      </c>
      <c r="BI36" s="66">
        <f t="shared" si="25"/>
        <v>0</v>
      </c>
      <c r="BJ36" s="66">
        <f t="shared" si="26"/>
        <v>0</v>
      </c>
    </row>
    <row r="37" spans="1:62" ht="43.5" customHeight="1">
      <c r="A37" s="10" t="s">
        <v>93</v>
      </c>
      <c r="B37" s="7" t="s">
        <v>65</v>
      </c>
      <c r="C37" s="38">
        <v>0</v>
      </c>
      <c r="D37" s="37">
        <v>0</v>
      </c>
      <c r="E37" s="34">
        <f t="shared" si="37"/>
        <v>0</v>
      </c>
      <c r="F37" s="37">
        <v>0</v>
      </c>
      <c r="G37" s="37">
        <v>0</v>
      </c>
      <c r="H37" s="37">
        <v>0</v>
      </c>
      <c r="I37" s="33">
        <f t="shared" si="3"/>
        <v>0</v>
      </c>
      <c r="J37" s="9">
        <v>0</v>
      </c>
      <c r="K37" s="38">
        <v>0</v>
      </c>
      <c r="L37" s="38">
        <v>0</v>
      </c>
      <c r="M37" s="34">
        <f t="shared" si="4"/>
        <v>0</v>
      </c>
      <c r="N37" s="153">
        <v>0</v>
      </c>
      <c r="O37" s="153">
        <v>0</v>
      </c>
      <c r="P37" s="153">
        <v>0</v>
      </c>
      <c r="Q37" s="169">
        <v>0</v>
      </c>
      <c r="R37" s="152">
        <f t="shared" si="5"/>
        <v>0</v>
      </c>
      <c r="S37" s="169">
        <v>0</v>
      </c>
      <c r="T37" s="38">
        <v>0</v>
      </c>
      <c r="U37" s="38">
        <v>0</v>
      </c>
      <c r="V37" s="152">
        <f t="shared" si="6"/>
        <v>0</v>
      </c>
      <c r="W37" s="34">
        <v>0</v>
      </c>
      <c r="X37" s="38">
        <v>0</v>
      </c>
      <c r="Y37" s="35">
        <f t="shared" si="38"/>
        <v>0</v>
      </c>
      <c r="Z37" s="38">
        <v>0</v>
      </c>
      <c r="AA37" s="38">
        <v>0</v>
      </c>
      <c r="AB37" s="38">
        <v>0</v>
      </c>
      <c r="AC37" s="34">
        <f t="shared" si="8"/>
        <v>0</v>
      </c>
      <c r="AD37" s="34">
        <v>0</v>
      </c>
      <c r="AE37" s="65">
        <v>0</v>
      </c>
      <c r="AF37" s="38"/>
      <c r="AG37" s="38">
        <v>0</v>
      </c>
      <c r="AH37" s="34">
        <v>0</v>
      </c>
      <c r="AI37" s="34">
        <v>0</v>
      </c>
      <c r="AJ37" s="34">
        <f t="shared" si="9"/>
        <v>0</v>
      </c>
      <c r="AK37" s="34">
        <v>0</v>
      </c>
      <c r="AL37" s="34">
        <v>0</v>
      </c>
      <c r="AM37" s="38"/>
      <c r="AN37" s="38"/>
      <c r="AO37" s="38"/>
      <c r="AP37" s="38"/>
      <c r="AQ37" s="66">
        <f t="shared" si="10"/>
        <v>0</v>
      </c>
      <c r="AR37" s="66">
        <f t="shared" si="32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44"/>
        <v>0</v>
      </c>
      <c r="AW37" s="66">
        <f t="shared" si="14"/>
        <v>0</v>
      </c>
      <c r="AX37" s="66">
        <f t="shared" si="42"/>
        <v>0</v>
      </c>
      <c r="AY37" s="66">
        <f t="shared" si="15"/>
        <v>0</v>
      </c>
      <c r="AZ37" s="66">
        <f t="shared" si="16"/>
        <v>0</v>
      </c>
      <c r="BA37" s="66">
        <f t="shared" si="17"/>
        <v>0</v>
      </c>
      <c r="BB37" s="66">
        <f t="shared" si="18"/>
        <v>0</v>
      </c>
      <c r="BC37" s="66">
        <f t="shared" si="19"/>
        <v>0</v>
      </c>
      <c r="BD37" s="66">
        <f t="shared" si="20"/>
        <v>0</v>
      </c>
      <c r="BE37" s="66">
        <f t="shared" si="21"/>
        <v>0</v>
      </c>
      <c r="BF37" s="66">
        <f t="shared" si="22"/>
        <v>0</v>
      </c>
      <c r="BG37" s="66">
        <f t="shared" si="23"/>
        <v>0</v>
      </c>
      <c r="BH37" s="66">
        <f t="shared" si="24"/>
        <v>0</v>
      </c>
      <c r="BI37" s="66">
        <f t="shared" si="25"/>
        <v>0</v>
      </c>
      <c r="BJ37" s="66">
        <f t="shared" si="26"/>
        <v>0</v>
      </c>
    </row>
    <row r="38" spans="1:62" ht="25.5">
      <c r="A38" s="10" t="s">
        <v>151</v>
      </c>
      <c r="B38" s="71" t="s">
        <v>152</v>
      </c>
      <c r="C38" s="22"/>
      <c r="D38" s="8"/>
      <c r="E38" s="34">
        <f t="shared" si="37"/>
        <v>0</v>
      </c>
      <c r="F38" s="37">
        <v>0</v>
      </c>
      <c r="G38" s="37">
        <v>0</v>
      </c>
      <c r="H38" s="8">
        <v>1</v>
      </c>
      <c r="I38" s="33">
        <f t="shared" si="3"/>
        <v>1</v>
      </c>
      <c r="J38" s="9">
        <v>0</v>
      </c>
      <c r="K38" s="38">
        <v>0</v>
      </c>
      <c r="L38" s="38">
        <v>0</v>
      </c>
      <c r="M38" s="34">
        <f t="shared" si="4"/>
        <v>0</v>
      </c>
      <c r="N38" s="153">
        <v>0</v>
      </c>
      <c r="O38" s="153">
        <v>0</v>
      </c>
      <c r="P38" s="153">
        <v>0</v>
      </c>
      <c r="Q38" s="169">
        <v>0</v>
      </c>
      <c r="R38" s="152">
        <f t="shared" si="5"/>
        <v>0</v>
      </c>
      <c r="S38" s="169">
        <v>0</v>
      </c>
      <c r="T38" s="38">
        <v>0</v>
      </c>
      <c r="U38" s="38">
        <v>0</v>
      </c>
      <c r="V38" s="152">
        <f t="shared" si="6"/>
        <v>0</v>
      </c>
      <c r="W38" s="34">
        <v>0</v>
      </c>
      <c r="X38" s="38">
        <v>0</v>
      </c>
      <c r="Y38" s="35">
        <f t="shared" si="38"/>
        <v>1</v>
      </c>
      <c r="Z38" s="38">
        <v>0</v>
      </c>
      <c r="AA38" s="38">
        <v>0</v>
      </c>
      <c r="AB38" s="38">
        <v>0</v>
      </c>
      <c r="AC38" s="34">
        <f t="shared" si="8"/>
        <v>0</v>
      </c>
      <c r="AD38" s="34">
        <v>0</v>
      </c>
      <c r="AE38" s="65">
        <v>0</v>
      </c>
      <c r="AF38" s="9"/>
      <c r="AG38" s="9">
        <v>0</v>
      </c>
      <c r="AH38" s="34">
        <v>0</v>
      </c>
      <c r="AI38" s="34">
        <v>0</v>
      </c>
      <c r="AJ38" s="34">
        <f t="shared" si="9"/>
        <v>0</v>
      </c>
      <c r="AK38" s="34">
        <v>0</v>
      </c>
      <c r="AL38" s="34">
        <v>0</v>
      </c>
      <c r="AM38" s="9"/>
      <c r="AN38" s="9"/>
      <c r="AO38" s="9"/>
      <c r="AP38" s="9"/>
      <c r="AQ38" s="66">
        <f t="shared" si="10"/>
        <v>0</v>
      </c>
      <c r="AR38" s="66">
        <f t="shared" si="32"/>
        <v>0</v>
      </c>
      <c r="AS38" s="66">
        <f t="shared" si="11"/>
        <v>1</v>
      </c>
      <c r="AT38" s="66">
        <f t="shared" si="12"/>
        <v>1</v>
      </c>
      <c r="AU38" s="66">
        <f>D38+E38+I38</f>
        <v>1</v>
      </c>
      <c r="AV38" s="66">
        <f t="shared" si="44"/>
        <v>1</v>
      </c>
      <c r="AW38" s="66">
        <f t="shared" si="14"/>
        <v>0</v>
      </c>
      <c r="AX38" s="66">
        <f t="shared" si="42"/>
        <v>0</v>
      </c>
      <c r="AY38" s="66">
        <f t="shared" si="15"/>
        <v>0</v>
      </c>
      <c r="AZ38" s="66">
        <f t="shared" si="16"/>
        <v>0</v>
      </c>
      <c r="BA38" s="66">
        <f t="shared" si="17"/>
        <v>0</v>
      </c>
      <c r="BB38" s="66">
        <f t="shared" si="18"/>
        <v>0</v>
      </c>
      <c r="BC38" s="66">
        <f t="shared" si="19"/>
        <v>0</v>
      </c>
      <c r="BD38" s="66">
        <f t="shared" si="20"/>
        <v>0</v>
      </c>
      <c r="BE38" s="66">
        <f t="shared" si="21"/>
        <v>0</v>
      </c>
      <c r="BF38" s="66">
        <f t="shared" si="22"/>
        <v>0</v>
      </c>
      <c r="BG38" s="66">
        <f t="shared" si="23"/>
        <v>0</v>
      </c>
      <c r="BH38" s="66">
        <f t="shared" si="24"/>
        <v>0</v>
      </c>
      <c r="BI38" s="66">
        <f t="shared" si="25"/>
        <v>0</v>
      </c>
      <c r="BJ38" s="66">
        <f t="shared" si="26"/>
        <v>0</v>
      </c>
    </row>
    <row r="39" spans="1:62" ht="26.25">
      <c r="A39" s="10" t="s">
        <v>98</v>
      </c>
      <c r="B39" s="69" t="s">
        <v>136</v>
      </c>
      <c r="C39" s="34">
        <v>3</v>
      </c>
      <c r="D39" s="37">
        <v>0</v>
      </c>
      <c r="E39" s="34">
        <f t="shared" si="37"/>
        <v>3</v>
      </c>
      <c r="F39" s="37">
        <v>0</v>
      </c>
      <c r="G39" s="37">
        <v>0</v>
      </c>
      <c r="H39" s="37">
        <v>1</v>
      </c>
      <c r="I39" s="33">
        <f t="shared" si="3"/>
        <v>1</v>
      </c>
      <c r="J39" s="9">
        <v>0</v>
      </c>
      <c r="K39" s="38">
        <v>0</v>
      </c>
      <c r="L39" s="38">
        <v>0</v>
      </c>
      <c r="M39" s="34">
        <f t="shared" si="4"/>
        <v>0</v>
      </c>
      <c r="N39" s="153">
        <v>0</v>
      </c>
      <c r="O39" s="153">
        <v>0</v>
      </c>
      <c r="P39" s="153">
        <v>0</v>
      </c>
      <c r="Q39" s="169">
        <v>0</v>
      </c>
      <c r="R39" s="152">
        <f t="shared" si="5"/>
        <v>0</v>
      </c>
      <c r="S39" s="169">
        <v>0</v>
      </c>
      <c r="T39" s="38">
        <v>0</v>
      </c>
      <c r="U39" s="38">
        <v>0</v>
      </c>
      <c r="V39" s="152">
        <f t="shared" si="6"/>
        <v>0</v>
      </c>
      <c r="W39" s="34">
        <v>0</v>
      </c>
      <c r="X39" s="38">
        <v>3</v>
      </c>
      <c r="Y39" s="35">
        <f t="shared" si="38"/>
        <v>4</v>
      </c>
      <c r="Z39" s="38">
        <v>3</v>
      </c>
      <c r="AA39" s="38">
        <v>0</v>
      </c>
      <c r="AB39" s="38">
        <v>0</v>
      </c>
      <c r="AC39" s="34">
        <f t="shared" si="8"/>
        <v>0</v>
      </c>
      <c r="AD39" s="34">
        <v>0</v>
      </c>
      <c r="AE39" s="65">
        <v>0</v>
      </c>
      <c r="AF39" s="38"/>
      <c r="AG39" s="38">
        <v>0</v>
      </c>
      <c r="AH39" s="34">
        <v>0</v>
      </c>
      <c r="AI39" s="34">
        <v>0</v>
      </c>
      <c r="AJ39" s="34">
        <f t="shared" si="9"/>
        <v>0</v>
      </c>
      <c r="AK39" s="34">
        <v>0</v>
      </c>
      <c r="AL39" s="34">
        <v>0</v>
      </c>
      <c r="AM39" s="38"/>
      <c r="AN39" s="38"/>
      <c r="AO39" s="38"/>
      <c r="AP39" s="38"/>
      <c r="AQ39" s="66">
        <f t="shared" si="10"/>
        <v>3</v>
      </c>
      <c r="AR39" s="66">
        <f t="shared" si="32"/>
        <v>3</v>
      </c>
      <c r="AS39" s="66">
        <f t="shared" si="11"/>
        <v>1</v>
      </c>
      <c r="AT39" s="66">
        <f t="shared" si="12"/>
        <v>1</v>
      </c>
      <c r="AU39" s="66">
        <f t="shared" si="13"/>
        <v>4</v>
      </c>
      <c r="AV39" s="66">
        <f t="shared" si="44"/>
        <v>7</v>
      </c>
      <c r="AW39" s="66">
        <f t="shared" si="14"/>
        <v>0</v>
      </c>
      <c r="AX39" s="66">
        <f t="shared" si="42"/>
        <v>0</v>
      </c>
      <c r="AY39" s="66">
        <f t="shared" si="15"/>
        <v>0</v>
      </c>
      <c r="AZ39" s="66">
        <f t="shared" si="16"/>
        <v>0</v>
      </c>
      <c r="BA39" s="66">
        <f t="shared" si="17"/>
        <v>0</v>
      </c>
      <c r="BB39" s="66">
        <f t="shared" si="18"/>
        <v>0</v>
      </c>
      <c r="BC39" s="66">
        <f t="shared" si="19"/>
        <v>0</v>
      </c>
      <c r="BD39" s="66">
        <f t="shared" si="20"/>
        <v>0</v>
      </c>
      <c r="BE39" s="66">
        <f t="shared" si="21"/>
        <v>0</v>
      </c>
      <c r="BF39" s="66">
        <f t="shared" si="22"/>
        <v>0</v>
      </c>
      <c r="BG39" s="66">
        <f t="shared" si="23"/>
        <v>0</v>
      </c>
      <c r="BH39" s="66">
        <f t="shared" si="24"/>
        <v>0</v>
      </c>
      <c r="BI39" s="66">
        <f t="shared" si="25"/>
        <v>0</v>
      </c>
      <c r="BJ39" s="66">
        <f t="shared" si="26"/>
        <v>0</v>
      </c>
    </row>
    <row r="40" spans="1:62" ht="51.75">
      <c r="A40" s="10" t="s">
        <v>99</v>
      </c>
      <c r="B40" s="69" t="s">
        <v>135</v>
      </c>
      <c r="C40" s="34">
        <v>3</v>
      </c>
      <c r="D40" s="37">
        <v>0</v>
      </c>
      <c r="E40" s="34">
        <f t="shared" si="37"/>
        <v>3</v>
      </c>
      <c r="F40" s="37">
        <v>0</v>
      </c>
      <c r="G40" s="37">
        <v>0</v>
      </c>
      <c r="H40" s="37">
        <v>1</v>
      </c>
      <c r="I40" s="33">
        <f t="shared" si="3"/>
        <v>1</v>
      </c>
      <c r="J40" s="9">
        <v>0</v>
      </c>
      <c r="K40" s="38">
        <v>0</v>
      </c>
      <c r="L40" s="38">
        <v>1</v>
      </c>
      <c r="M40" s="34">
        <f t="shared" si="4"/>
        <v>2</v>
      </c>
      <c r="N40" s="153">
        <v>1</v>
      </c>
      <c r="O40" s="153">
        <v>0</v>
      </c>
      <c r="P40" s="153">
        <v>1</v>
      </c>
      <c r="Q40" s="169">
        <v>0</v>
      </c>
      <c r="R40" s="152">
        <f t="shared" si="5"/>
        <v>0</v>
      </c>
      <c r="S40" s="169">
        <v>0</v>
      </c>
      <c r="T40" s="38">
        <v>0</v>
      </c>
      <c r="U40" s="38">
        <v>0</v>
      </c>
      <c r="V40" s="152">
        <f t="shared" si="6"/>
        <v>2</v>
      </c>
      <c r="W40" s="34">
        <v>0</v>
      </c>
      <c r="X40" s="38">
        <v>0</v>
      </c>
      <c r="Y40" s="35">
        <f t="shared" si="38"/>
        <v>1</v>
      </c>
      <c r="Z40" s="38">
        <v>0</v>
      </c>
      <c r="AA40" s="38">
        <v>1</v>
      </c>
      <c r="AB40" s="38">
        <v>0</v>
      </c>
      <c r="AC40" s="34">
        <f t="shared" si="8"/>
        <v>1</v>
      </c>
      <c r="AD40" s="34">
        <v>0</v>
      </c>
      <c r="AE40" s="65">
        <v>1</v>
      </c>
      <c r="AF40" s="38"/>
      <c r="AG40" s="38">
        <v>1</v>
      </c>
      <c r="AH40" s="34">
        <v>0</v>
      </c>
      <c r="AI40" s="34">
        <v>0</v>
      </c>
      <c r="AJ40" s="34">
        <f t="shared" si="9"/>
        <v>0</v>
      </c>
      <c r="AK40" s="34">
        <v>0</v>
      </c>
      <c r="AL40" s="34">
        <v>0</v>
      </c>
      <c r="AM40" s="38"/>
      <c r="AN40" s="38"/>
      <c r="AO40" s="38"/>
      <c r="AP40" s="38"/>
      <c r="AQ40" s="66">
        <f t="shared" si="10"/>
        <v>3</v>
      </c>
      <c r="AR40" s="66">
        <f t="shared" si="32"/>
        <v>3</v>
      </c>
      <c r="AS40" s="66">
        <f t="shared" si="11"/>
        <v>1</v>
      </c>
      <c r="AT40" s="66">
        <f t="shared" si="12"/>
        <v>1</v>
      </c>
      <c r="AU40" s="66">
        <f t="shared" si="13"/>
        <v>4</v>
      </c>
      <c r="AV40" s="66">
        <f t="shared" si="44"/>
        <v>4</v>
      </c>
      <c r="AW40" s="66">
        <f t="shared" si="14"/>
        <v>2</v>
      </c>
      <c r="AX40" s="66">
        <f t="shared" si="42"/>
        <v>2</v>
      </c>
      <c r="AY40" s="66">
        <f t="shared" si="15"/>
        <v>0</v>
      </c>
      <c r="AZ40" s="66">
        <f t="shared" si="16"/>
        <v>0</v>
      </c>
      <c r="BA40" s="66">
        <f t="shared" si="17"/>
        <v>2</v>
      </c>
      <c r="BB40" s="66">
        <f t="shared" si="18"/>
        <v>2</v>
      </c>
      <c r="BC40" s="66">
        <f t="shared" si="19"/>
        <v>1</v>
      </c>
      <c r="BD40" s="66">
        <f t="shared" si="20"/>
        <v>1</v>
      </c>
      <c r="BE40" s="66">
        <f t="shared" si="21"/>
        <v>1</v>
      </c>
      <c r="BF40" s="66">
        <f t="shared" si="22"/>
        <v>1</v>
      </c>
      <c r="BG40" s="66">
        <f t="shared" si="23"/>
        <v>0</v>
      </c>
      <c r="BH40" s="66">
        <f t="shared" si="24"/>
        <v>0</v>
      </c>
      <c r="BI40" s="66">
        <f t="shared" si="25"/>
        <v>0</v>
      </c>
      <c r="BJ40" s="66">
        <f t="shared" si="26"/>
        <v>0</v>
      </c>
    </row>
    <row r="41" spans="1:62" ht="15">
      <c r="A41" s="10" t="s">
        <v>185</v>
      </c>
      <c r="B41" s="71" t="s">
        <v>186</v>
      </c>
      <c r="C41" s="22">
        <v>0</v>
      </c>
      <c r="D41" s="8">
        <v>0</v>
      </c>
      <c r="E41" s="34">
        <f t="shared" si="37"/>
        <v>0</v>
      </c>
      <c r="F41" s="37">
        <v>0</v>
      </c>
      <c r="G41" s="37">
        <v>0</v>
      </c>
      <c r="H41" s="8">
        <v>0</v>
      </c>
      <c r="I41" s="33">
        <f t="shared" si="3"/>
        <v>0</v>
      </c>
      <c r="J41" s="9">
        <v>0</v>
      </c>
      <c r="K41" s="38">
        <v>0</v>
      </c>
      <c r="L41" s="38">
        <v>0</v>
      </c>
      <c r="M41" s="34">
        <f t="shared" si="4"/>
        <v>0</v>
      </c>
      <c r="N41" s="9">
        <v>0</v>
      </c>
      <c r="O41" s="153">
        <v>0</v>
      </c>
      <c r="P41" s="9">
        <v>0</v>
      </c>
      <c r="Q41" s="169">
        <v>0</v>
      </c>
      <c r="R41" s="152">
        <f t="shared" si="5"/>
        <v>0</v>
      </c>
      <c r="S41" s="169">
        <v>0</v>
      </c>
      <c r="T41" s="38">
        <v>0</v>
      </c>
      <c r="U41" s="38">
        <v>0</v>
      </c>
      <c r="V41" s="152">
        <f t="shared" si="6"/>
        <v>0</v>
      </c>
      <c r="W41" s="34">
        <v>0</v>
      </c>
      <c r="X41" s="9">
        <v>0</v>
      </c>
      <c r="Y41" s="35">
        <f t="shared" si="38"/>
        <v>0</v>
      </c>
      <c r="Z41" s="9">
        <v>0</v>
      </c>
      <c r="AA41" s="9">
        <v>0</v>
      </c>
      <c r="AB41" s="38">
        <v>0</v>
      </c>
      <c r="AC41" s="34">
        <f t="shared" si="8"/>
        <v>0</v>
      </c>
      <c r="AD41" s="34">
        <v>0</v>
      </c>
      <c r="AE41" s="65">
        <v>0</v>
      </c>
      <c r="AF41" s="9"/>
      <c r="AG41" s="9">
        <v>0</v>
      </c>
      <c r="AH41" s="34">
        <v>0</v>
      </c>
      <c r="AI41" s="34">
        <v>0</v>
      </c>
      <c r="AJ41" s="34">
        <f t="shared" si="9"/>
        <v>0</v>
      </c>
      <c r="AK41" s="34">
        <v>0</v>
      </c>
      <c r="AL41" s="34">
        <v>0</v>
      </c>
      <c r="AM41" s="9"/>
      <c r="AN41" s="9"/>
      <c r="AO41" s="9"/>
      <c r="AP41" s="9"/>
      <c r="AQ41" s="66">
        <f t="shared" si="10"/>
        <v>0</v>
      </c>
      <c r="AR41" s="66">
        <f t="shared" si="32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44"/>
        <v>0</v>
      </c>
      <c r="AW41" s="66">
        <f t="shared" si="14"/>
        <v>0</v>
      </c>
      <c r="AX41" s="66">
        <f t="shared" si="42"/>
        <v>0</v>
      </c>
      <c r="AY41" s="66">
        <f t="shared" si="15"/>
        <v>0</v>
      </c>
      <c r="AZ41" s="66">
        <f t="shared" si="16"/>
        <v>0</v>
      </c>
      <c r="BA41" s="66">
        <f t="shared" si="17"/>
        <v>0</v>
      </c>
      <c r="BB41" s="66">
        <f t="shared" si="18"/>
        <v>0</v>
      </c>
      <c r="BC41" s="66">
        <f t="shared" si="19"/>
        <v>0</v>
      </c>
      <c r="BD41" s="66">
        <f t="shared" si="20"/>
        <v>0</v>
      </c>
      <c r="BE41" s="66">
        <f t="shared" si="21"/>
        <v>0</v>
      </c>
      <c r="BF41" s="66">
        <f t="shared" si="22"/>
        <v>0</v>
      </c>
      <c r="BG41" s="66">
        <f t="shared" si="23"/>
        <v>0</v>
      </c>
      <c r="BH41" s="66">
        <f t="shared" si="24"/>
        <v>0</v>
      </c>
      <c r="BI41" s="66">
        <f t="shared" si="25"/>
        <v>0</v>
      </c>
      <c r="BJ41" s="66">
        <f t="shared" si="26"/>
        <v>0</v>
      </c>
    </row>
    <row r="42" spans="1:62" ht="25.5">
      <c r="A42" s="10" t="s">
        <v>163</v>
      </c>
      <c r="B42" s="70" t="s">
        <v>164</v>
      </c>
      <c r="C42" s="38">
        <v>0</v>
      </c>
      <c r="D42" s="37">
        <v>0</v>
      </c>
      <c r="E42" s="34">
        <f t="shared" si="37"/>
        <v>0</v>
      </c>
      <c r="F42" s="37">
        <v>0</v>
      </c>
      <c r="G42" s="37">
        <v>0</v>
      </c>
      <c r="H42" s="37">
        <v>0</v>
      </c>
      <c r="I42" s="33">
        <f t="shared" si="3"/>
        <v>0</v>
      </c>
      <c r="J42" s="9">
        <v>0</v>
      </c>
      <c r="K42" s="38">
        <v>0</v>
      </c>
      <c r="L42" s="38">
        <v>0</v>
      </c>
      <c r="M42" s="34">
        <f t="shared" si="4"/>
        <v>0</v>
      </c>
      <c r="N42" s="9">
        <v>0</v>
      </c>
      <c r="O42" s="153">
        <v>0</v>
      </c>
      <c r="P42" s="38">
        <v>0</v>
      </c>
      <c r="Q42" s="169">
        <v>0</v>
      </c>
      <c r="R42" s="152">
        <f t="shared" si="5"/>
        <v>0</v>
      </c>
      <c r="S42" s="169">
        <v>0</v>
      </c>
      <c r="T42" s="38">
        <v>0</v>
      </c>
      <c r="U42" s="38">
        <v>0</v>
      </c>
      <c r="V42" s="152">
        <f t="shared" si="6"/>
        <v>0</v>
      </c>
      <c r="W42" s="34">
        <v>0</v>
      </c>
      <c r="X42" s="38">
        <v>0</v>
      </c>
      <c r="Y42" s="35">
        <f t="shared" si="38"/>
        <v>0</v>
      </c>
      <c r="Z42" s="38">
        <v>0</v>
      </c>
      <c r="AA42" s="38">
        <v>0</v>
      </c>
      <c r="AB42" s="38">
        <v>0</v>
      </c>
      <c r="AC42" s="34">
        <f t="shared" si="8"/>
        <v>0</v>
      </c>
      <c r="AD42" s="34">
        <v>0</v>
      </c>
      <c r="AE42" s="65">
        <v>0</v>
      </c>
      <c r="AF42" s="38"/>
      <c r="AG42" s="38">
        <v>0</v>
      </c>
      <c r="AH42" s="34">
        <v>0</v>
      </c>
      <c r="AI42" s="34">
        <v>0</v>
      </c>
      <c r="AJ42" s="34">
        <f t="shared" si="9"/>
        <v>0</v>
      </c>
      <c r="AK42" s="34">
        <v>0</v>
      </c>
      <c r="AL42" s="34">
        <v>0</v>
      </c>
      <c r="AM42" s="38"/>
      <c r="AN42" s="38"/>
      <c r="AO42" s="38"/>
      <c r="AP42" s="38"/>
      <c r="AQ42" s="66">
        <f>C42</f>
        <v>0</v>
      </c>
      <c r="AR42" s="66">
        <f t="shared" si="32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44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33.75" customHeight="1">
      <c r="A43" s="10" t="s">
        <v>100</v>
      </c>
      <c r="B43" s="71" t="s">
        <v>137</v>
      </c>
      <c r="C43" s="154">
        <v>0</v>
      </c>
      <c r="D43" s="37">
        <v>0</v>
      </c>
      <c r="E43" s="34">
        <f t="shared" si="37"/>
        <v>0</v>
      </c>
      <c r="F43" s="37">
        <v>0</v>
      </c>
      <c r="G43" s="37">
        <v>0</v>
      </c>
      <c r="H43" s="37">
        <v>0</v>
      </c>
      <c r="I43" s="33">
        <f t="shared" si="3"/>
        <v>0</v>
      </c>
      <c r="J43" s="9">
        <v>0</v>
      </c>
      <c r="K43" s="38">
        <v>0</v>
      </c>
      <c r="L43" s="38">
        <v>0</v>
      </c>
      <c r="M43" s="34">
        <f t="shared" si="4"/>
        <v>0</v>
      </c>
      <c r="N43" s="9">
        <v>0</v>
      </c>
      <c r="O43" s="153">
        <v>0</v>
      </c>
      <c r="P43" s="153">
        <v>0</v>
      </c>
      <c r="Q43" s="169">
        <v>0</v>
      </c>
      <c r="R43" s="152">
        <f t="shared" si="5"/>
        <v>0</v>
      </c>
      <c r="S43" s="169">
        <v>0</v>
      </c>
      <c r="T43" s="38">
        <v>0</v>
      </c>
      <c r="U43" s="38">
        <v>0</v>
      </c>
      <c r="V43" s="152">
        <f t="shared" si="6"/>
        <v>0</v>
      </c>
      <c r="W43" s="34">
        <v>0</v>
      </c>
      <c r="X43" s="38">
        <v>0</v>
      </c>
      <c r="Y43" s="35">
        <f t="shared" si="38"/>
        <v>0</v>
      </c>
      <c r="Z43" s="38">
        <v>0</v>
      </c>
      <c r="AA43" s="38">
        <v>0</v>
      </c>
      <c r="AB43" s="38">
        <v>0</v>
      </c>
      <c r="AC43" s="34">
        <f t="shared" si="8"/>
        <v>0</v>
      </c>
      <c r="AD43" s="34">
        <v>0</v>
      </c>
      <c r="AE43" s="65">
        <v>0</v>
      </c>
      <c r="AF43" s="38"/>
      <c r="AG43" s="38">
        <v>0</v>
      </c>
      <c r="AH43" s="34">
        <v>0</v>
      </c>
      <c r="AI43" s="34">
        <v>0</v>
      </c>
      <c r="AJ43" s="34">
        <f t="shared" si="9"/>
        <v>0</v>
      </c>
      <c r="AK43" s="34">
        <v>0</v>
      </c>
      <c r="AL43" s="34">
        <v>0</v>
      </c>
      <c r="AM43" s="38"/>
      <c r="AN43" s="38"/>
      <c r="AO43" s="38"/>
      <c r="AP43" s="38"/>
      <c r="AQ43" s="66">
        <f>C43</f>
        <v>0</v>
      </c>
      <c r="AR43" s="66">
        <f t="shared" si="32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44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33.75" customHeight="1">
      <c r="A44" s="10" t="s">
        <v>101</v>
      </c>
      <c r="B44" s="85" t="s">
        <v>138</v>
      </c>
      <c r="C44" s="22">
        <v>0</v>
      </c>
      <c r="D44" s="8">
        <v>0</v>
      </c>
      <c r="E44" s="34">
        <f t="shared" si="37"/>
        <v>0</v>
      </c>
      <c r="F44" s="37">
        <v>0</v>
      </c>
      <c r="G44" s="37">
        <v>0</v>
      </c>
      <c r="H44" s="8">
        <v>0</v>
      </c>
      <c r="I44" s="33">
        <f t="shared" si="3"/>
        <v>0</v>
      </c>
      <c r="J44" s="9">
        <v>0</v>
      </c>
      <c r="K44" s="38">
        <v>0</v>
      </c>
      <c r="L44" s="38">
        <v>0</v>
      </c>
      <c r="M44" s="34">
        <f t="shared" si="4"/>
        <v>0</v>
      </c>
      <c r="N44" s="9">
        <v>0</v>
      </c>
      <c r="O44" s="153">
        <v>0</v>
      </c>
      <c r="P44" s="9">
        <v>0</v>
      </c>
      <c r="Q44" s="169">
        <v>0</v>
      </c>
      <c r="R44" s="152">
        <f t="shared" si="5"/>
        <v>0</v>
      </c>
      <c r="S44" s="169">
        <v>0</v>
      </c>
      <c r="T44" s="38">
        <v>0</v>
      </c>
      <c r="U44" s="38">
        <v>0</v>
      </c>
      <c r="V44" s="152">
        <f t="shared" si="6"/>
        <v>0</v>
      </c>
      <c r="W44" s="34">
        <v>0</v>
      </c>
      <c r="X44" s="9">
        <v>0</v>
      </c>
      <c r="Y44" s="35">
        <f t="shared" si="38"/>
        <v>0</v>
      </c>
      <c r="Z44" s="9">
        <v>0</v>
      </c>
      <c r="AA44" s="9">
        <v>0</v>
      </c>
      <c r="AB44" s="38">
        <v>0</v>
      </c>
      <c r="AC44" s="34">
        <f t="shared" si="8"/>
        <v>0</v>
      </c>
      <c r="AD44" s="34">
        <v>0</v>
      </c>
      <c r="AE44" s="65">
        <v>0</v>
      </c>
      <c r="AF44" s="9"/>
      <c r="AG44" s="9">
        <v>0</v>
      </c>
      <c r="AH44" s="34">
        <v>0</v>
      </c>
      <c r="AI44" s="34">
        <v>0</v>
      </c>
      <c r="AJ44" s="34">
        <f t="shared" si="9"/>
        <v>0</v>
      </c>
      <c r="AK44" s="34">
        <v>0</v>
      </c>
      <c r="AL44" s="34">
        <v>0</v>
      </c>
      <c r="AM44" s="9"/>
      <c r="AN44" s="9"/>
      <c r="AO44" s="9"/>
      <c r="AP44" s="9"/>
      <c r="AQ44" s="66">
        <f t="shared" ref="AQ44:AQ45" si="45">C44</f>
        <v>0</v>
      </c>
      <c r="AR44" s="66">
        <f t="shared" si="32"/>
        <v>0</v>
      </c>
      <c r="AS44" s="66">
        <f t="shared" ref="AS44:AS45" si="46">H44</f>
        <v>0</v>
      </c>
      <c r="AT44" s="66">
        <f t="shared" ref="AT44:AT45" si="47">I44+J44+K44</f>
        <v>0</v>
      </c>
      <c r="AU44" s="66">
        <f t="shared" ref="AU44:AU45" si="48">D44+E44+I44</f>
        <v>0</v>
      </c>
      <c r="AV44" s="66">
        <f t="shared" si="44"/>
        <v>0</v>
      </c>
      <c r="AW44" s="66">
        <f t="shared" ref="AW44:AW45" si="49">M44</f>
        <v>0</v>
      </c>
      <c r="AX44" s="66">
        <f t="shared" ref="AX44:AX45" si="50">N44+O44+P44+Q44</f>
        <v>0</v>
      </c>
      <c r="AY44" s="66">
        <f t="shared" ref="AY44:AY45" si="51">R44</f>
        <v>0</v>
      </c>
      <c r="AZ44" s="66">
        <f t="shared" ref="AZ44:AZ45" si="52">S44+T44+U44</f>
        <v>0</v>
      </c>
      <c r="BA44" s="66">
        <f t="shared" ref="BA44:BA45" si="53">V44</f>
        <v>0</v>
      </c>
      <c r="BB44" s="66">
        <f t="shared" ref="BB44:BB45" si="54">M44+R44</f>
        <v>0</v>
      </c>
      <c r="BC44" s="66">
        <f t="shared" ref="BC44:BC45" si="55">AC44</f>
        <v>0</v>
      </c>
      <c r="BD44" s="66">
        <f t="shared" ref="BD44:BD45" si="56">AA44+AB44</f>
        <v>0</v>
      </c>
      <c r="BE44" s="66">
        <f t="shared" ref="BE44:BE45" si="57">AC44</f>
        <v>0</v>
      </c>
      <c r="BF44" s="66">
        <f t="shared" ref="BF44:BF45" si="58">AD44+AE44</f>
        <v>0</v>
      </c>
      <c r="BG44" s="66">
        <f t="shared" ref="BG44:BG45" si="59">AJ44</f>
        <v>0</v>
      </c>
      <c r="BH44" s="66">
        <f t="shared" ref="BH44:BH45" si="60">AH44+AI44</f>
        <v>0</v>
      </c>
      <c r="BI44" s="66">
        <f t="shared" ref="BI44:BI45" si="61">AJ44</f>
        <v>0</v>
      </c>
      <c r="BJ44" s="66">
        <f t="shared" ref="BJ44:BJ45" si="62">AK44+AL44</f>
        <v>0</v>
      </c>
    </row>
    <row r="45" spans="1:62" ht="56.25" customHeight="1">
      <c r="A45" s="10" t="s">
        <v>167</v>
      </c>
      <c r="B45" s="72" t="s">
        <v>168</v>
      </c>
      <c r="C45" s="22">
        <v>0</v>
      </c>
      <c r="D45" s="8">
        <v>0</v>
      </c>
      <c r="E45" s="34">
        <f t="shared" si="37"/>
        <v>0</v>
      </c>
      <c r="F45" s="37">
        <v>0</v>
      </c>
      <c r="G45" s="37">
        <v>0</v>
      </c>
      <c r="H45" s="8">
        <v>0</v>
      </c>
      <c r="I45" s="33">
        <f t="shared" si="3"/>
        <v>0</v>
      </c>
      <c r="J45" s="9">
        <v>0</v>
      </c>
      <c r="K45" s="38">
        <v>0</v>
      </c>
      <c r="L45" s="38">
        <v>0</v>
      </c>
      <c r="M45" s="34">
        <f t="shared" si="4"/>
        <v>0</v>
      </c>
      <c r="N45" s="9">
        <v>0</v>
      </c>
      <c r="O45" s="153">
        <v>0</v>
      </c>
      <c r="P45" s="9">
        <v>0</v>
      </c>
      <c r="Q45" s="169">
        <v>0</v>
      </c>
      <c r="R45" s="152">
        <f t="shared" si="5"/>
        <v>0</v>
      </c>
      <c r="S45" s="169">
        <v>0</v>
      </c>
      <c r="T45" s="38">
        <v>0</v>
      </c>
      <c r="U45" s="38">
        <v>0</v>
      </c>
      <c r="V45" s="152">
        <f t="shared" si="6"/>
        <v>0</v>
      </c>
      <c r="W45" s="34">
        <v>0</v>
      </c>
      <c r="X45" s="9">
        <v>0</v>
      </c>
      <c r="Y45" s="35">
        <f t="shared" si="38"/>
        <v>0</v>
      </c>
      <c r="Z45" s="9">
        <v>0</v>
      </c>
      <c r="AA45" s="9">
        <v>0</v>
      </c>
      <c r="AB45" s="38">
        <v>0</v>
      </c>
      <c r="AC45" s="34">
        <f t="shared" si="8"/>
        <v>0</v>
      </c>
      <c r="AD45" s="34">
        <v>0</v>
      </c>
      <c r="AE45" s="65">
        <v>0</v>
      </c>
      <c r="AF45" s="9"/>
      <c r="AG45" s="9">
        <v>0</v>
      </c>
      <c r="AH45" s="34">
        <v>0</v>
      </c>
      <c r="AI45" s="34">
        <v>0</v>
      </c>
      <c r="AJ45" s="34">
        <f t="shared" si="9"/>
        <v>0</v>
      </c>
      <c r="AK45" s="34">
        <v>0</v>
      </c>
      <c r="AL45" s="34">
        <v>0</v>
      </c>
      <c r="AM45" s="9"/>
      <c r="AN45" s="9"/>
      <c r="AO45" s="9"/>
      <c r="AP45" s="9"/>
      <c r="AQ45" s="66">
        <f t="shared" si="45"/>
        <v>0</v>
      </c>
      <c r="AR45" s="66">
        <f t="shared" si="32"/>
        <v>0</v>
      </c>
      <c r="AS45" s="66">
        <f t="shared" si="46"/>
        <v>0</v>
      </c>
      <c r="AT45" s="66">
        <f t="shared" si="47"/>
        <v>0</v>
      </c>
      <c r="AU45" s="66">
        <f t="shared" si="48"/>
        <v>0</v>
      </c>
      <c r="AV45" s="66">
        <f t="shared" si="44"/>
        <v>0</v>
      </c>
      <c r="AW45" s="66">
        <f t="shared" si="49"/>
        <v>0</v>
      </c>
      <c r="AX45" s="66">
        <f t="shared" si="50"/>
        <v>0</v>
      </c>
      <c r="AY45" s="66">
        <f t="shared" si="51"/>
        <v>0</v>
      </c>
      <c r="AZ45" s="66">
        <f t="shared" si="52"/>
        <v>0</v>
      </c>
      <c r="BA45" s="66">
        <f t="shared" si="53"/>
        <v>0</v>
      </c>
      <c r="BB45" s="66">
        <f t="shared" si="54"/>
        <v>0</v>
      </c>
      <c r="BC45" s="66">
        <f t="shared" si="55"/>
        <v>0</v>
      </c>
      <c r="BD45" s="66">
        <f t="shared" si="56"/>
        <v>0</v>
      </c>
      <c r="BE45" s="66">
        <f t="shared" si="57"/>
        <v>0</v>
      </c>
      <c r="BF45" s="66">
        <f t="shared" si="58"/>
        <v>0</v>
      </c>
      <c r="BG45" s="66">
        <f t="shared" si="59"/>
        <v>0</v>
      </c>
      <c r="BH45" s="66">
        <f t="shared" si="60"/>
        <v>0</v>
      </c>
      <c r="BI45" s="66">
        <f t="shared" si="61"/>
        <v>0</v>
      </c>
      <c r="BJ45" s="66">
        <f t="shared" si="62"/>
        <v>0</v>
      </c>
    </row>
    <row r="46" spans="1:62" ht="21.75" customHeight="1">
      <c r="A46" s="10" t="s">
        <v>52</v>
      </c>
      <c r="B46" s="7" t="s">
        <v>3</v>
      </c>
      <c r="C46" s="34">
        <v>1</v>
      </c>
      <c r="D46" s="37">
        <v>0</v>
      </c>
      <c r="E46" s="34">
        <f t="shared" si="37"/>
        <v>1</v>
      </c>
      <c r="F46" s="37">
        <v>0</v>
      </c>
      <c r="G46" s="37">
        <v>0</v>
      </c>
      <c r="H46" s="37">
        <v>0</v>
      </c>
      <c r="I46" s="33">
        <f t="shared" si="3"/>
        <v>0</v>
      </c>
      <c r="J46" s="9">
        <v>0</v>
      </c>
      <c r="K46" s="38">
        <v>0</v>
      </c>
      <c r="L46" s="38">
        <v>0</v>
      </c>
      <c r="M46" s="34">
        <f t="shared" si="4"/>
        <v>0</v>
      </c>
      <c r="N46" s="9">
        <v>0</v>
      </c>
      <c r="O46" s="153">
        <v>0</v>
      </c>
      <c r="P46" s="38">
        <v>0</v>
      </c>
      <c r="Q46" s="169">
        <v>0</v>
      </c>
      <c r="R46" s="152">
        <f t="shared" si="5"/>
        <v>0</v>
      </c>
      <c r="S46" s="169">
        <v>0</v>
      </c>
      <c r="T46" s="38">
        <v>0</v>
      </c>
      <c r="U46" s="38">
        <v>0</v>
      </c>
      <c r="V46" s="152">
        <f t="shared" si="6"/>
        <v>0</v>
      </c>
      <c r="W46" s="34">
        <v>0</v>
      </c>
      <c r="X46" s="38">
        <v>0</v>
      </c>
      <c r="Y46" s="35">
        <f t="shared" si="38"/>
        <v>1</v>
      </c>
      <c r="Z46" s="38">
        <v>0</v>
      </c>
      <c r="AA46" s="38">
        <v>0</v>
      </c>
      <c r="AB46" s="38">
        <v>0</v>
      </c>
      <c r="AC46" s="34">
        <f t="shared" si="8"/>
        <v>0</v>
      </c>
      <c r="AD46" s="34">
        <v>0</v>
      </c>
      <c r="AE46" s="65">
        <v>0</v>
      </c>
      <c r="AF46" s="38"/>
      <c r="AG46" s="38">
        <v>0</v>
      </c>
      <c r="AH46" s="34">
        <v>0</v>
      </c>
      <c r="AI46" s="34">
        <v>0</v>
      </c>
      <c r="AJ46" s="34">
        <f t="shared" si="9"/>
        <v>0</v>
      </c>
      <c r="AK46" s="34">
        <v>0</v>
      </c>
      <c r="AL46" s="34">
        <v>0</v>
      </c>
      <c r="AM46" s="38"/>
      <c r="AN46" s="38"/>
      <c r="AO46" s="38"/>
      <c r="AP46" s="38"/>
      <c r="AQ46" s="66">
        <f t="shared" si="10"/>
        <v>1</v>
      </c>
      <c r="AR46" s="66">
        <f t="shared" si="32"/>
        <v>1</v>
      </c>
      <c r="AS46" s="66">
        <f t="shared" si="11"/>
        <v>0</v>
      </c>
      <c r="AT46" s="66">
        <f t="shared" si="12"/>
        <v>0</v>
      </c>
      <c r="AU46" s="66">
        <f t="shared" si="13"/>
        <v>1</v>
      </c>
      <c r="AV46" s="66">
        <f t="shared" si="44"/>
        <v>1</v>
      </c>
      <c r="AW46" s="66">
        <f t="shared" si="14"/>
        <v>0</v>
      </c>
      <c r="AX46" s="66">
        <f t="shared" si="42"/>
        <v>0</v>
      </c>
      <c r="AY46" s="66">
        <f t="shared" si="15"/>
        <v>0</v>
      </c>
      <c r="AZ46" s="66">
        <f t="shared" si="16"/>
        <v>0</v>
      </c>
      <c r="BA46" s="66">
        <f t="shared" si="17"/>
        <v>0</v>
      </c>
      <c r="BB46" s="66">
        <f t="shared" si="18"/>
        <v>0</v>
      </c>
      <c r="BC46" s="66">
        <f t="shared" si="19"/>
        <v>0</v>
      </c>
      <c r="BD46" s="66">
        <f t="shared" si="20"/>
        <v>0</v>
      </c>
      <c r="BE46" s="66">
        <f t="shared" si="21"/>
        <v>0</v>
      </c>
      <c r="BF46" s="66">
        <f t="shared" si="22"/>
        <v>0</v>
      </c>
      <c r="BG46" s="66">
        <f t="shared" si="23"/>
        <v>0</v>
      </c>
      <c r="BH46" s="66">
        <f t="shared" si="24"/>
        <v>0</v>
      </c>
      <c r="BI46" s="66">
        <f t="shared" si="25"/>
        <v>0</v>
      </c>
      <c r="BJ46" s="66">
        <f t="shared" si="26"/>
        <v>0</v>
      </c>
    </row>
    <row r="47" spans="1:62" s="110" customFormat="1" ht="22.5" customHeight="1">
      <c r="A47" s="108"/>
      <c r="B47" s="109" t="s">
        <v>16</v>
      </c>
      <c r="C47" s="1">
        <f>C8+C11+C14+C17+C18+C19+C27+C33+C34+C35+C36+C37+C38+C39+C40+C41+C42+C43+C44+C46</f>
        <v>245</v>
      </c>
      <c r="D47" s="1">
        <f t="shared" ref="D47:AP47" si="63">D8+D11+D14+D17+D18+D19+D27+D33+D34+D35+D36+D37+D38+D39+D40+D41+D42+D43+D44+D46</f>
        <v>10</v>
      </c>
      <c r="E47" s="1">
        <f t="shared" si="63"/>
        <v>234</v>
      </c>
      <c r="F47" s="1">
        <f t="shared" si="63"/>
        <v>0</v>
      </c>
      <c r="G47" s="1">
        <f t="shared" si="63"/>
        <v>1</v>
      </c>
      <c r="H47" s="1">
        <f t="shared" si="63"/>
        <v>202</v>
      </c>
      <c r="I47" s="1">
        <f t="shared" si="63"/>
        <v>177</v>
      </c>
      <c r="J47" s="1">
        <f t="shared" si="63"/>
        <v>13</v>
      </c>
      <c r="K47" s="1">
        <f t="shared" si="63"/>
        <v>12</v>
      </c>
      <c r="L47" s="1">
        <f t="shared" si="63"/>
        <v>13</v>
      </c>
      <c r="M47" s="1">
        <f t="shared" si="63"/>
        <v>131</v>
      </c>
      <c r="N47" s="1">
        <f t="shared" si="63"/>
        <v>102</v>
      </c>
      <c r="O47" s="1">
        <f t="shared" si="63"/>
        <v>7</v>
      </c>
      <c r="P47" s="1">
        <f t="shared" si="63"/>
        <v>22</v>
      </c>
      <c r="Q47" s="1">
        <f t="shared" si="63"/>
        <v>0</v>
      </c>
      <c r="R47" s="1">
        <f t="shared" si="63"/>
        <v>42</v>
      </c>
      <c r="S47" s="1">
        <f t="shared" si="63"/>
        <v>0</v>
      </c>
      <c r="T47" s="1">
        <f t="shared" si="63"/>
        <v>7</v>
      </c>
      <c r="U47" s="1">
        <f t="shared" si="63"/>
        <v>35</v>
      </c>
      <c r="V47" s="1">
        <f t="shared" si="63"/>
        <v>173</v>
      </c>
      <c r="W47" s="1">
        <f t="shared" si="63"/>
        <v>1</v>
      </c>
      <c r="X47" s="1">
        <f t="shared" si="63"/>
        <v>6</v>
      </c>
      <c r="Y47" s="1">
        <f t="shared" si="63"/>
        <v>234</v>
      </c>
      <c r="Z47" s="1">
        <f t="shared" si="63"/>
        <v>21</v>
      </c>
      <c r="AA47" s="1">
        <f t="shared" si="63"/>
        <v>40</v>
      </c>
      <c r="AB47" s="1">
        <f t="shared" si="63"/>
        <v>12</v>
      </c>
      <c r="AC47" s="1">
        <f t="shared" si="63"/>
        <v>52</v>
      </c>
      <c r="AD47" s="1">
        <f t="shared" si="63"/>
        <v>3</v>
      </c>
      <c r="AE47" s="1">
        <f t="shared" si="63"/>
        <v>49</v>
      </c>
      <c r="AF47" s="1">
        <f t="shared" si="63"/>
        <v>0</v>
      </c>
      <c r="AG47" s="1">
        <f t="shared" si="63"/>
        <v>48</v>
      </c>
      <c r="AH47" s="1">
        <f t="shared" si="63"/>
        <v>3</v>
      </c>
      <c r="AI47" s="1">
        <f t="shared" si="63"/>
        <v>0</v>
      </c>
      <c r="AJ47" s="1">
        <f t="shared" si="63"/>
        <v>3</v>
      </c>
      <c r="AK47" s="1">
        <f t="shared" si="63"/>
        <v>0</v>
      </c>
      <c r="AL47" s="1">
        <f t="shared" si="63"/>
        <v>3</v>
      </c>
      <c r="AM47" s="1">
        <f t="shared" si="63"/>
        <v>0</v>
      </c>
      <c r="AN47" s="1">
        <f t="shared" si="63"/>
        <v>0</v>
      </c>
      <c r="AO47" s="1">
        <f t="shared" si="63"/>
        <v>0</v>
      </c>
      <c r="AP47" s="1">
        <f t="shared" si="63"/>
        <v>0</v>
      </c>
      <c r="AQ47" s="65">
        <f t="shared" ref="AQ47:BJ47" si="64">AQ8+AQ11+AQ14+AQ17+AQ18+AQ19+AQ27+AQ33+AQ34+AQ35+AQ36+AQ37+AQ42+AQ43+AQ38+AQ39+AQ40+AQ41+AQ44+AQ45+AQ46</f>
        <v>245</v>
      </c>
      <c r="AR47" s="66">
        <f t="shared" si="32"/>
        <v>245</v>
      </c>
      <c r="AS47" s="65">
        <f t="shared" si="64"/>
        <v>202</v>
      </c>
      <c r="AT47" s="65">
        <f t="shared" si="64"/>
        <v>202</v>
      </c>
      <c r="AU47" s="65">
        <f t="shared" si="64"/>
        <v>421</v>
      </c>
      <c r="AV47" s="66">
        <f>L47+V47+W47+Y47</f>
        <v>421</v>
      </c>
      <c r="AW47" s="65">
        <f t="shared" si="64"/>
        <v>131</v>
      </c>
      <c r="AX47" s="65">
        <f t="shared" si="64"/>
        <v>131</v>
      </c>
      <c r="AY47" s="65">
        <f t="shared" si="64"/>
        <v>42</v>
      </c>
      <c r="AZ47" s="65">
        <f t="shared" si="64"/>
        <v>42</v>
      </c>
      <c r="BA47" s="65">
        <f t="shared" si="64"/>
        <v>173</v>
      </c>
      <c r="BB47" s="65">
        <f t="shared" si="64"/>
        <v>173</v>
      </c>
      <c r="BC47" s="65">
        <f t="shared" si="64"/>
        <v>52</v>
      </c>
      <c r="BD47" s="65">
        <f t="shared" si="64"/>
        <v>52</v>
      </c>
      <c r="BE47" s="65">
        <f t="shared" si="64"/>
        <v>52</v>
      </c>
      <c r="BF47" s="65">
        <f t="shared" si="64"/>
        <v>52</v>
      </c>
      <c r="BG47" s="65">
        <f t="shared" si="64"/>
        <v>3</v>
      </c>
      <c r="BH47" s="65">
        <f t="shared" si="64"/>
        <v>3</v>
      </c>
      <c r="BI47" s="65">
        <f t="shared" si="64"/>
        <v>3</v>
      </c>
      <c r="BJ47" s="65">
        <f t="shared" si="64"/>
        <v>3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60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74.2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>
      <c r="A2" s="308" t="s">
        <v>174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19.5" customHeight="1">
      <c r="A3" s="311" t="s">
        <v>175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 ht="63" customHeight="1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88" t="s">
        <v>187</v>
      </c>
      <c r="AR7" s="289"/>
      <c r="AS7" s="288" t="s">
        <v>139</v>
      </c>
      <c r="AT7" s="289"/>
      <c r="AU7" s="293" t="s">
        <v>140</v>
      </c>
      <c r="AV7" s="293"/>
      <c r="AW7" s="288" t="s">
        <v>147</v>
      </c>
      <c r="AX7" s="289"/>
      <c r="AY7" s="288" t="s">
        <v>141</v>
      </c>
      <c r="AZ7" s="289"/>
      <c r="BA7" s="288" t="s">
        <v>142</v>
      </c>
      <c r="BB7" s="289"/>
      <c r="BC7" s="288" t="s">
        <v>143</v>
      </c>
      <c r="BD7" s="289"/>
      <c r="BE7" s="288" t="s">
        <v>144</v>
      </c>
      <c r="BF7" s="289"/>
      <c r="BG7" s="288" t="s">
        <v>145</v>
      </c>
      <c r="BH7" s="289"/>
      <c r="BI7" s="288" t="s">
        <v>146</v>
      </c>
      <c r="BJ7" s="289"/>
    </row>
    <row r="8" spans="1:62" ht="51">
      <c r="A8" s="1">
        <v>1</v>
      </c>
      <c r="B8" s="7" t="s">
        <v>53</v>
      </c>
      <c r="C8" s="65">
        <f>C9+C10</f>
        <v>71</v>
      </c>
      <c r="D8" s="65">
        <f t="shared" ref="D8:AP8" si="0">D9+D10</f>
        <v>11</v>
      </c>
      <c r="E8" s="65">
        <f t="shared" si="0"/>
        <v>60</v>
      </c>
      <c r="F8" s="65">
        <f t="shared" si="0"/>
        <v>0</v>
      </c>
      <c r="G8" s="65">
        <f t="shared" si="0"/>
        <v>0</v>
      </c>
      <c r="H8" s="65">
        <f t="shared" si="0"/>
        <v>112</v>
      </c>
      <c r="I8" s="65">
        <f t="shared" si="0"/>
        <v>97</v>
      </c>
      <c r="J8" s="65">
        <f t="shared" si="0"/>
        <v>6</v>
      </c>
      <c r="K8" s="65">
        <f t="shared" si="0"/>
        <v>9</v>
      </c>
      <c r="L8" s="65">
        <f t="shared" si="0"/>
        <v>8</v>
      </c>
      <c r="M8" s="65">
        <f t="shared" si="0"/>
        <v>71</v>
      </c>
      <c r="N8" s="65">
        <f t="shared" si="0"/>
        <v>47</v>
      </c>
      <c r="O8" s="65">
        <f t="shared" si="0"/>
        <v>0</v>
      </c>
      <c r="P8" s="65">
        <f t="shared" si="0"/>
        <v>24</v>
      </c>
      <c r="Q8" s="65">
        <f t="shared" si="0"/>
        <v>0</v>
      </c>
      <c r="R8" s="65">
        <f t="shared" si="0"/>
        <v>27</v>
      </c>
      <c r="S8" s="65">
        <f t="shared" si="0"/>
        <v>0</v>
      </c>
      <c r="T8" s="65">
        <f t="shared" si="0"/>
        <v>6</v>
      </c>
      <c r="U8" s="65">
        <f t="shared" si="0"/>
        <v>21</v>
      </c>
      <c r="V8" s="65">
        <f t="shared" si="0"/>
        <v>98</v>
      </c>
      <c r="W8" s="65">
        <f t="shared" si="0"/>
        <v>1</v>
      </c>
      <c r="X8" s="65">
        <f t="shared" si="0"/>
        <v>1</v>
      </c>
      <c r="Y8" s="65">
        <f t="shared" si="0"/>
        <v>61</v>
      </c>
      <c r="Z8" s="65">
        <f t="shared" si="0"/>
        <v>7</v>
      </c>
      <c r="AA8" s="65">
        <f t="shared" si="0"/>
        <v>26</v>
      </c>
      <c r="AB8" s="65">
        <f t="shared" si="0"/>
        <v>12</v>
      </c>
      <c r="AC8" s="65">
        <f t="shared" si="0"/>
        <v>38</v>
      </c>
      <c r="AD8" s="65">
        <f t="shared" si="0"/>
        <v>3</v>
      </c>
      <c r="AE8" s="65">
        <f t="shared" si="0"/>
        <v>35</v>
      </c>
      <c r="AF8" s="65">
        <f t="shared" si="0"/>
        <v>0</v>
      </c>
      <c r="AG8" s="65">
        <f t="shared" si="0"/>
        <v>32</v>
      </c>
      <c r="AH8" s="65">
        <f t="shared" si="0"/>
        <v>2</v>
      </c>
      <c r="AI8" s="65">
        <f t="shared" si="0"/>
        <v>2</v>
      </c>
      <c r="AJ8" s="65">
        <f t="shared" si="0"/>
        <v>4</v>
      </c>
      <c r="AK8" s="65">
        <f t="shared" si="0"/>
        <v>0</v>
      </c>
      <c r="AL8" s="65">
        <f t="shared" si="0"/>
        <v>4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71</v>
      </c>
      <c r="AR8" s="65">
        <f t="shared" si="1"/>
        <v>71</v>
      </c>
      <c r="AS8" s="65">
        <f t="shared" si="1"/>
        <v>112</v>
      </c>
      <c r="AT8" s="65">
        <f t="shared" si="1"/>
        <v>112</v>
      </c>
      <c r="AU8" s="65">
        <f t="shared" si="1"/>
        <v>168</v>
      </c>
      <c r="AV8" s="65">
        <f>SUM(AV9:AV10)</f>
        <v>168</v>
      </c>
      <c r="AW8" s="65">
        <f t="shared" si="1"/>
        <v>71</v>
      </c>
      <c r="AX8" s="65">
        <f t="shared" si="1"/>
        <v>71</v>
      </c>
      <c r="AY8" s="65">
        <f t="shared" si="1"/>
        <v>27</v>
      </c>
      <c r="AZ8" s="65">
        <f t="shared" si="1"/>
        <v>27</v>
      </c>
      <c r="BA8" s="65">
        <f t="shared" si="1"/>
        <v>98</v>
      </c>
      <c r="BB8" s="65">
        <f t="shared" si="1"/>
        <v>98</v>
      </c>
      <c r="BC8" s="65">
        <f t="shared" si="1"/>
        <v>38</v>
      </c>
      <c r="BD8" s="65">
        <f t="shared" si="1"/>
        <v>38</v>
      </c>
      <c r="BE8" s="65">
        <f t="shared" si="1"/>
        <v>38</v>
      </c>
      <c r="BF8" s="65">
        <f t="shared" si="1"/>
        <v>38</v>
      </c>
      <c r="BG8" s="65">
        <f t="shared" si="1"/>
        <v>4</v>
      </c>
      <c r="BH8" s="65">
        <f t="shared" si="1"/>
        <v>4</v>
      </c>
      <c r="BI8" s="65">
        <f t="shared" si="1"/>
        <v>4</v>
      </c>
      <c r="BJ8" s="65">
        <f t="shared" si="1"/>
        <v>4</v>
      </c>
    </row>
    <row r="9" spans="1:62" ht="38.25">
      <c r="A9" s="5" t="s">
        <v>45</v>
      </c>
      <c r="B9" s="6" t="s">
        <v>54</v>
      </c>
      <c r="C9" s="34">
        <v>30</v>
      </c>
      <c r="D9" s="33">
        <v>6</v>
      </c>
      <c r="E9" s="33">
        <f>C9-D9-F9</f>
        <v>24</v>
      </c>
      <c r="F9" s="33">
        <v>0</v>
      </c>
      <c r="G9" s="33">
        <v>0</v>
      </c>
      <c r="H9" s="33">
        <v>86</v>
      </c>
      <c r="I9" s="33">
        <f>H9-J9-K9</f>
        <v>75</v>
      </c>
      <c r="J9" s="35">
        <v>5</v>
      </c>
      <c r="K9" s="35">
        <v>6</v>
      </c>
      <c r="L9" s="35">
        <v>6</v>
      </c>
      <c r="M9" s="35">
        <f>N9+O9+P9+Q9</f>
        <v>59</v>
      </c>
      <c r="N9" s="152">
        <v>42</v>
      </c>
      <c r="O9" s="152">
        <v>0</v>
      </c>
      <c r="P9" s="152">
        <v>17</v>
      </c>
      <c r="Q9" s="152">
        <v>0</v>
      </c>
      <c r="R9" s="152">
        <f>S9+T9+U9</f>
        <v>12</v>
      </c>
      <c r="S9" s="152">
        <v>0</v>
      </c>
      <c r="T9" s="152">
        <v>5</v>
      </c>
      <c r="U9" s="152">
        <v>7</v>
      </c>
      <c r="V9" s="35">
        <f>M9+R9</f>
        <v>71</v>
      </c>
      <c r="W9" s="35">
        <v>1</v>
      </c>
      <c r="X9" s="35">
        <v>1</v>
      </c>
      <c r="Y9" s="35">
        <f>D9+E9+I9-L9-V9-W9</f>
        <v>27</v>
      </c>
      <c r="Z9" s="35">
        <v>4</v>
      </c>
      <c r="AA9" s="35">
        <v>16</v>
      </c>
      <c r="AB9" s="35">
        <v>4</v>
      </c>
      <c r="AC9" s="35">
        <f>AA9+AB9</f>
        <v>20</v>
      </c>
      <c r="AD9" s="35">
        <v>2</v>
      </c>
      <c r="AE9" s="35">
        <v>18</v>
      </c>
      <c r="AF9" s="35"/>
      <c r="AG9" s="35">
        <v>16</v>
      </c>
      <c r="AH9" s="35">
        <v>2</v>
      </c>
      <c r="AI9" s="35">
        <v>0</v>
      </c>
      <c r="AJ9" s="35">
        <f>AH9+AI9</f>
        <v>2</v>
      </c>
      <c r="AK9" s="35">
        <v>0</v>
      </c>
      <c r="AL9" s="35">
        <v>2</v>
      </c>
      <c r="AM9" s="34"/>
      <c r="AN9" s="34"/>
      <c r="AO9" s="34"/>
      <c r="AP9" s="34"/>
      <c r="AQ9" s="66">
        <f>C9</f>
        <v>30</v>
      </c>
      <c r="AR9" s="66">
        <f>E9+F9+G9+D9</f>
        <v>30</v>
      </c>
      <c r="AS9" s="66">
        <f>H9</f>
        <v>86</v>
      </c>
      <c r="AT9" s="66">
        <f>I9+J9+K9</f>
        <v>86</v>
      </c>
      <c r="AU9" s="66">
        <f>D9+E9+I9</f>
        <v>105</v>
      </c>
      <c r="AV9" s="66">
        <f>L9+V9+W9+Y9</f>
        <v>105</v>
      </c>
      <c r="AW9" s="66">
        <f>M9</f>
        <v>59</v>
      </c>
      <c r="AX9" s="66">
        <f>N9+O9+P9+Q9</f>
        <v>59</v>
      </c>
      <c r="AY9" s="66">
        <f>R9</f>
        <v>12</v>
      </c>
      <c r="AZ9" s="66">
        <f>S9+T9+U9</f>
        <v>12</v>
      </c>
      <c r="BA9" s="66">
        <f>V9</f>
        <v>71</v>
      </c>
      <c r="BB9" s="66">
        <f>M9+R9</f>
        <v>71</v>
      </c>
      <c r="BC9" s="66">
        <f>AC9</f>
        <v>20</v>
      </c>
      <c r="BD9" s="66">
        <f>AA9+AB9</f>
        <v>20</v>
      </c>
      <c r="BE9" s="66">
        <f>AC9</f>
        <v>20</v>
      </c>
      <c r="BF9" s="66">
        <f>AD9+AE9</f>
        <v>20</v>
      </c>
      <c r="BG9" s="66">
        <f>AJ9</f>
        <v>2</v>
      </c>
      <c r="BH9" s="66">
        <f>AH9+AI9</f>
        <v>2</v>
      </c>
      <c r="BI9" s="66">
        <f>AJ9</f>
        <v>2</v>
      </c>
      <c r="BJ9" s="66">
        <f>AK9+AL9</f>
        <v>2</v>
      </c>
    </row>
    <row r="10" spans="1:62" ht="38.25">
      <c r="A10" s="5" t="s">
        <v>46</v>
      </c>
      <c r="B10" s="6" t="s">
        <v>55</v>
      </c>
      <c r="C10" s="34">
        <v>41</v>
      </c>
      <c r="D10" s="33">
        <v>5</v>
      </c>
      <c r="E10" s="33">
        <f t="shared" ref="E10:E46" si="2">C10-D10-F10</f>
        <v>36</v>
      </c>
      <c r="F10" s="33">
        <v>0</v>
      </c>
      <c r="G10" s="33">
        <v>0</v>
      </c>
      <c r="H10" s="33">
        <v>26</v>
      </c>
      <c r="I10" s="33">
        <f t="shared" ref="I10:I46" si="3">H10-J10-K10</f>
        <v>22</v>
      </c>
      <c r="J10" s="33">
        <v>1</v>
      </c>
      <c r="K10" s="35">
        <v>3</v>
      </c>
      <c r="L10" s="35">
        <v>2</v>
      </c>
      <c r="M10" s="35">
        <f t="shared" ref="M10:M46" si="4">N10+O10+P10+Q10</f>
        <v>12</v>
      </c>
      <c r="N10" s="153">
        <v>5</v>
      </c>
      <c r="O10" s="153">
        <v>0</v>
      </c>
      <c r="P10" s="153">
        <v>7</v>
      </c>
      <c r="Q10" s="153">
        <v>0</v>
      </c>
      <c r="R10" s="152">
        <f t="shared" ref="R10:R46" si="5">S10+T10+U10</f>
        <v>15</v>
      </c>
      <c r="S10" s="153">
        <v>0</v>
      </c>
      <c r="T10" s="153">
        <v>1</v>
      </c>
      <c r="U10" s="153">
        <v>14</v>
      </c>
      <c r="V10" s="35">
        <f t="shared" ref="V10:V46" si="6">M10+R10</f>
        <v>27</v>
      </c>
      <c r="W10" s="35">
        <v>0</v>
      </c>
      <c r="X10" s="36">
        <v>0</v>
      </c>
      <c r="Y10" s="35">
        <f t="shared" ref="Y10:Y46" si="7">D10+E10+I10-L10-V10-W10</f>
        <v>34</v>
      </c>
      <c r="Z10" s="36">
        <v>3</v>
      </c>
      <c r="AA10" s="36">
        <v>10</v>
      </c>
      <c r="AB10" s="36">
        <v>8</v>
      </c>
      <c r="AC10" s="35">
        <f t="shared" ref="AC10:AC46" si="8">AA10+AB10</f>
        <v>18</v>
      </c>
      <c r="AD10" s="36">
        <v>1</v>
      </c>
      <c r="AE10" s="35">
        <v>17</v>
      </c>
      <c r="AF10" s="35"/>
      <c r="AG10" s="35">
        <v>16</v>
      </c>
      <c r="AH10" s="35">
        <v>0</v>
      </c>
      <c r="AI10" s="35">
        <v>2</v>
      </c>
      <c r="AJ10" s="35">
        <f t="shared" ref="AJ10:AJ46" si="9">AH10+AI10</f>
        <v>2</v>
      </c>
      <c r="AK10" s="35">
        <v>0</v>
      </c>
      <c r="AL10" s="35">
        <v>2</v>
      </c>
      <c r="AM10" s="34"/>
      <c r="AN10" s="34"/>
      <c r="AO10" s="34"/>
      <c r="AP10" s="34"/>
      <c r="AQ10" s="66">
        <f t="shared" ref="AQ10:AQ46" si="10">C10</f>
        <v>41</v>
      </c>
      <c r="AR10" s="66">
        <f>E10+F10+G10+D10</f>
        <v>41</v>
      </c>
      <c r="AS10" s="66">
        <f t="shared" ref="AS10:AS46" si="11">H10</f>
        <v>26</v>
      </c>
      <c r="AT10" s="66">
        <f t="shared" ref="AT10:AT46" si="12">I10+J10+K10</f>
        <v>26</v>
      </c>
      <c r="AU10" s="66">
        <f t="shared" ref="AU10:AU46" si="13">D10+E10+I10</f>
        <v>63</v>
      </c>
      <c r="AV10" s="66">
        <f>L10+V10+W10+Y10</f>
        <v>63</v>
      </c>
      <c r="AW10" s="66">
        <f t="shared" ref="AW10:AW46" si="14">M10</f>
        <v>12</v>
      </c>
      <c r="AX10" s="66">
        <f>N10+O10+P10+Q10</f>
        <v>12</v>
      </c>
      <c r="AY10" s="66">
        <f t="shared" ref="AY10:AY46" si="15">R10</f>
        <v>15</v>
      </c>
      <c r="AZ10" s="66">
        <f t="shared" ref="AZ10:AZ46" si="16">S10+T10+U10</f>
        <v>15</v>
      </c>
      <c r="BA10" s="66">
        <f t="shared" ref="BA10:BA46" si="17">V10</f>
        <v>27</v>
      </c>
      <c r="BB10" s="66">
        <f t="shared" ref="BB10:BB46" si="18">M10+R10</f>
        <v>27</v>
      </c>
      <c r="BC10" s="66">
        <f t="shared" ref="BC10:BC46" si="19">AC10</f>
        <v>18</v>
      </c>
      <c r="BD10" s="66">
        <f t="shared" ref="BD10:BD46" si="20">AA10+AB10</f>
        <v>18</v>
      </c>
      <c r="BE10" s="66">
        <f t="shared" ref="BE10:BE46" si="21">AC10</f>
        <v>18</v>
      </c>
      <c r="BF10" s="66">
        <f t="shared" ref="BF10:BF46" si="22">AD10+AE10</f>
        <v>18</v>
      </c>
      <c r="BG10" s="66">
        <f t="shared" ref="BG10:BG46" si="23">AJ10</f>
        <v>2</v>
      </c>
      <c r="BH10" s="66">
        <f t="shared" ref="BH10:BH46" si="24">AH10+AI10</f>
        <v>2</v>
      </c>
      <c r="BI10" s="66">
        <f t="shared" ref="BI10:BI46" si="25">AJ10</f>
        <v>2</v>
      </c>
      <c r="BJ10" s="66">
        <f t="shared" ref="BJ10:BJ46" si="26">AK10+AL10</f>
        <v>2</v>
      </c>
    </row>
    <row r="11" spans="1:62" ht="63.75">
      <c r="A11" s="1">
        <v>2</v>
      </c>
      <c r="B11" s="7" t="s">
        <v>56</v>
      </c>
      <c r="C11" s="65">
        <f>C12+C13</f>
        <v>32</v>
      </c>
      <c r="D11" s="65">
        <f t="shared" ref="D11:AP11" si="27">D12+D13</f>
        <v>4</v>
      </c>
      <c r="E11" s="65">
        <f t="shared" si="27"/>
        <v>28</v>
      </c>
      <c r="F11" s="65">
        <f t="shared" si="27"/>
        <v>0</v>
      </c>
      <c r="G11" s="65">
        <f t="shared" si="27"/>
        <v>0</v>
      </c>
      <c r="H11" s="65">
        <f t="shared" si="27"/>
        <v>14</v>
      </c>
      <c r="I11" s="65">
        <f t="shared" si="27"/>
        <v>12</v>
      </c>
      <c r="J11" s="65">
        <f t="shared" si="27"/>
        <v>1</v>
      </c>
      <c r="K11" s="65">
        <f t="shared" si="27"/>
        <v>1</v>
      </c>
      <c r="L11" s="65">
        <f t="shared" si="27"/>
        <v>0</v>
      </c>
      <c r="M11" s="65">
        <f t="shared" si="27"/>
        <v>9</v>
      </c>
      <c r="N11" s="65">
        <f t="shared" si="27"/>
        <v>2</v>
      </c>
      <c r="O11" s="65">
        <f t="shared" si="27"/>
        <v>2</v>
      </c>
      <c r="P11" s="65">
        <f t="shared" si="27"/>
        <v>5</v>
      </c>
      <c r="Q11" s="65">
        <f t="shared" si="27"/>
        <v>0</v>
      </c>
      <c r="R11" s="65">
        <f t="shared" si="27"/>
        <v>6</v>
      </c>
      <c r="S11" s="65">
        <f t="shared" si="27"/>
        <v>0</v>
      </c>
      <c r="T11" s="65">
        <f t="shared" si="27"/>
        <v>3</v>
      </c>
      <c r="U11" s="65">
        <f t="shared" si="27"/>
        <v>3</v>
      </c>
      <c r="V11" s="65">
        <f t="shared" si="27"/>
        <v>15</v>
      </c>
      <c r="W11" s="65">
        <f t="shared" si="27"/>
        <v>0</v>
      </c>
      <c r="X11" s="65">
        <f t="shared" si="27"/>
        <v>1</v>
      </c>
      <c r="Y11" s="65">
        <f t="shared" si="27"/>
        <v>29</v>
      </c>
      <c r="Z11" s="65">
        <f t="shared" si="27"/>
        <v>2</v>
      </c>
      <c r="AA11" s="65">
        <f t="shared" si="27"/>
        <v>4</v>
      </c>
      <c r="AB11" s="65">
        <f t="shared" si="27"/>
        <v>4</v>
      </c>
      <c r="AC11" s="65">
        <f t="shared" si="27"/>
        <v>8</v>
      </c>
      <c r="AD11" s="65">
        <f t="shared" si="27"/>
        <v>4</v>
      </c>
      <c r="AE11" s="65">
        <f t="shared" si="27"/>
        <v>4</v>
      </c>
      <c r="AF11" s="65">
        <f t="shared" si="27"/>
        <v>0</v>
      </c>
      <c r="AG11" s="65">
        <f t="shared" si="27"/>
        <v>6</v>
      </c>
      <c r="AH11" s="65">
        <f t="shared" si="27"/>
        <v>0</v>
      </c>
      <c r="AI11" s="65">
        <f t="shared" si="27"/>
        <v>0</v>
      </c>
      <c r="AJ11" s="65">
        <f t="shared" si="27"/>
        <v>0</v>
      </c>
      <c r="AK11" s="65">
        <f t="shared" si="27"/>
        <v>0</v>
      </c>
      <c r="AL11" s="65">
        <f t="shared" si="27"/>
        <v>0</v>
      </c>
      <c r="AM11" s="65">
        <f t="shared" si="27"/>
        <v>0</v>
      </c>
      <c r="AN11" s="65">
        <f t="shared" si="27"/>
        <v>0</v>
      </c>
      <c r="AO11" s="65">
        <f t="shared" si="27"/>
        <v>0</v>
      </c>
      <c r="AP11" s="65">
        <f t="shared" si="27"/>
        <v>0</v>
      </c>
      <c r="AQ11" s="65">
        <f t="shared" ref="AQ11:BJ11" si="28">SUM(AQ12:AQ13)</f>
        <v>32</v>
      </c>
      <c r="AR11" s="65">
        <f t="shared" si="28"/>
        <v>32</v>
      </c>
      <c r="AS11" s="65">
        <f t="shared" si="28"/>
        <v>14</v>
      </c>
      <c r="AT11" s="65">
        <f t="shared" si="28"/>
        <v>14</v>
      </c>
      <c r="AU11" s="65">
        <f t="shared" si="28"/>
        <v>44</v>
      </c>
      <c r="AV11" s="65">
        <f t="shared" si="28"/>
        <v>44</v>
      </c>
      <c r="AW11" s="65">
        <f t="shared" si="28"/>
        <v>9</v>
      </c>
      <c r="AX11" s="65">
        <f t="shared" si="28"/>
        <v>9</v>
      </c>
      <c r="AY11" s="65">
        <f t="shared" si="28"/>
        <v>6</v>
      </c>
      <c r="AZ11" s="65">
        <f t="shared" si="28"/>
        <v>6</v>
      </c>
      <c r="BA11" s="65">
        <f t="shared" si="28"/>
        <v>15</v>
      </c>
      <c r="BB11" s="65">
        <f t="shared" si="28"/>
        <v>15</v>
      </c>
      <c r="BC11" s="65">
        <f t="shared" si="28"/>
        <v>8</v>
      </c>
      <c r="BD11" s="65">
        <f t="shared" si="28"/>
        <v>8</v>
      </c>
      <c r="BE11" s="65">
        <f t="shared" si="28"/>
        <v>8</v>
      </c>
      <c r="BF11" s="65">
        <f t="shared" si="28"/>
        <v>8</v>
      </c>
      <c r="BG11" s="65">
        <f t="shared" si="28"/>
        <v>0</v>
      </c>
      <c r="BH11" s="65">
        <f t="shared" si="28"/>
        <v>0</v>
      </c>
      <c r="BI11" s="65">
        <f t="shared" si="28"/>
        <v>0</v>
      </c>
      <c r="BJ11" s="65">
        <f t="shared" si="28"/>
        <v>0</v>
      </c>
    </row>
    <row r="12" spans="1:62" ht="38.25">
      <c r="A12" s="5" t="s">
        <v>4</v>
      </c>
      <c r="B12" s="6" t="s">
        <v>57</v>
      </c>
      <c r="C12" s="33">
        <v>21</v>
      </c>
      <c r="D12" s="33">
        <v>4</v>
      </c>
      <c r="E12" s="33">
        <f t="shared" si="2"/>
        <v>17</v>
      </c>
      <c r="F12" s="33">
        <v>0</v>
      </c>
      <c r="G12" s="33">
        <v>0</v>
      </c>
      <c r="H12" s="33">
        <v>13</v>
      </c>
      <c r="I12" s="33">
        <f t="shared" si="3"/>
        <v>11</v>
      </c>
      <c r="J12" s="35">
        <v>1</v>
      </c>
      <c r="K12" s="35">
        <v>1</v>
      </c>
      <c r="L12" s="35">
        <v>0</v>
      </c>
      <c r="M12" s="35">
        <f t="shared" si="4"/>
        <v>7</v>
      </c>
      <c r="N12" s="153">
        <v>2</v>
      </c>
      <c r="O12" s="153">
        <v>2</v>
      </c>
      <c r="P12" s="153">
        <v>3</v>
      </c>
      <c r="Q12" s="153">
        <v>0</v>
      </c>
      <c r="R12" s="152">
        <f t="shared" si="5"/>
        <v>4</v>
      </c>
      <c r="S12" s="153">
        <v>0</v>
      </c>
      <c r="T12" s="153">
        <v>3</v>
      </c>
      <c r="U12" s="153">
        <v>1</v>
      </c>
      <c r="V12" s="35">
        <f t="shared" si="6"/>
        <v>11</v>
      </c>
      <c r="W12" s="35">
        <v>0</v>
      </c>
      <c r="X12" s="35">
        <v>1</v>
      </c>
      <c r="Y12" s="35">
        <f t="shared" si="7"/>
        <v>21</v>
      </c>
      <c r="Z12" s="35">
        <v>2</v>
      </c>
      <c r="AA12" s="35">
        <v>4</v>
      </c>
      <c r="AB12" s="35">
        <v>3</v>
      </c>
      <c r="AC12" s="35">
        <f t="shared" si="8"/>
        <v>7</v>
      </c>
      <c r="AD12" s="35">
        <v>4</v>
      </c>
      <c r="AE12" s="35">
        <v>3</v>
      </c>
      <c r="AF12" s="35"/>
      <c r="AG12" s="35">
        <v>6</v>
      </c>
      <c r="AH12" s="35">
        <v>0</v>
      </c>
      <c r="AI12" s="35">
        <v>0</v>
      </c>
      <c r="AJ12" s="35">
        <f t="shared" si="9"/>
        <v>0</v>
      </c>
      <c r="AK12" s="35">
        <v>0</v>
      </c>
      <c r="AL12" s="35">
        <v>0</v>
      </c>
      <c r="AM12" s="34"/>
      <c r="AN12" s="34"/>
      <c r="AO12" s="34"/>
      <c r="AP12" s="34"/>
      <c r="AQ12" s="66">
        <f t="shared" si="10"/>
        <v>21</v>
      </c>
      <c r="AR12" s="66">
        <f>E12+F12+G12+D12</f>
        <v>21</v>
      </c>
      <c r="AS12" s="66">
        <f t="shared" si="11"/>
        <v>13</v>
      </c>
      <c r="AT12" s="66">
        <f t="shared" si="12"/>
        <v>13</v>
      </c>
      <c r="AU12" s="66">
        <f t="shared" si="13"/>
        <v>32</v>
      </c>
      <c r="AV12" s="66">
        <f>L12+V12+W12+Y12</f>
        <v>32</v>
      </c>
      <c r="AW12" s="66">
        <f t="shared" si="14"/>
        <v>7</v>
      </c>
      <c r="AX12" s="66">
        <f>N12+O12+P12+Q12</f>
        <v>7</v>
      </c>
      <c r="AY12" s="66">
        <f t="shared" si="15"/>
        <v>4</v>
      </c>
      <c r="AZ12" s="66">
        <f t="shared" si="16"/>
        <v>4</v>
      </c>
      <c r="BA12" s="66">
        <f t="shared" si="17"/>
        <v>11</v>
      </c>
      <c r="BB12" s="66">
        <f t="shared" si="18"/>
        <v>11</v>
      </c>
      <c r="BC12" s="66">
        <f t="shared" si="19"/>
        <v>7</v>
      </c>
      <c r="BD12" s="66">
        <f t="shared" si="20"/>
        <v>7</v>
      </c>
      <c r="BE12" s="66">
        <f t="shared" si="21"/>
        <v>7</v>
      </c>
      <c r="BF12" s="66">
        <f t="shared" si="22"/>
        <v>7</v>
      </c>
      <c r="BG12" s="66">
        <f t="shared" si="23"/>
        <v>0</v>
      </c>
      <c r="BH12" s="66">
        <f t="shared" si="24"/>
        <v>0</v>
      </c>
      <c r="BI12" s="66">
        <f t="shared" si="25"/>
        <v>0</v>
      </c>
      <c r="BJ12" s="66">
        <f t="shared" si="26"/>
        <v>0</v>
      </c>
    </row>
    <row r="13" spans="1:62" ht="51">
      <c r="A13" s="5" t="s">
        <v>5</v>
      </c>
      <c r="B13" s="6" t="s">
        <v>58</v>
      </c>
      <c r="C13" s="34">
        <v>11</v>
      </c>
      <c r="D13" s="33">
        <v>0</v>
      </c>
      <c r="E13" s="33">
        <f t="shared" si="2"/>
        <v>11</v>
      </c>
      <c r="F13" s="33">
        <v>0</v>
      </c>
      <c r="G13" s="33">
        <v>0</v>
      </c>
      <c r="H13" s="33">
        <v>1</v>
      </c>
      <c r="I13" s="33">
        <f t="shared" si="3"/>
        <v>1</v>
      </c>
      <c r="J13" s="35">
        <v>0</v>
      </c>
      <c r="K13" s="35">
        <v>0</v>
      </c>
      <c r="L13" s="35">
        <v>0</v>
      </c>
      <c r="M13" s="35">
        <f t="shared" si="4"/>
        <v>2</v>
      </c>
      <c r="N13" s="153">
        <v>0</v>
      </c>
      <c r="O13" s="153">
        <v>0</v>
      </c>
      <c r="P13" s="153">
        <v>2</v>
      </c>
      <c r="Q13" s="153">
        <v>0</v>
      </c>
      <c r="R13" s="152">
        <f t="shared" si="5"/>
        <v>2</v>
      </c>
      <c r="S13" s="153">
        <v>0</v>
      </c>
      <c r="T13" s="153">
        <v>0</v>
      </c>
      <c r="U13" s="153">
        <v>2</v>
      </c>
      <c r="V13" s="35">
        <f t="shared" si="6"/>
        <v>4</v>
      </c>
      <c r="W13" s="35">
        <v>0</v>
      </c>
      <c r="X13" s="35">
        <v>0</v>
      </c>
      <c r="Y13" s="35">
        <f t="shared" si="7"/>
        <v>8</v>
      </c>
      <c r="Z13" s="35">
        <v>0</v>
      </c>
      <c r="AA13" s="35">
        <v>0</v>
      </c>
      <c r="AB13" s="35">
        <v>1</v>
      </c>
      <c r="AC13" s="35">
        <f t="shared" si="8"/>
        <v>1</v>
      </c>
      <c r="AD13" s="35">
        <v>0</v>
      </c>
      <c r="AE13" s="35">
        <v>1</v>
      </c>
      <c r="AF13" s="35"/>
      <c r="AG13" s="35">
        <v>0</v>
      </c>
      <c r="AH13" s="35">
        <v>0</v>
      </c>
      <c r="AI13" s="35">
        <v>0</v>
      </c>
      <c r="AJ13" s="35">
        <f t="shared" si="9"/>
        <v>0</v>
      </c>
      <c r="AK13" s="35">
        <v>0</v>
      </c>
      <c r="AL13" s="35">
        <v>0</v>
      </c>
      <c r="AM13" s="34"/>
      <c r="AN13" s="34"/>
      <c r="AO13" s="34"/>
      <c r="AP13" s="34"/>
      <c r="AQ13" s="66">
        <f t="shared" si="10"/>
        <v>11</v>
      </c>
      <c r="AR13" s="66">
        <f>E13+F13+G13+D13</f>
        <v>11</v>
      </c>
      <c r="AS13" s="66">
        <f t="shared" si="11"/>
        <v>1</v>
      </c>
      <c r="AT13" s="66">
        <f t="shared" si="12"/>
        <v>1</v>
      </c>
      <c r="AU13" s="66">
        <f t="shared" si="13"/>
        <v>12</v>
      </c>
      <c r="AV13" s="66">
        <f>L13+V13+W13+Y13</f>
        <v>12</v>
      </c>
      <c r="AW13" s="66">
        <f t="shared" si="14"/>
        <v>2</v>
      </c>
      <c r="AX13" s="66">
        <f>N13+O13+P13+Q13</f>
        <v>2</v>
      </c>
      <c r="AY13" s="66">
        <f t="shared" si="15"/>
        <v>2</v>
      </c>
      <c r="AZ13" s="66">
        <f t="shared" si="16"/>
        <v>2</v>
      </c>
      <c r="BA13" s="66">
        <f t="shared" si="17"/>
        <v>4</v>
      </c>
      <c r="BB13" s="66">
        <f t="shared" si="18"/>
        <v>4</v>
      </c>
      <c r="BC13" s="66">
        <f t="shared" si="19"/>
        <v>1</v>
      </c>
      <c r="BD13" s="66">
        <f t="shared" si="20"/>
        <v>1</v>
      </c>
      <c r="BE13" s="66">
        <f t="shared" si="21"/>
        <v>1</v>
      </c>
      <c r="BF13" s="66">
        <f t="shared" si="22"/>
        <v>1</v>
      </c>
      <c r="BG13" s="66">
        <f t="shared" si="23"/>
        <v>0</v>
      </c>
      <c r="BH13" s="66">
        <f t="shared" si="24"/>
        <v>0</v>
      </c>
      <c r="BI13" s="66">
        <f t="shared" si="25"/>
        <v>0</v>
      </c>
      <c r="BJ13" s="66">
        <f t="shared" si="26"/>
        <v>0</v>
      </c>
    </row>
    <row r="14" spans="1:62" ht="38.25">
      <c r="A14" s="5" t="s">
        <v>47</v>
      </c>
      <c r="B14" s="7" t="s">
        <v>59</v>
      </c>
      <c r="C14" s="65">
        <f>C15+C16</f>
        <v>124</v>
      </c>
      <c r="D14" s="65">
        <f t="shared" ref="D14:AP14" si="29">D15+D16</f>
        <v>0</v>
      </c>
      <c r="E14" s="65">
        <f t="shared" si="29"/>
        <v>124</v>
      </c>
      <c r="F14" s="65">
        <f t="shared" si="29"/>
        <v>0</v>
      </c>
      <c r="G14" s="65">
        <f t="shared" si="29"/>
        <v>0</v>
      </c>
      <c r="H14" s="65">
        <f t="shared" si="29"/>
        <v>42</v>
      </c>
      <c r="I14" s="65">
        <f t="shared" si="29"/>
        <v>41</v>
      </c>
      <c r="J14" s="65">
        <f t="shared" si="29"/>
        <v>1</v>
      </c>
      <c r="K14" s="65">
        <f t="shared" si="29"/>
        <v>0</v>
      </c>
      <c r="L14" s="65">
        <f t="shared" si="29"/>
        <v>2</v>
      </c>
      <c r="M14" s="65">
        <f t="shared" si="29"/>
        <v>27</v>
      </c>
      <c r="N14" s="65">
        <f t="shared" si="29"/>
        <v>16</v>
      </c>
      <c r="O14" s="65">
        <f t="shared" si="29"/>
        <v>1</v>
      </c>
      <c r="P14" s="65">
        <f t="shared" si="29"/>
        <v>10</v>
      </c>
      <c r="Q14" s="65">
        <f t="shared" si="29"/>
        <v>0</v>
      </c>
      <c r="R14" s="65">
        <f t="shared" si="29"/>
        <v>9</v>
      </c>
      <c r="S14" s="65">
        <f t="shared" si="29"/>
        <v>0</v>
      </c>
      <c r="T14" s="65">
        <f t="shared" si="29"/>
        <v>5</v>
      </c>
      <c r="U14" s="65">
        <f t="shared" si="29"/>
        <v>4</v>
      </c>
      <c r="V14" s="65">
        <f t="shared" si="29"/>
        <v>36</v>
      </c>
      <c r="W14" s="65">
        <f t="shared" si="29"/>
        <v>1</v>
      </c>
      <c r="X14" s="65">
        <f t="shared" si="29"/>
        <v>0</v>
      </c>
      <c r="Y14" s="65">
        <f t="shared" si="29"/>
        <v>126</v>
      </c>
      <c r="Z14" s="65">
        <f t="shared" si="29"/>
        <v>0</v>
      </c>
      <c r="AA14" s="65">
        <f t="shared" si="29"/>
        <v>2</v>
      </c>
      <c r="AB14" s="65">
        <f t="shared" si="29"/>
        <v>0</v>
      </c>
      <c r="AC14" s="65">
        <f t="shared" si="29"/>
        <v>2</v>
      </c>
      <c r="AD14" s="65">
        <f t="shared" si="29"/>
        <v>0</v>
      </c>
      <c r="AE14" s="65">
        <f t="shared" si="29"/>
        <v>2</v>
      </c>
      <c r="AF14" s="65">
        <f t="shared" si="29"/>
        <v>0</v>
      </c>
      <c r="AG14" s="65">
        <f t="shared" si="29"/>
        <v>2</v>
      </c>
      <c r="AH14" s="65">
        <f t="shared" si="29"/>
        <v>1</v>
      </c>
      <c r="AI14" s="65">
        <f t="shared" si="29"/>
        <v>0</v>
      </c>
      <c r="AJ14" s="65">
        <f t="shared" si="29"/>
        <v>1</v>
      </c>
      <c r="AK14" s="65">
        <f t="shared" si="29"/>
        <v>0</v>
      </c>
      <c r="AL14" s="65">
        <f t="shared" si="29"/>
        <v>1</v>
      </c>
      <c r="AM14" s="65">
        <f t="shared" si="29"/>
        <v>0</v>
      </c>
      <c r="AN14" s="65">
        <f t="shared" si="29"/>
        <v>0</v>
      </c>
      <c r="AO14" s="65">
        <f t="shared" si="29"/>
        <v>0</v>
      </c>
      <c r="AP14" s="65">
        <f t="shared" si="29"/>
        <v>0</v>
      </c>
      <c r="AQ14" s="65">
        <f t="shared" ref="AQ14:BJ14" si="30">SUM(AQ15:AQ16)</f>
        <v>124</v>
      </c>
      <c r="AR14" s="65">
        <f t="shared" si="30"/>
        <v>124</v>
      </c>
      <c r="AS14" s="65">
        <f t="shared" si="30"/>
        <v>42</v>
      </c>
      <c r="AT14" s="65">
        <f t="shared" si="30"/>
        <v>42</v>
      </c>
      <c r="AU14" s="65">
        <f t="shared" si="30"/>
        <v>165</v>
      </c>
      <c r="AV14" s="65">
        <f t="shared" si="30"/>
        <v>165</v>
      </c>
      <c r="AW14" s="65">
        <f t="shared" si="30"/>
        <v>27</v>
      </c>
      <c r="AX14" s="65">
        <f t="shared" si="30"/>
        <v>27</v>
      </c>
      <c r="AY14" s="65">
        <f t="shared" si="30"/>
        <v>9</v>
      </c>
      <c r="AZ14" s="65">
        <f t="shared" si="30"/>
        <v>9</v>
      </c>
      <c r="BA14" s="65">
        <f t="shared" si="30"/>
        <v>36</v>
      </c>
      <c r="BB14" s="65">
        <f t="shared" si="30"/>
        <v>36</v>
      </c>
      <c r="BC14" s="65">
        <f t="shared" si="30"/>
        <v>2</v>
      </c>
      <c r="BD14" s="65">
        <f t="shared" si="30"/>
        <v>2</v>
      </c>
      <c r="BE14" s="65">
        <f t="shared" si="30"/>
        <v>2</v>
      </c>
      <c r="BF14" s="65">
        <f t="shared" si="30"/>
        <v>2</v>
      </c>
      <c r="BG14" s="65">
        <f t="shared" si="30"/>
        <v>1</v>
      </c>
      <c r="BH14" s="65">
        <f t="shared" si="30"/>
        <v>1</v>
      </c>
      <c r="BI14" s="65">
        <f t="shared" si="30"/>
        <v>1</v>
      </c>
      <c r="BJ14" s="65">
        <f t="shared" si="30"/>
        <v>1</v>
      </c>
    </row>
    <row r="15" spans="1:62" ht="43.5" customHeight="1">
      <c r="A15" s="5" t="s">
        <v>6</v>
      </c>
      <c r="B15" s="6" t="s">
        <v>60</v>
      </c>
      <c r="C15" s="34">
        <v>96</v>
      </c>
      <c r="D15" s="33">
        <v>0</v>
      </c>
      <c r="E15" s="33">
        <f t="shared" si="2"/>
        <v>96</v>
      </c>
      <c r="F15" s="37">
        <v>0</v>
      </c>
      <c r="G15" s="37">
        <v>0</v>
      </c>
      <c r="H15" s="33">
        <v>3</v>
      </c>
      <c r="I15" s="33">
        <f t="shared" si="3"/>
        <v>3</v>
      </c>
      <c r="J15" s="35">
        <v>0</v>
      </c>
      <c r="K15" s="35">
        <v>0</v>
      </c>
      <c r="L15" s="35">
        <v>0</v>
      </c>
      <c r="M15" s="35">
        <f t="shared" si="4"/>
        <v>4</v>
      </c>
      <c r="N15" s="153">
        <v>3</v>
      </c>
      <c r="O15" s="153">
        <v>0</v>
      </c>
      <c r="P15" s="153">
        <v>1</v>
      </c>
      <c r="Q15" s="153">
        <v>0</v>
      </c>
      <c r="R15" s="152">
        <f t="shared" si="5"/>
        <v>3</v>
      </c>
      <c r="S15" s="153">
        <v>0</v>
      </c>
      <c r="T15" s="153">
        <v>2</v>
      </c>
      <c r="U15" s="153">
        <v>1</v>
      </c>
      <c r="V15" s="35">
        <f t="shared" si="6"/>
        <v>7</v>
      </c>
      <c r="W15" s="35">
        <v>0</v>
      </c>
      <c r="X15" s="35">
        <v>0</v>
      </c>
      <c r="Y15" s="35">
        <f t="shared" si="7"/>
        <v>92</v>
      </c>
      <c r="Z15" s="35">
        <v>0</v>
      </c>
      <c r="AA15" s="35">
        <v>0</v>
      </c>
      <c r="AB15" s="35">
        <v>0</v>
      </c>
      <c r="AC15" s="35">
        <f t="shared" si="8"/>
        <v>0</v>
      </c>
      <c r="AD15" s="35">
        <v>0</v>
      </c>
      <c r="AE15" s="35">
        <v>0</v>
      </c>
      <c r="AF15" s="35"/>
      <c r="AG15" s="35">
        <v>0</v>
      </c>
      <c r="AH15" s="35">
        <v>1</v>
      </c>
      <c r="AI15" s="35">
        <v>0</v>
      </c>
      <c r="AJ15" s="35">
        <f t="shared" si="9"/>
        <v>1</v>
      </c>
      <c r="AK15" s="35">
        <v>0</v>
      </c>
      <c r="AL15" s="35">
        <v>1</v>
      </c>
      <c r="AM15" s="34"/>
      <c r="AN15" s="34"/>
      <c r="AO15" s="34"/>
      <c r="AP15" s="34"/>
      <c r="AQ15" s="66">
        <f t="shared" si="10"/>
        <v>96</v>
      </c>
      <c r="AR15" s="66">
        <f>E15+F15+G15+D15</f>
        <v>96</v>
      </c>
      <c r="AS15" s="66">
        <f t="shared" si="11"/>
        <v>3</v>
      </c>
      <c r="AT15" s="66">
        <f t="shared" si="12"/>
        <v>3</v>
      </c>
      <c r="AU15" s="66">
        <f t="shared" si="13"/>
        <v>99</v>
      </c>
      <c r="AV15" s="66">
        <f>L15+V15+W15+Y15</f>
        <v>99</v>
      </c>
      <c r="AW15" s="66">
        <f t="shared" si="14"/>
        <v>4</v>
      </c>
      <c r="AX15" s="66">
        <f t="shared" ref="AX15:AX18" si="31">N15+O15+P15+Q15</f>
        <v>4</v>
      </c>
      <c r="AY15" s="66">
        <f t="shared" si="15"/>
        <v>3</v>
      </c>
      <c r="AZ15" s="66">
        <f t="shared" si="16"/>
        <v>3</v>
      </c>
      <c r="BA15" s="66">
        <f t="shared" si="17"/>
        <v>7</v>
      </c>
      <c r="BB15" s="66">
        <f t="shared" si="18"/>
        <v>7</v>
      </c>
      <c r="BC15" s="66">
        <f t="shared" si="19"/>
        <v>0</v>
      </c>
      <c r="BD15" s="66">
        <f t="shared" si="20"/>
        <v>0</v>
      </c>
      <c r="BE15" s="66">
        <f t="shared" si="21"/>
        <v>0</v>
      </c>
      <c r="BF15" s="66">
        <f t="shared" si="22"/>
        <v>0</v>
      </c>
      <c r="BG15" s="66">
        <f t="shared" si="23"/>
        <v>1</v>
      </c>
      <c r="BH15" s="66">
        <f t="shared" si="24"/>
        <v>1</v>
      </c>
      <c r="BI15" s="66">
        <f t="shared" si="25"/>
        <v>1</v>
      </c>
      <c r="BJ15" s="66">
        <f t="shared" si="26"/>
        <v>1</v>
      </c>
    </row>
    <row r="16" spans="1:62" ht="38.25">
      <c r="A16" s="5" t="s">
        <v>7</v>
      </c>
      <c r="B16" s="6" t="s">
        <v>61</v>
      </c>
      <c r="C16" s="34">
        <v>28</v>
      </c>
      <c r="D16" s="33">
        <v>0</v>
      </c>
      <c r="E16" s="33">
        <f t="shared" si="2"/>
        <v>28</v>
      </c>
      <c r="F16" s="37">
        <v>0</v>
      </c>
      <c r="G16" s="37">
        <v>0</v>
      </c>
      <c r="H16" s="33">
        <v>39</v>
      </c>
      <c r="I16" s="33">
        <f t="shared" si="3"/>
        <v>38</v>
      </c>
      <c r="J16" s="38">
        <v>1</v>
      </c>
      <c r="K16" s="38">
        <v>0</v>
      </c>
      <c r="L16" s="38">
        <v>2</v>
      </c>
      <c r="M16" s="35">
        <f t="shared" si="4"/>
        <v>23</v>
      </c>
      <c r="N16" s="153">
        <v>13</v>
      </c>
      <c r="O16" s="153">
        <v>1</v>
      </c>
      <c r="P16" s="153">
        <v>9</v>
      </c>
      <c r="Q16" s="153">
        <v>0</v>
      </c>
      <c r="R16" s="152">
        <f t="shared" si="5"/>
        <v>6</v>
      </c>
      <c r="S16" s="153">
        <v>0</v>
      </c>
      <c r="T16" s="153">
        <v>3</v>
      </c>
      <c r="U16" s="153">
        <v>3</v>
      </c>
      <c r="V16" s="35">
        <f t="shared" si="6"/>
        <v>29</v>
      </c>
      <c r="W16" s="38">
        <v>1</v>
      </c>
      <c r="X16" s="35">
        <v>0</v>
      </c>
      <c r="Y16" s="35">
        <f t="shared" si="7"/>
        <v>34</v>
      </c>
      <c r="Z16" s="35">
        <v>0</v>
      </c>
      <c r="AA16" s="38">
        <v>2</v>
      </c>
      <c r="AB16" s="38">
        <v>0</v>
      </c>
      <c r="AC16" s="35">
        <f t="shared" si="8"/>
        <v>2</v>
      </c>
      <c r="AD16" s="38">
        <v>0</v>
      </c>
      <c r="AE16" s="35">
        <v>2</v>
      </c>
      <c r="AF16" s="38"/>
      <c r="AG16" s="38">
        <v>2</v>
      </c>
      <c r="AH16" s="38">
        <v>0</v>
      </c>
      <c r="AI16" s="35">
        <v>0</v>
      </c>
      <c r="AJ16" s="35">
        <f t="shared" si="9"/>
        <v>0</v>
      </c>
      <c r="AK16" s="38">
        <v>0</v>
      </c>
      <c r="AL16" s="35">
        <v>0</v>
      </c>
      <c r="AM16" s="38"/>
      <c r="AN16" s="38"/>
      <c r="AO16" s="38"/>
      <c r="AP16" s="38"/>
      <c r="AQ16" s="66">
        <f t="shared" si="10"/>
        <v>28</v>
      </c>
      <c r="AR16" s="66">
        <f t="shared" ref="AR16:AR47" si="32">E16+F16+G16+D16</f>
        <v>28</v>
      </c>
      <c r="AS16" s="66">
        <f t="shared" si="11"/>
        <v>39</v>
      </c>
      <c r="AT16" s="66">
        <f t="shared" si="12"/>
        <v>39</v>
      </c>
      <c r="AU16" s="66">
        <f t="shared" si="13"/>
        <v>66</v>
      </c>
      <c r="AV16" s="66">
        <f>L16+V16+W16+Y16</f>
        <v>66</v>
      </c>
      <c r="AW16" s="66">
        <f t="shared" si="14"/>
        <v>23</v>
      </c>
      <c r="AX16" s="66">
        <f t="shared" si="31"/>
        <v>23</v>
      </c>
      <c r="AY16" s="66">
        <f t="shared" si="15"/>
        <v>6</v>
      </c>
      <c r="AZ16" s="66">
        <f t="shared" si="16"/>
        <v>6</v>
      </c>
      <c r="BA16" s="66">
        <f t="shared" si="17"/>
        <v>29</v>
      </c>
      <c r="BB16" s="66">
        <f t="shared" si="18"/>
        <v>29</v>
      </c>
      <c r="BC16" s="66">
        <f t="shared" si="19"/>
        <v>2</v>
      </c>
      <c r="BD16" s="66">
        <f t="shared" si="20"/>
        <v>2</v>
      </c>
      <c r="BE16" s="66">
        <f t="shared" si="21"/>
        <v>2</v>
      </c>
      <c r="BF16" s="66">
        <f t="shared" si="22"/>
        <v>2</v>
      </c>
      <c r="BG16" s="66">
        <f t="shared" si="23"/>
        <v>0</v>
      </c>
      <c r="BH16" s="66">
        <f t="shared" si="24"/>
        <v>0</v>
      </c>
      <c r="BI16" s="66">
        <f t="shared" si="25"/>
        <v>0</v>
      </c>
      <c r="BJ16" s="66">
        <f t="shared" si="26"/>
        <v>0</v>
      </c>
    </row>
    <row r="17" spans="1:62" ht="25.5">
      <c r="A17" s="5">
        <v>4</v>
      </c>
      <c r="B17" s="7" t="s">
        <v>85</v>
      </c>
      <c r="C17" s="34">
        <v>26</v>
      </c>
      <c r="D17" s="33">
        <v>4</v>
      </c>
      <c r="E17" s="33">
        <f t="shared" si="2"/>
        <v>22</v>
      </c>
      <c r="F17" s="37">
        <v>0</v>
      </c>
      <c r="G17" s="37">
        <v>0</v>
      </c>
      <c r="H17" s="33">
        <v>0</v>
      </c>
      <c r="I17" s="33">
        <f t="shared" si="3"/>
        <v>0</v>
      </c>
      <c r="J17" s="38">
        <v>0</v>
      </c>
      <c r="K17" s="38">
        <v>0</v>
      </c>
      <c r="L17" s="38">
        <v>0</v>
      </c>
      <c r="M17" s="35">
        <f t="shared" si="4"/>
        <v>0</v>
      </c>
      <c r="N17" s="153">
        <v>0</v>
      </c>
      <c r="O17" s="153">
        <v>0</v>
      </c>
      <c r="P17" s="153">
        <v>0</v>
      </c>
      <c r="Q17" s="153">
        <v>0</v>
      </c>
      <c r="R17" s="152">
        <f t="shared" si="5"/>
        <v>1</v>
      </c>
      <c r="S17" s="153">
        <v>0</v>
      </c>
      <c r="T17" s="153"/>
      <c r="U17" s="153">
        <v>1</v>
      </c>
      <c r="V17" s="35">
        <f t="shared" si="6"/>
        <v>1</v>
      </c>
      <c r="W17" s="38">
        <v>0</v>
      </c>
      <c r="X17" s="35">
        <v>0</v>
      </c>
      <c r="Y17" s="35">
        <f t="shared" si="7"/>
        <v>25</v>
      </c>
      <c r="Z17" s="35">
        <v>1</v>
      </c>
      <c r="AA17" s="38">
        <v>2</v>
      </c>
      <c r="AB17" s="38">
        <v>0</v>
      </c>
      <c r="AC17" s="35">
        <f t="shared" si="8"/>
        <v>2</v>
      </c>
      <c r="AD17" s="38">
        <v>1</v>
      </c>
      <c r="AE17" s="35">
        <v>1</v>
      </c>
      <c r="AF17" s="38"/>
      <c r="AG17" s="38">
        <v>2</v>
      </c>
      <c r="AH17" s="38">
        <v>0</v>
      </c>
      <c r="AI17" s="35">
        <v>0</v>
      </c>
      <c r="AJ17" s="35">
        <f t="shared" si="9"/>
        <v>0</v>
      </c>
      <c r="AK17" s="38">
        <v>0</v>
      </c>
      <c r="AL17" s="35">
        <v>0</v>
      </c>
      <c r="AM17" s="38"/>
      <c r="AN17" s="38"/>
      <c r="AO17" s="38"/>
      <c r="AP17" s="38"/>
      <c r="AQ17" s="66">
        <f t="shared" si="10"/>
        <v>26</v>
      </c>
      <c r="AR17" s="66">
        <f t="shared" si="32"/>
        <v>26</v>
      </c>
      <c r="AS17" s="66">
        <f t="shared" si="11"/>
        <v>0</v>
      </c>
      <c r="AT17" s="66">
        <f t="shared" si="12"/>
        <v>0</v>
      </c>
      <c r="AU17" s="66">
        <f t="shared" si="13"/>
        <v>26</v>
      </c>
      <c r="AV17" s="66">
        <f>L17+V17+W17+Y17</f>
        <v>26</v>
      </c>
      <c r="AW17" s="66">
        <f t="shared" si="14"/>
        <v>0</v>
      </c>
      <c r="AX17" s="66">
        <f t="shared" si="31"/>
        <v>0</v>
      </c>
      <c r="AY17" s="66">
        <f t="shared" si="15"/>
        <v>1</v>
      </c>
      <c r="AZ17" s="66">
        <f t="shared" si="16"/>
        <v>1</v>
      </c>
      <c r="BA17" s="66">
        <f t="shared" si="17"/>
        <v>1</v>
      </c>
      <c r="BB17" s="66">
        <f t="shared" si="18"/>
        <v>1</v>
      </c>
      <c r="BC17" s="66">
        <f t="shared" si="19"/>
        <v>2</v>
      </c>
      <c r="BD17" s="66">
        <f t="shared" si="20"/>
        <v>2</v>
      </c>
      <c r="BE17" s="66">
        <f t="shared" si="21"/>
        <v>2</v>
      </c>
      <c r="BF17" s="66">
        <f t="shared" si="22"/>
        <v>2</v>
      </c>
      <c r="BG17" s="66">
        <f t="shared" si="23"/>
        <v>0</v>
      </c>
      <c r="BH17" s="66">
        <f t="shared" si="24"/>
        <v>0</v>
      </c>
      <c r="BI17" s="66">
        <f t="shared" si="25"/>
        <v>0</v>
      </c>
      <c r="BJ17" s="66">
        <f t="shared" si="26"/>
        <v>0</v>
      </c>
    </row>
    <row r="18" spans="1:62" ht="38.25">
      <c r="A18" s="5">
        <v>5</v>
      </c>
      <c r="B18" s="7" t="s">
        <v>66</v>
      </c>
      <c r="C18" s="34">
        <v>1</v>
      </c>
      <c r="D18" s="33">
        <v>0</v>
      </c>
      <c r="E18" s="33">
        <f t="shared" si="2"/>
        <v>1</v>
      </c>
      <c r="F18" s="37">
        <v>0</v>
      </c>
      <c r="G18" s="37">
        <v>0</v>
      </c>
      <c r="H18" s="33">
        <v>3</v>
      </c>
      <c r="I18" s="33">
        <f t="shared" si="3"/>
        <v>2</v>
      </c>
      <c r="J18" s="38">
        <v>0</v>
      </c>
      <c r="K18" s="38">
        <v>1</v>
      </c>
      <c r="L18" s="38">
        <v>0</v>
      </c>
      <c r="M18" s="35">
        <f t="shared" si="4"/>
        <v>0</v>
      </c>
      <c r="N18" s="153">
        <v>0</v>
      </c>
      <c r="O18" s="153">
        <v>0</v>
      </c>
      <c r="P18" s="153">
        <v>0</v>
      </c>
      <c r="Q18" s="153">
        <v>0</v>
      </c>
      <c r="R18" s="152">
        <f t="shared" si="5"/>
        <v>0</v>
      </c>
      <c r="S18" s="153">
        <v>0</v>
      </c>
      <c r="T18" s="153">
        <v>0</v>
      </c>
      <c r="U18" s="153">
        <v>0</v>
      </c>
      <c r="V18" s="35">
        <f t="shared" si="6"/>
        <v>0</v>
      </c>
      <c r="W18" s="38">
        <v>0</v>
      </c>
      <c r="X18" s="35">
        <v>0</v>
      </c>
      <c r="Y18" s="35">
        <f t="shared" si="7"/>
        <v>3</v>
      </c>
      <c r="Z18" s="35">
        <v>0</v>
      </c>
      <c r="AA18" s="38">
        <v>0</v>
      </c>
      <c r="AB18" s="38">
        <v>0</v>
      </c>
      <c r="AC18" s="35">
        <f t="shared" si="8"/>
        <v>0</v>
      </c>
      <c r="AD18" s="38">
        <v>0</v>
      </c>
      <c r="AE18" s="35">
        <v>0</v>
      </c>
      <c r="AF18" s="38"/>
      <c r="AG18" s="38">
        <v>0</v>
      </c>
      <c r="AH18" s="38">
        <v>0</v>
      </c>
      <c r="AI18" s="35">
        <v>0</v>
      </c>
      <c r="AJ18" s="35">
        <f t="shared" si="9"/>
        <v>0</v>
      </c>
      <c r="AK18" s="38">
        <v>0</v>
      </c>
      <c r="AL18" s="35">
        <v>0</v>
      </c>
      <c r="AM18" s="38"/>
      <c r="AN18" s="38"/>
      <c r="AO18" s="38"/>
      <c r="AP18" s="38"/>
      <c r="AQ18" s="66">
        <f t="shared" si="10"/>
        <v>1</v>
      </c>
      <c r="AR18" s="66">
        <f t="shared" si="32"/>
        <v>1</v>
      </c>
      <c r="AS18" s="66">
        <f t="shared" si="11"/>
        <v>3</v>
      </c>
      <c r="AT18" s="66">
        <f t="shared" si="12"/>
        <v>3</v>
      </c>
      <c r="AU18" s="66">
        <f t="shared" si="13"/>
        <v>3</v>
      </c>
      <c r="AV18" s="66">
        <f>L18+V18+W18+Y18</f>
        <v>3</v>
      </c>
      <c r="AW18" s="66">
        <f t="shared" si="14"/>
        <v>0</v>
      </c>
      <c r="AX18" s="66">
        <f t="shared" si="31"/>
        <v>0</v>
      </c>
      <c r="AY18" s="66">
        <f t="shared" si="15"/>
        <v>0</v>
      </c>
      <c r="AZ18" s="66">
        <f t="shared" si="16"/>
        <v>0</v>
      </c>
      <c r="BA18" s="66">
        <f t="shared" si="17"/>
        <v>0</v>
      </c>
      <c r="BB18" s="66">
        <f t="shared" si="18"/>
        <v>0</v>
      </c>
      <c r="BC18" s="66">
        <f t="shared" si="19"/>
        <v>0</v>
      </c>
      <c r="BD18" s="66">
        <f t="shared" si="20"/>
        <v>0</v>
      </c>
      <c r="BE18" s="66">
        <f t="shared" si="21"/>
        <v>0</v>
      </c>
      <c r="BF18" s="66">
        <f t="shared" si="22"/>
        <v>0</v>
      </c>
      <c r="BG18" s="66">
        <f t="shared" si="23"/>
        <v>0</v>
      </c>
      <c r="BH18" s="66">
        <f t="shared" si="24"/>
        <v>0</v>
      </c>
      <c r="BI18" s="66">
        <f t="shared" si="25"/>
        <v>0</v>
      </c>
      <c r="BJ18" s="66">
        <f t="shared" si="26"/>
        <v>0</v>
      </c>
    </row>
    <row r="19" spans="1:62" ht="38.25">
      <c r="A19" s="5">
        <v>6</v>
      </c>
      <c r="B19" s="7" t="s">
        <v>67</v>
      </c>
      <c r="C19" s="65">
        <f>C20+C21+C22+C23+C25+C26</f>
        <v>0</v>
      </c>
      <c r="D19" s="65">
        <f t="shared" ref="D19:AP19" si="33">D20+D21+D22+D23+D25+D26</f>
        <v>0</v>
      </c>
      <c r="E19" s="65">
        <f t="shared" si="33"/>
        <v>0</v>
      </c>
      <c r="F19" s="65">
        <f t="shared" si="33"/>
        <v>0</v>
      </c>
      <c r="G19" s="65">
        <f t="shared" si="33"/>
        <v>0</v>
      </c>
      <c r="H19" s="65">
        <f t="shared" si="33"/>
        <v>0</v>
      </c>
      <c r="I19" s="65">
        <f t="shared" si="33"/>
        <v>0</v>
      </c>
      <c r="J19" s="65">
        <f t="shared" si="33"/>
        <v>0</v>
      </c>
      <c r="K19" s="65">
        <f t="shared" si="33"/>
        <v>0</v>
      </c>
      <c r="L19" s="65">
        <f t="shared" si="33"/>
        <v>0</v>
      </c>
      <c r="M19" s="65">
        <f t="shared" si="33"/>
        <v>0</v>
      </c>
      <c r="N19" s="65">
        <f t="shared" si="33"/>
        <v>0</v>
      </c>
      <c r="O19" s="65">
        <f t="shared" si="33"/>
        <v>0</v>
      </c>
      <c r="P19" s="65">
        <f t="shared" si="33"/>
        <v>0</v>
      </c>
      <c r="Q19" s="65">
        <f t="shared" si="33"/>
        <v>0</v>
      </c>
      <c r="R19" s="65">
        <f t="shared" si="33"/>
        <v>0</v>
      </c>
      <c r="S19" s="65">
        <f t="shared" si="33"/>
        <v>0</v>
      </c>
      <c r="T19" s="65">
        <f t="shared" si="33"/>
        <v>0</v>
      </c>
      <c r="U19" s="65">
        <f t="shared" si="33"/>
        <v>0</v>
      </c>
      <c r="V19" s="65">
        <f t="shared" si="33"/>
        <v>0</v>
      </c>
      <c r="W19" s="65">
        <f t="shared" si="33"/>
        <v>0</v>
      </c>
      <c r="X19" s="65">
        <f t="shared" si="33"/>
        <v>0</v>
      </c>
      <c r="Y19" s="65">
        <f t="shared" si="33"/>
        <v>0</v>
      </c>
      <c r="Z19" s="65">
        <f t="shared" si="33"/>
        <v>0</v>
      </c>
      <c r="AA19" s="65">
        <f t="shared" si="33"/>
        <v>0</v>
      </c>
      <c r="AB19" s="65">
        <f t="shared" si="33"/>
        <v>0</v>
      </c>
      <c r="AC19" s="65">
        <f t="shared" si="33"/>
        <v>0</v>
      </c>
      <c r="AD19" s="65">
        <f t="shared" si="33"/>
        <v>0</v>
      </c>
      <c r="AE19" s="65">
        <f t="shared" si="33"/>
        <v>0</v>
      </c>
      <c r="AF19" s="65">
        <f t="shared" si="33"/>
        <v>0</v>
      </c>
      <c r="AG19" s="65">
        <f t="shared" si="33"/>
        <v>0</v>
      </c>
      <c r="AH19" s="65">
        <f t="shared" si="33"/>
        <v>0</v>
      </c>
      <c r="AI19" s="65">
        <f t="shared" si="33"/>
        <v>0</v>
      </c>
      <c r="AJ19" s="65">
        <f t="shared" si="33"/>
        <v>0</v>
      </c>
      <c r="AK19" s="65">
        <f t="shared" si="33"/>
        <v>0</v>
      </c>
      <c r="AL19" s="65">
        <f t="shared" si="33"/>
        <v>0</v>
      </c>
      <c r="AM19" s="65">
        <f t="shared" si="33"/>
        <v>0</v>
      </c>
      <c r="AN19" s="65">
        <f t="shared" si="33"/>
        <v>0</v>
      </c>
      <c r="AO19" s="65">
        <f t="shared" si="33"/>
        <v>0</v>
      </c>
      <c r="AP19" s="65">
        <f t="shared" si="33"/>
        <v>0</v>
      </c>
      <c r="AQ19" s="65">
        <f t="shared" ref="AQ19:BJ19" si="34">SUM(AQ20:AQ26)</f>
        <v>0</v>
      </c>
      <c r="AR19" s="65">
        <f t="shared" si="34"/>
        <v>0</v>
      </c>
      <c r="AS19" s="65">
        <f t="shared" si="34"/>
        <v>0</v>
      </c>
      <c r="AT19" s="65">
        <f t="shared" si="34"/>
        <v>0</v>
      </c>
      <c r="AU19" s="65">
        <f t="shared" si="34"/>
        <v>0</v>
      </c>
      <c r="AV19" s="65">
        <f t="shared" si="34"/>
        <v>0</v>
      </c>
      <c r="AW19" s="65">
        <f t="shared" si="34"/>
        <v>0</v>
      </c>
      <c r="AX19" s="65">
        <f t="shared" si="34"/>
        <v>0</v>
      </c>
      <c r="AY19" s="65">
        <f t="shared" si="34"/>
        <v>0</v>
      </c>
      <c r="AZ19" s="65">
        <f t="shared" si="34"/>
        <v>0</v>
      </c>
      <c r="BA19" s="65">
        <f t="shared" si="34"/>
        <v>0</v>
      </c>
      <c r="BB19" s="65">
        <f t="shared" si="34"/>
        <v>0</v>
      </c>
      <c r="BC19" s="65">
        <f t="shared" si="34"/>
        <v>0</v>
      </c>
      <c r="BD19" s="65">
        <f t="shared" si="34"/>
        <v>0</v>
      </c>
      <c r="BE19" s="65">
        <f t="shared" si="34"/>
        <v>0</v>
      </c>
      <c r="BF19" s="65">
        <f t="shared" si="34"/>
        <v>0</v>
      </c>
      <c r="BG19" s="65">
        <f t="shared" si="34"/>
        <v>0</v>
      </c>
      <c r="BH19" s="65">
        <f t="shared" si="34"/>
        <v>0</v>
      </c>
      <c r="BI19" s="65">
        <f t="shared" si="34"/>
        <v>0</v>
      </c>
      <c r="BJ19" s="65">
        <f t="shared" si="34"/>
        <v>0</v>
      </c>
    </row>
    <row r="20" spans="1:62" ht="38.25">
      <c r="A20" s="5" t="s">
        <v>8</v>
      </c>
      <c r="B20" s="6" t="s">
        <v>68</v>
      </c>
      <c r="C20" s="34">
        <v>0</v>
      </c>
      <c r="D20" s="33">
        <v>0</v>
      </c>
      <c r="E20" s="33">
        <f t="shared" si="2"/>
        <v>0</v>
      </c>
      <c r="F20" s="37">
        <v>0</v>
      </c>
      <c r="G20" s="37">
        <v>0</v>
      </c>
      <c r="H20" s="33">
        <v>0</v>
      </c>
      <c r="I20" s="33">
        <f t="shared" si="3"/>
        <v>0</v>
      </c>
      <c r="J20" s="38">
        <v>0</v>
      </c>
      <c r="K20" s="38">
        <v>0</v>
      </c>
      <c r="L20" s="38">
        <v>0</v>
      </c>
      <c r="M20" s="35">
        <f t="shared" si="4"/>
        <v>0</v>
      </c>
      <c r="N20" s="153">
        <v>0</v>
      </c>
      <c r="O20" s="153">
        <v>0</v>
      </c>
      <c r="P20" s="153">
        <v>0</v>
      </c>
      <c r="Q20" s="153">
        <v>0</v>
      </c>
      <c r="R20" s="152">
        <f t="shared" si="5"/>
        <v>0</v>
      </c>
      <c r="S20" s="153">
        <v>0</v>
      </c>
      <c r="T20" s="153">
        <v>0</v>
      </c>
      <c r="U20" s="153">
        <v>0</v>
      </c>
      <c r="V20" s="35">
        <f t="shared" si="6"/>
        <v>0</v>
      </c>
      <c r="W20" s="38">
        <v>0</v>
      </c>
      <c r="X20" s="65">
        <v>0</v>
      </c>
      <c r="Y20" s="35">
        <f t="shared" si="7"/>
        <v>0</v>
      </c>
      <c r="Z20" s="65">
        <v>0</v>
      </c>
      <c r="AA20" s="38">
        <v>0</v>
      </c>
      <c r="AB20" s="38">
        <v>0</v>
      </c>
      <c r="AC20" s="35">
        <f t="shared" si="8"/>
        <v>0</v>
      </c>
      <c r="AD20" s="38">
        <v>0</v>
      </c>
      <c r="AE20" s="35">
        <v>0</v>
      </c>
      <c r="AF20" s="38"/>
      <c r="AG20" s="38">
        <v>0</v>
      </c>
      <c r="AH20" s="38">
        <v>0</v>
      </c>
      <c r="AI20" s="35">
        <v>0</v>
      </c>
      <c r="AJ20" s="35">
        <f t="shared" si="9"/>
        <v>0</v>
      </c>
      <c r="AK20" s="38">
        <v>0</v>
      </c>
      <c r="AL20" s="35">
        <v>0</v>
      </c>
      <c r="AM20" s="38"/>
      <c r="AN20" s="38"/>
      <c r="AO20" s="38"/>
      <c r="AP20" s="38"/>
      <c r="AQ20" s="66">
        <f t="shared" si="10"/>
        <v>0</v>
      </c>
      <c r="AR20" s="66">
        <f t="shared" si="32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>L20+V20+W20+Y20+Z20</f>
        <v>0</v>
      </c>
      <c r="AW20" s="66">
        <f t="shared" si="14"/>
        <v>0</v>
      </c>
      <c r="AX20" s="66">
        <f t="shared" ref="AX20:AX26" si="35">N20+O20+P20+Q20</f>
        <v>0</v>
      </c>
      <c r="AY20" s="66">
        <f t="shared" si="15"/>
        <v>0</v>
      </c>
      <c r="AZ20" s="66">
        <f t="shared" si="16"/>
        <v>0</v>
      </c>
      <c r="BA20" s="66">
        <f t="shared" si="17"/>
        <v>0</v>
      </c>
      <c r="BB20" s="66">
        <f t="shared" si="18"/>
        <v>0</v>
      </c>
      <c r="BC20" s="66">
        <f t="shared" si="19"/>
        <v>0</v>
      </c>
      <c r="BD20" s="66">
        <f t="shared" si="20"/>
        <v>0</v>
      </c>
      <c r="BE20" s="66">
        <f t="shared" si="21"/>
        <v>0</v>
      </c>
      <c r="BF20" s="66">
        <f t="shared" si="22"/>
        <v>0</v>
      </c>
      <c r="BG20" s="66">
        <f t="shared" si="23"/>
        <v>0</v>
      </c>
      <c r="BH20" s="66">
        <f t="shared" si="24"/>
        <v>0</v>
      </c>
      <c r="BI20" s="66">
        <f t="shared" si="25"/>
        <v>0</v>
      </c>
      <c r="BJ20" s="66">
        <f t="shared" si="26"/>
        <v>0</v>
      </c>
    </row>
    <row r="21" spans="1:62" ht="38.25">
      <c r="A21" s="5" t="s">
        <v>9</v>
      </c>
      <c r="B21" s="6" t="s">
        <v>69</v>
      </c>
      <c r="C21" s="34">
        <v>0</v>
      </c>
      <c r="D21" s="33">
        <v>0</v>
      </c>
      <c r="E21" s="33">
        <f t="shared" si="2"/>
        <v>0</v>
      </c>
      <c r="F21" s="37">
        <v>0</v>
      </c>
      <c r="G21" s="37">
        <v>0</v>
      </c>
      <c r="H21" s="33">
        <v>0</v>
      </c>
      <c r="I21" s="33">
        <f t="shared" si="3"/>
        <v>0</v>
      </c>
      <c r="J21" s="38">
        <v>0</v>
      </c>
      <c r="K21" s="38">
        <v>0</v>
      </c>
      <c r="L21" s="38">
        <v>0</v>
      </c>
      <c r="M21" s="35">
        <f t="shared" si="4"/>
        <v>0</v>
      </c>
      <c r="N21" s="153">
        <v>0</v>
      </c>
      <c r="O21" s="153">
        <v>0</v>
      </c>
      <c r="P21" s="153">
        <v>0</v>
      </c>
      <c r="Q21" s="153">
        <v>0</v>
      </c>
      <c r="R21" s="152">
        <f t="shared" si="5"/>
        <v>0</v>
      </c>
      <c r="S21" s="153">
        <v>0</v>
      </c>
      <c r="T21" s="153">
        <v>0</v>
      </c>
      <c r="U21" s="153">
        <v>0</v>
      </c>
      <c r="V21" s="35">
        <f t="shared" si="6"/>
        <v>0</v>
      </c>
      <c r="W21" s="38">
        <v>0</v>
      </c>
      <c r="X21" s="65">
        <v>0</v>
      </c>
      <c r="Y21" s="35">
        <f t="shared" si="7"/>
        <v>0</v>
      </c>
      <c r="Z21" s="65">
        <v>0</v>
      </c>
      <c r="AA21" s="38">
        <v>0</v>
      </c>
      <c r="AB21" s="38">
        <v>0</v>
      </c>
      <c r="AC21" s="35">
        <f t="shared" si="8"/>
        <v>0</v>
      </c>
      <c r="AD21" s="38">
        <v>0</v>
      </c>
      <c r="AE21" s="35">
        <v>0</v>
      </c>
      <c r="AF21" s="38"/>
      <c r="AG21" s="38">
        <v>0</v>
      </c>
      <c r="AH21" s="38">
        <v>0</v>
      </c>
      <c r="AI21" s="35">
        <v>0</v>
      </c>
      <c r="AJ21" s="35">
        <f t="shared" si="9"/>
        <v>0</v>
      </c>
      <c r="AK21" s="38">
        <v>0</v>
      </c>
      <c r="AL21" s="35">
        <v>0</v>
      </c>
      <c r="AM21" s="38"/>
      <c r="AN21" s="38"/>
      <c r="AO21" s="38"/>
      <c r="AP21" s="38"/>
      <c r="AQ21" s="66">
        <f t="shared" si="10"/>
        <v>0</v>
      </c>
      <c r="AR21" s="66">
        <f t="shared" si="32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ref="AV21:AV26" si="36">L21+V21+W21+Y21+Z21</f>
        <v>0</v>
      </c>
      <c r="AW21" s="66">
        <f t="shared" si="14"/>
        <v>0</v>
      </c>
      <c r="AX21" s="66">
        <f t="shared" si="35"/>
        <v>0</v>
      </c>
      <c r="AY21" s="66">
        <f t="shared" si="15"/>
        <v>0</v>
      </c>
      <c r="AZ21" s="66">
        <f t="shared" si="16"/>
        <v>0</v>
      </c>
      <c r="BA21" s="66">
        <f t="shared" si="17"/>
        <v>0</v>
      </c>
      <c r="BB21" s="66">
        <f t="shared" si="18"/>
        <v>0</v>
      </c>
      <c r="BC21" s="66">
        <f t="shared" si="19"/>
        <v>0</v>
      </c>
      <c r="BD21" s="66">
        <f t="shared" si="20"/>
        <v>0</v>
      </c>
      <c r="BE21" s="66">
        <f t="shared" si="21"/>
        <v>0</v>
      </c>
      <c r="BF21" s="66">
        <f t="shared" si="22"/>
        <v>0</v>
      </c>
      <c r="BG21" s="66">
        <f t="shared" si="23"/>
        <v>0</v>
      </c>
      <c r="BH21" s="66">
        <f t="shared" si="24"/>
        <v>0</v>
      </c>
      <c r="BI21" s="66">
        <f t="shared" si="25"/>
        <v>0</v>
      </c>
      <c r="BJ21" s="66">
        <f t="shared" si="26"/>
        <v>0</v>
      </c>
    </row>
    <row r="22" spans="1:62" ht="38.25">
      <c r="A22" s="5" t="s">
        <v>10</v>
      </c>
      <c r="B22" s="6" t="s">
        <v>70</v>
      </c>
      <c r="C22" s="34">
        <v>0</v>
      </c>
      <c r="D22" s="33">
        <v>0</v>
      </c>
      <c r="E22" s="33">
        <f t="shared" si="2"/>
        <v>0</v>
      </c>
      <c r="F22" s="37">
        <v>0</v>
      </c>
      <c r="G22" s="37">
        <v>0</v>
      </c>
      <c r="H22" s="33">
        <v>0</v>
      </c>
      <c r="I22" s="33">
        <f t="shared" si="3"/>
        <v>0</v>
      </c>
      <c r="J22" s="38">
        <v>0</v>
      </c>
      <c r="K22" s="38">
        <v>0</v>
      </c>
      <c r="L22" s="38">
        <v>0</v>
      </c>
      <c r="M22" s="35">
        <f t="shared" si="4"/>
        <v>0</v>
      </c>
      <c r="N22" s="153">
        <v>0</v>
      </c>
      <c r="O22" s="153">
        <v>0</v>
      </c>
      <c r="P22" s="153">
        <v>0</v>
      </c>
      <c r="Q22" s="153">
        <v>0</v>
      </c>
      <c r="R22" s="152">
        <f t="shared" si="5"/>
        <v>0</v>
      </c>
      <c r="S22" s="153">
        <v>0</v>
      </c>
      <c r="T22" s="153">
        <v>0</v>
      </c>
      <c r="U22" s="153">
        <v>0</v>
      </c>
      <c r="V22" s="35">
        <f t="shared" si="6"/>
        <v>0</v>
      </c>
      <c r="W22" s="38">
        <v>0</v>
      </c>
      <c r="X22" s="65">
        <v>0</v>
      </c>
      <c r="Y22" s="35">
        <f t="shared" si="7"/>
        <v>0</v>
      </c>
      <c r="Z22" s="65">
        <v>0</v>
      </c>
      <c r="AA22" s="38">
        <v>0</v>
      </c>
      <c r="AB22" s="38">
        <v>0</v>
      </c>
      <c r="AC22" s="35">
        <f t="shared" si="8"/>
        <v>0</v>
      </c>
      <c r="AD22" s="38">
        <v>0</v>
      </c>
      <c r="AE22" s="35">
        <v>0</v>
      </c>
      <c r="AF22" s="38"/>
      <c r="AG22" s="38">
        <v>0</v>
      </c>
      <c r="AH22" s="38">
        <v>0</v>
      </c>
      <c r="AI22" s="35">
        <v>0</v>
      </c>
      <c r="AJ22" s="35">
        <f t="shared" si="9"/>
        <v>0</v>
      </c>
      <c r="AK22" s="38">
        <v>0</v>
      </c>
      <c r="AL22" s="35">
        <v>0</v>
      </c>
      <c r="AM22" s="38"/>
      <c r="AN22" s="38"/>
      <c r="AO22" s="38"/>
      <c r="AP22" s="38"/>
      <c r="AQ22" s="66">
        <f t="shared" si="10"/>
        <v>0</v>
      </c>
      <c r="AR22" s="66">
        <f t="shared" si="32"/>
        <v>0</v>
      </c>
      <c r="AS22" s="66">
        <f t="shared" si="11"/>
        <v>0</v>
      </c>
      <c r="AT22" s="66">
        <f t="shared" si="12"/>
        <v>0</v>
      </c>
      <c r="AU22" s="66">
        <f t="shared" si="13"/>
        <v>0</v>
      </c>
      <c r="AV22" s="66">
        <f t="shared" si="36"/>
        <v>0</v>
      </c>
      <c r="AW22" s="66">
        <f t="shared" si="14"/>
        <v>0</v>
      </c>
      <c r="AX22" s="66">
        <f t="shared" si="35"/>
        <v>0</v>
      </c>
      <c r="AY22" s="66">
        <f t="shared" si="15"/>
        <v>0</v>
      </c>
      <c r="AZ22" s="66">
        <f t="shared" si="16"/>
        <v>0</v>
      </c>
      <c r="BA22" s="66">
        <f t="shared" si="17"/>
        <v>0</v>
      </c>
      <c r="BB22" s="66">
        <f t="shared" si="18"/>
        <v>0</v>
      </c>
      <c r="BC22" s="66">
        <f t="shared" si="19"/>
        <v>0</v>
      </c>
      <c r="BD22" s="66">
        <f t="shared" si="20"/>
        <v>0</v>
      </c>
      <c r="BE22" s="66">
        <f t="shared" si="21"/>
        <v>0</v>
      </c>
      <c r="BF22" s="66">
        <f t="shared" si="22"/>
        <v>0</v>
      </c>
      <c r="BG22" s="66">
        <f t="shared" si="23"/>
        <v>0</v>
      </c>
      <c r="BH22" s="66">
        <f t="shared" si="24"/>
        <v>0</v>
      </c>
      <c r="BI22" s="66">
        <f t="shared" si="25"/>
        <v>0</v>
      </c>
      <c r="BJ22" s="66">
        <f t="shared" si="26"/>
        <v>0</v>
      </c>
    </row>
    <row r="23" spans="1:62" ht="38.25">
      <c r="A23" s="5" t="s">
        <v>11</v>
      </c>
      <c r="B23" s="6" t="s">
        <v>71</v>
      </c>
      <c r="C23" s="34">
        <v>0</v>
      </c>
      <c r="D23" s="33">
        <v>0</v>
      </c>
      <c r="E23" s="33">
        <f t="shared" si="2"/>
        <v>0</v>
      </c>
      <c r="F23" s="37">
        <v>0</v>
      </c>
      <c r="G23" s="37">
        <v>0</v>
      </c>
      <c r="H23" s="33">
        <v>0</v>
      </c>
      <c r="I23" s="33">
        <f t="shared" si="3"/>
        <v>0</v>
      </c>
      <c r="J23" s="38">
        <v>0</v>
      </c>
      <c r="K23" s="38">
        <v>0</v>
      </c>
      <c r="L23" s="38">
        <v>0</v>
      </c>
      <c r="M23" s="35">
        <f t="shared" si="4"/>
        <v>0</v>
      </c>
      <c r="N23" s="153">
        <v>0</v>
      </c>
      <c r="O23" s="153">
        <v>0</v>
      </c>
      <c r="P23" s="153">
        <v>0</v>
      </c>
      <c r="Q23" s="153">
        <v>0</v>
      </c>
      <c r="R23" s="152">
        <f t="shared" si="5"/>
        <v>0</v>
      </c>
      <c r="S23" s="153">
        <v>0</v>
      </c>
      <c r="T23" s="153">
        <v>0</v>
      </c>
      <c r="U23" s="153">
        <v>0</v>
      </c>
      <c r="V23" s="35">
        <f t="shared" si="6"/>
        <v>0</v>
      </c>
      <c r="W23" s="38">
        <v>0</v>
      </c>
      <c r="X23" s="65">
        <v>0</v>
      </c>
      <c r="Y23" s="35">
        <f t="shared" si="7"/>
        <v>0</v>
      </c>
      <c r="Z23" s="65">
        <v>0</v>
      </c>
      <c r="AA23" s="38">
        <v>0</v>
      </c>
      <c r="AB23" s="38">
        <v>0</v>
      </c>
      <c r="AC23" s="35">
        <f t="shared" si="8"/>
        <v>0</v>
      </c>
      <c r="AD23" s="38">
        <v>0</v>
      </c>
      <c r="AE23" s="35">
        <v>0</v>
      </c>
      <c r="AF23" s="38"/>
      <c r="AG23" s="38">
        <v>0</v>
      </c>
      <c r="AH23" s="38">
        <v>0</v>
      </c>
      <c r="AI23" s="35">
        <v>0</v>
      </c>
      <c r="AJ23" s="35">
        <f t="shared" si="9"/>
        <v>0</v>
      </c>
      <c r="AK23" s="38">
        <v>0</v>
      </c>
      <c r="AL23" s="35">
        <v>0</v>
      </c>
      <c r="AM23" s="38"/>
      <c r="AN23" s="38"/>
      <c r="AO23" s="38"/>
      <c r="AP23" s="38"/>
      <c r="AQ23" s="66">
        <f t="shared" si="10"/>
        <v>0</v>
      </c>
      <c r="AR23" s="66">
        <f t="shared" si="32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36"/>
        <v>0</v>
      </c>
      <c r="AW23" s="66">
        <f t="shared" si="14"/>
        <v>0</v>
      </c>
      <c r="AX23" s="66">
        <f t="shared" si="35"/>
        <v>0</v>
      </c>
      <c r="AY23" s="66">
        <f t="shared" si="15"/>
        <v>0</v>
      </c>
      <c r="AZ23" s="66">
        <f t="shared" si="16"/>
        <v>0</v>
      </c>
      <c r="BA23" s="66">
        <f t="shared" si="17"/>
        <v>0</v>
      </c>
      <c r="BB23" s="66">
        <f t="shared" si="18"/>
        <v>0</v>
      </c>
      <c r="BC23" s="66">
        <f t="shared" si="19"/>
        <v>0</v>
      </c>
      <c r="BD23" s="66">
        <f t="shared" si="20"/>
        <v>0</v>
      </c>
      <c r="BE23" s="66">
        <f t="shared" si="21"/>
        <v>0</v>
      </c>
      <c r="BF23" s="66">
        <f t="shared" si="22"/>
        <v>0</v>
      </c>
      <c r="BG23" s="66">
        <f t="shared" si="23"/>
        <v>0</v>
      </c>
      <c r="BH23" s="66">
        <f t="shared" si="24"/>
        <v>0</v>
      </c>
      <c r="BI23" s="66">
        <f t="shared" si="25"/>
        <v>0</v>
      </c>
      <c r="BJ23" s="66">
        <f t="shared" si="26"/>
        <v>0</v>
      </c>
    </row>
    <row r="24" spans="1:62" ht="38.25">
      <c r="A24" s="5" t="s">
        <v>12</v>
      </c>
      <c r="B24" s="6" t="s">
        <v>72</v>
      </c>
      <c r="C24" s="34">
        <v>0</v>
      </c>
      <c r="D24" s="33">
        <v>0</v>
      </c>
      <c r="E24" s="33">
        <f t="shared" si="2"/>
        <v>0</v>
      </c>
      <c r="F24" s="37">
        <v>0</v>
      </c>
      <c r="G24" s="37">
        <v>0</v>
      </c>
      <c r="H24" s="33">
        <v>0</v>
      </c>
      <c r="I24" s="33">
        <f t="shared" si="3"/>
        <v>0</v>
      </c>
      <c r="J24" s="38">
        <v>0</v>
      </c>
      <c r="K24" s="38">
        <v>0</v>
      </c>
      <c r="L24" s="38">
        <v>0</v>
      </c>
      <c r="M24" s="35">
        <f t="shared" si="4"/>
        <v>0</v>
      </c>
      <c r="N24" s="153">
        <v>0</v>
      </c>
      <c r="O24" s="153">
        <v>0</v>
      </c>
      <c r="P24" s="153">
        <v>0</v>
      </c>
      <c r="Q24" s="153">
        <v>0</v>
      </c>
      <c r="R24" s="152">
        <f t="shared" si="5"/>
        <v>0</v>
      </c>
      <c r="S24" s="153">
        <v>0</v>
      </c>
      <c r="T24" s="153">
        <v>0</v>
      </c>
      <c r="U24" s="153">
        <v>0</v>
      </c>
      <c r="V24" s="35">
        <f t="shared" si="6"/>
        <v>0</v>
      </c>
      <c r="W24" s="38">
        <v>0</v>
      </c>
      <c r="X24" s="65">
        <v>0</v>
      </c>
      <c r="Y24" s="35">
        <f t="shared" si="7"/>
        <v>0</v>
      </c>
      <c r="Z24" s="65">
        <v>0</v>
      </c>
      <c r="AA24" s="38">
        <v>0</v>
      </c>
      <c r="AB24" s="38">
        <v>0</v>
      </c>
      <c r="AC24" s="35">
        <f t="shared" si="8"/>
        <v>0</v>
      </c>
      <c r="AD24" s="38">
        <v>0</v>
      </c>
      <c r="AE24" s="35">
        <v>0</v>
      </c>
      <c r="AF24" s="38"/>
      <c r="AG24" s="38">
        <v>0</v>
      </c>
      <c r="AH24" s="38">
        <v>0</v>
      </c>
      <c r="AI24" s="35">
        <v>0</v>
      </c>
      <c r="AJ24" s="35">
        <f t="shared" si="9"/>
        <v>0</v>
      </c>
      <c r="AK24" s="38">
        <v>0</v>
      </c>
      <c r="AL24" s="35">
        <v>0</v>
      </c>
      <c r="AM24" s="38"/>
      <c r="AN24" s="38"/>
      <c r="AO24" s="38"/>
      <c r="AP24" s="38"/>
      <c r="AQ24" s="66">
        <f t="shared" si="10"/>
        <v>0</v>
      </c>
      <c r="AR24" s="66">
        <f t="shared" si="32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36"/>
        <v>0</v>
      </c>
      <c r="AW24" s="66">
        <f t="shared" si="14"/>
        <v>0</v>
      </c>
      <c r="AX24" s="66">
        <f t="shared" si="35"/>
        <v>0</v>
      </c>
      <c r="AY24" s="66">
        <f t="shared" si="15"/>
        <v>0</v>
      </c>
      <c r="AZ24" s="66">
        <f t="shared" si="16"/>
        <v>0</v>
      </c>
      <c r="BA24" s="66">
        <f t="shared" si="17"/>
        <v>0</v>
      </c>
      <c r="BB24" s="66">
        <f t="shared" si="18"/>
        <v>0</v>
      </c>
      <c r="BC24" s="66">
        <f t="shared" si="19"/>
        <v>0</v>
      </c>
      <c r="BD24" s="66">
        <f t="shared" si="20"/>
        <v>0</v>
      </c>
      <c r="BE24" s="66">
        <f t="shared" si="21"/>
        <v>0</v>
      </c>
      <c r="BF24" s="66">
        <f t="shared" si="22"/>
        <v>0</v>
      </c>
      <c r="BG24" s="66">
        <f t="shared" si="23"/>
        <v>0</v>
      </c>
      <c r="BH24" s="66">
        <f t="shared" si="24"/>
        <v>0</v>
      </c>
      <c r="BI24" s="66">
        <f t="shared" si="25"/>
        <v>0</v>
      </c>
      <c r="BJ24" s="66">
        <f t="shared" si="26"/>
        <v>0</v>
      </c>
    </row>
    <row r="25" spans="1:62" ht="38.25">
      <c r="A25" s="5" t="s">
        <v>13</v>
      </c>
      <c r="B25" s="6" t="s">
        <v>73</v>
      </c>
      <c r="C25" s="34">
        <v>0</v>
      </c>
      <c r="D25" s="33">
        <v>0</v>
      </c>
      <c r="E25" s="33">
        <f t="shared" si="2"/>
        <v>0</v>
      </c>
      <c r="F25" s="37">
        <v>0</v>
      </c>
      <c r="G25" s="37">
        <v>0</v>
      </c>
      <c r="H25" s="33">
        <v>0</v>
      </c>
      <c r="I25" s="33">
        <f t="shared" si="3"/>
        <v>0</v>
      </c>
      <c r="J25" s="38">
        <v>0</v>
      </c>
      <c r="K25" s="38">
        <v>0</v>
      </c>
      <c r="L25" s="38">
        <v>0</v>
      </c>
      <c r="M25" s="35">
        <f t="shared" si="4"/>
        <v>0</v>
      </c>
      <c r="N25" s="153">
        <v>0</v>
      </c>
      <c r="O25" s="153">
        <v>0</v>
      </c>
      <c r="P25" s="153">
        <v>0</v>
      </c>
      <c r="Q25" s="153">
        <v>0</v>
      </c>
      <c r="R25" s="152">
        <f t="shared" si="5"/>
        <v>0</v>
      </c>
      <c r="S25" s="153">
        <v>0</v>
      </c>
      <c r="T25" s="153">
        <v>0</v>
      </c>
      <c r="U25" s="153">
        <v>0</v>
      </c>
      <c r="V25" s="35">
        <f t="shared" si="6"/>
        <v>0</v>
      </c>
      <c r="W25" s="38">
        <v>0</v>
      </c>
      <c r="X25" s="65">
        <v>0</v>
      </c>
      <c r="Y25" s="35">
        <f t="shared" si="7"/>
        <v>0</v>
      </c>
      <c r="Z25" s="65">
        <v>0</v>
      </c>
      <c r="AA25" s="38">
        <v>0</v>
      </c>
      <c r="AB25" s="38">
        <v>0</v>
      </c>
      <c r="AC25" s="35">
        <f t="shared" si="8"/>
        <v>0</v>
      </c>
      <c r="AD25" s="38">
        <v>0</v>
      </c>
      <c r="AE25" s="35">
        <v>0</v>
      </c>
      <c r="AF25" s="38"/>
      <c r="AG25" s="38">
        <v>0</v>
      </c>
      <c r="AH25" s="38">
        <v>0</v>
      </c>
      <c r="AI25" s="35">
        <v>0</v>
      </c>
      <c r="AJ25" s="35">
        <f t="shared" si="9"/>
        <v>0</v>
      </c>
      <c r="AK25" s="38">
        <v>0</v>
      </c>
      <c r="AL25" s="35">
        <v>0</v>
      </c>
      <c r="AM25" s="38"/>
      <c r="AN25" s="38"/>
      <c r="AO25" s="38"/>
      <c r="AP25" s="38"/>
      <c r="AQ25" s="66">
        <f t="shared" si="10"/>
        <v>0</v>
      </c>
      <c r="AR25" s="66">
        <f t="shared" si="32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>L25+V25+W25+Y25+Z25</f>
        <v>0</v>
      </c>
      <c r="AW25" s="66">
        <f t="shared" si="14"/>
        <v>0</v>
      </c>
      <c r="AX25" s="66">
        <f t="shared" si="35"/>
        <v>0</v>
      </c>
      <c r="AY25" s="66">
        <f t="shared" si="15"/>
        <v>0</v>
      </c>
      <c r="AZ25" s="66">
        <f t="shared" si="16"/>
        <v>0</v>
      </c>
      <c r="BA25" s="66">
        <f t="shared" si="17"/>
        <v>0</v>
      </c>
      <c r="BB25" s="66">
        <f t="shared" si="18"/>
        <v>0</v>
      </c>
      <c r="BC25" s="66">
        <f t="shared" si="19"/>
        <v>0</v>
      </c>
      <c r="BD25" s="66">
        <f t="shared" si="20"/>
        <v>0</v>
      </c>
      <c r="BE25" s="66">
        <f t="shared" si="21"/>
        <v>0</v>
      </c>
      <c r="BF25" s="66">
        <f t="shared" si="22"/>
        <v>0</v>
      </c>
      <c r="BG25" s="66">
        <f t="shared" si="23"/>
        <v>0</v>
      </c>
      <c r="BH25" s="66">
        <f t="shared" si="24"/>
        <v>0</v>
      </c>
      <c r="BI25" s="66">
        <f t="shared" si="25"/>
        <v>0</v>
      </c>
      <c r="BJ25" s="66">
        <f t="shared" si="26"/>
        <v>0</v>
      </c>
    </row>
    <row r="26" spans="1:62" ht="38.25">
      <c r="A26" s="5" t="s">
        <v>48</v>
      </c>
      <c r="B26" s="6" t="s">
        <v>74</v>
      </c>
      <c r="C26" s="34">
        <v>0</v>
      </c>
      <c r="D26" s="33">
        <v>0</v>
      </c>
      <c r="E26" s="33">
        <f t="shared" si="2"/>
        <v>0</v>
      </c>
      <c r="F26" s="37">
        <v>0</v>
      </c>
      <c r="G26" s="37">
        <v>0</v>
      </c>
      <c r="H26" s="33">
        <v>0</v>
      </c>
      <c r="I26" s="33">
        <f t="shared" si="3"/>
        <v>0</v>
      </c>
      <c r="J26" s="38">
        <v>0</v>
      </c>
      <c r="K26" s="38">
        <v>0</v>
      </c>
      <c r="L26" s="38">
        <v>0</v>
      </c>
      <c r="M26" s="35">
        <f t="shared" si="4"/>
        <v>0</v>
      </c>
      <c r="N26" s="153">
        <v>0</v>
      </c>
      <c r="O26" s="153">
        <v>0</v>
      </c>
      <c r="P26" s="153">
        <v>0</v>
      </c>
      <c r="Q26" s="153">
        <v>0</v>
      </c>
      <c r="R26" s="152">
        <f t="shared" si="5"/>
        <v>0</v>
      </c>
      <c r="S26" s="153">
        <v>0</v>
      </c>
      <c r="T26" s="153">
        <v>0</v>
      </c>
      <c r="U26" s="153">
        <v>0</v>
      </c>
      <c r="V26" s="35">
        <f t="shared" si="6"/>
        <v>0</v>
      </c>
      <c r="W26" s="38">
        <v>0</v>
      </c>
      <c r="X26" s="65">
        <v>0</v>
      </c>
      <c r="Y26" s="35">
        <f t="shared" si="7"/>
        <v>0</v>
      </c>
      <c r="Z26" s="65">
        <v>0</v>
      </c>
      <c r="AA26" s="38">
        <v>0</v>
      </c>
      <c r="AB26" s="38">
        <v>0</v>
      </c>
      <c r="AC26" s="35">
        <f t="shared" si="8"/>
        <v>0</v>
      </c>
      <c r="AD26" s="38">
        <v>0</v>
      </c>
      <c r="AE26" s="35">
        <v>0</v>
      </c>
      <c r="AF26" s="38"/>
      <c r="AG26" s="38">
        <v>0</v>
      </c>
      <c r="AH26" s="38">
        <v>0</v>
      </c>
      <c r="AI26" s="35">
        <v>0</v>
      </c>
      <c r="AJ26" s="35">
        <f t="shared" si="9"/>
        <v>0</v>
      </c>
      <c r="AK26" s="38">
        <v>0</v>
      </c>
      <c r="AL26" s="35">
        <v>0</v>
      </c>
      <c r="AM26" s="38"/>
      <c r="AN26" s="38"/>
      <c r="AO26" s="38"/>
      <c r="AP26" s="38"/>
      <c r="AQ26" s="66">
        <f t="shared" si="10"/>
        <v>0</v>
      </c>
      <c r="AR26" s="66">
        <f t="shared" si="32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36"/>
        <v>0</v>
      </c>
      <c r="AW26" s="66">
        <f t="shared" si="14"/>
        <v>0</v>
      </c>
      <c r="AX26" s="66">
        <f t="shared" si="35"/>
        <v>0</v>
      </c>
      <c r="AY26" s="66">
        <f t="shared" si="15"/>
        <v>0</v>
      </c>
      <c r="AZ26" s="66">
        <f t="shared" si="16"/>
        <v>0</v>
      </c>
      <c r="BA26" s="66">
        <f t="shared" si="17"/>
        <v>0</v>
      </c>
      <c r="BB26" s="66">
        <f t="shared" si="18"/>
        <v>0</v>
      </c>
      <c r="BC26" s="66">
        <f t="shared" si="19"/>
        <v>0</v>
      </c>
      <c r="BD26" s="66">
        <f t="shared" si="20"/>
        <v>0</v>
      </c>
      <c r="BE26" s="66">
        <f t="shared" si="21"/>
        <v>0</v>
      </c>
      <c r="BF26" s="66">
        <f t="shared" si="22"/>
        <v>0</v>
      </c>
      <c r="BG26" s="66">
        <f t="shared" si="23"/>
        <v>0</v>
      </c>
      <c r="BH26" s="66">
        <f t="shared" si="24"/>
        <v>0</v>
      </c>
      <c r="BI26" s="66">
        <f t="shared" si="25"/>
        <v>0</v>
      </c>
      <c r="BJ26" s="66">
        <f t="shared" si="26"/>
        <v>0</v>
      </c>
    </row>
    <row r="27" spans="1:62" ht="25.5">
      <c r="A27" s="5">
        <v>7</v>
      </c>
      <c r="B27" s="7" t="s">
        <v>75</v>
      </c>
      <c r="C27" s="65">
        <f>C28+C29+C30+C31+C32</f>
        <v>0</v>
      </c>
      <c r="D27" s="65">
        <f t="shared" ref="D27:AP27" si="37">D28+D29+D30+D31+D32</f>
        <v>0</v>
      </c>
      <c r="E27" s="65">
        <f t="shared" si="37"/>
        <v>0</v>
      </c>
      <c r="F27" s="65">
        <f t="shared" si="37"/>
        <v>0</v>
      </c>
      <c r="G27" s="65">
        <f t="shared" si="37"/>
        <v>0</v>
      </c>
      <c r="H27" s="65">
        <f t="shared" si="37"/>
        <v>2</v>
      </c>
      <c r="I27" s="65">
        <f t="shared" si="37"/>
        <v>0</v>
      </c>
      <c r="J27" s="65">
        <f t="shared" si="37"/>
        <v>0</v>
      </c>
      <c r="K27" s="65">
        <f t="shared" si="37"/>
        <v>2</v>
      </c>
      <c r="L27" s="65">
        <f t="shared" si="37"/>
        <v>0</v>
      </c>
      <c r="M27" s="65">
        <f t="shared" si="37"/>
        <v>0</v>
      </c>
      <c r="N27" s="65">
        <f t="shared" si="37"/>
        <v>0</v>
      </c>
      <c r="O27" s="65">
        <f t="shared" si="37"/>
        <v>0</v>
      </c>
      <c r="P27" s="65">
        <f t="shared" si="37"/>
        <v>0</v>
      </c>
      <c r="Q27" s="65">
        <f t="shared" si="37"/>
        <v>0</v>
      </c>
      <c r="R27" s="65">
        <f t="shared" si="37"/>
        <v>0</v>
      </c>
      <c r="S27" s="65">
        <f t="shared" si="37"/>
        <v>0</v>
      </c>
      <c r="T27" s="65">
        <f t="shared" si="37"/>
        <v>0</v>
      </c>
      <c r="U27" s="65">
        <f t="shared" si="37"/>
        <v>0</v>
      </c>
      <c r="V27" s="65">
        <f t="shared" si="37"/>
        <v>0</v>
      </c>
      <c r="W27" s="65">
        <f t="shared" si="37"/>
        <v>0</v>
      </c>
      <c r="X27" s="65">
        <f t="shared" si="37"/>
        <v>0</v>
      </c>
      <c r="Y27" s="65">
        <f t="shared" si="37"/>
        <v>0</v>
      </c>
      <c r="Z27" s="65">
        <f t="shared" si="37"/>
        <v>0</v>
      </c>
      <c r="AA27" s="65">
        <f t="shared" si="37"/>
        <v>0</v>
      </c>
      <c r="AB27" s="65">
        <f t="shared" si="37"/>
        <v>5</v>
      </c>
      <c r="AC27" s="65">
        <f t="shared" si="37"/>
        <v>5</v>
      </c>
      <c r="AD27" s="65">
        <f t="shared" si="37"/>
        <v>0</v>
      </c>
      <c r="AE27" s="65">
        <f t="shared" si="37"/>
        <v>5</v>
      </c>
      <c r="AF27" s="65">
        <f t="shared" si="37"/>
        <v>0</v>
      </c>
      <c r="AG27" s="65">
        <f t="shared" si="37"/>
        <v>5</v>
      </c>
      <c r="AH27" s="65">
        <f t="shared" si="37"/>
        <v>0</v>
      </c>
      <c r="AI27" s="65">
        <f t="shared" si="37"/>
        <v>0</v>
      </c>
      <c r="AJ27" s="65">
        <f t="shared" si="37"/>
        <v>0</v>
      </c>
      <c r="AK27" s="65">
        <f t="shared" si="37"/>
        <v>0</v>
      </c>
      <c r="AL27" s="65">
        <f t="shared" si="37"/>
        <v>0</v>
      </c>
      <c r="AM27" s="65">
        <f t="shared" si="37"/>
        <v>0</v>
      </c>
      <c r="AN27" s="65">
        <f t="shared" si="37"/>
        <v>0</v>
      </c>
      <c r="AO27" s="65">
        <f t="shared" si="37"/>
        <v>0</v>
      </c>
      <c r="AP27" s="65">
        <f t="shared" si="37"/>
        <v>0</v>
      </c>
      <c r="AQ27" s="65">
        <f t="shared" ref="AQ27:BJ27" si="38">SUM(AQ28:AQ32)</f>
        <v>0</v>
      </c>
      <c r="AR27" s="65">
        <f t="shared" si="38"/>
        <v>0</v>
      </c>
      <c r="AS27" s="65">
        <f t="shared" si="38"/>
        <v>2</v>
      </c>
      <c r="AT27" s="65">
        <f t="shared" si="38"/>
        <v>2</v>
      </c>
      <c r="AU27" s="65">
        <f t="shared" si="38"/>
        <v>0</v>
      </c>
      <c r="AV27" s="65">
        <f>SUM(AV28:AV32)</f>
        <v>0</v>
      </c>
      <c r="AW27" s="65">
        <f t="shared" si="38"/>
        <v>0</v>
      </c>
      <c r="AX27" s="65">
        <f t="shared" si="38"/>
        <v>0</v>
      </c>
      <c r="AY27" s="65">
        <f t="shared" si="38"/>
        <v>0</v>
      </c>
      <c r="AZ27" s="65">
        <f t="shared" si="38"/>
        <v>0</v>
      </c>
      <c r="BA27" s="65">
        <f t="shared" si="38"/>
        <v>0</v>
      </c>
      <c r="BB27" s="65">
        <f t="shared" si="38"/>
        <v>0</v>
      </c>
      <c r="BC27" s="65">
        <f t="shared" si="38"/>
        <v>5</v>
      </c>
      <c r="BD27" s="65">
        <f t="shared" si="38"/>
        <v>5</v>
      </c>
      <c r="BE27" s="65">
        <f t="shared" si="38"/>
        <v>5</v>
      </c>
      <c r="BF27" s="65">
        <f t="shared" si="38"/>
        <v>5</v>
      </c>
      <c r="BG27" s="65">
        <f t="shared" si="38"/>
        <v>0</v>
      </c>
      <c r="BH27" s="65">
        <f t="shared" si="38"/>
        <v>0</v>
      </c>
      <c r="BI27" s="65">
        <f t="shared" si="38"/>
        <v>0</v>
      </c>
      <c r="BJ27" s="65">
        <f t="shared" si="38"/>
        <v>0</v>
      </c>
    </row>
    <row r="28" spans="1:62" ht="15">
      <c r="A28" s="10" t="s">
        <v>14</v>
      </c>
      <c r="B28" s="6" t="s">
        <v>76</v>
      </c>
      <c r="C28" s="34">
        <v>0</v>
      </c>
      <c r="D28" s="33">
        <v>0</v>
      </c>
      <c r="E28" s="33">
        <f t="shared" si="2"/>
        <v>0</v>
      </c>
      <c r="F28" s="37">
        <v>0</v>
      </c>
      <c r="G28" s="37">
        <v>0</v>
      </c>
      <c r="H28" s="33">
        <v>0</v>
      </c>
      <c r="I28" s="33">
        <f t="shared" si="3"/>
        <v>0</v>
      </c>
      <c r="J28" s="38">
        <v>0</v>
      </c>
      <c r="K28" s="38">
        <v>0</v>
      </c>
      <c r="L28" s="38">
        <v>0</v>
      </c>
      <c r="M28" s="35">
        <f t="shared" si="4"/>
        <v>0</v>
      </c>
      <c r="N28" s="153">
        <v>0</v>
      </c>
      <c r="O28" s="153">
        <v>0</v>
      </c>
      <c r="P28" s="153">
        <v>0</v>
      </c>
      <c r="Q28" s="153">
        <v>0</v>
      </c>
      <c r="R28" s="152">
        <f t="shared" si="5"/>
        <v>0</v>
      </c>
      <c r="S28" s="153">
        <v>0</v>
      </c>
      <c r="T28" s="153">
        <v>0</v>
      </c>
      <c r="U28" s="153">
        <v>0</v>
      </c>
      <c r="V28" s="35">
        <f t="shared" si="6"/>
        <v>0</v>
      </c>
      <c r="W28" s="38">
        <v>0</v>
      </c>
      <c r="X28" s="65">
        <v>0</v>
      </c>
      <c r="Y28" s="35">
        <f t="shared" si="7"/>
        <v>0</v>
      </c>
      <c r="Z28" s="65">
        <v>0</v>
      </c>
      <c r="AA28" s="38">
        <v>0</v>
      </c>
      <c r="AB28" s="38">
        <v>0</v>
      </c>
      <c r="AC28" s="35">
        <f t="shared" si="8"/>
        <v>0</v>
      </c>
      <c r="AD28" s="38">
        <v>0</v>
      </c>
      <c r="AE28" s="35">
        <v>0</v>
      </c>
      <c r="AF28" s="38"/>
      <c r="AG28" s="38">
        <v>0</v>
      </c>
      <c r="AH28" s="38">
        <v>0</v>
      </c>
      <c r="AI28" s="35">
        <v>0</v>
      </c>
      <c r="AJ28" s="35">
        <f t="shared" si="9"/>
        <v>0</v>
      </c>
      <c r="AK28" s="38">
        <v>0</v>
      </c>
      <c r="AL28" s="35">
        <v>0</v>
      </c>
      <c r="AM28" s="38"/>
      <c r="AN28" s="38"/>
      <c r="AO28" s="38"/>
      <c r="AP28" s="38"/>
      <c r="AQ28" s="66">
        <f t="shared" si="10"/>
        <v>0</v>
      </c>
      <c r="AR28" s="66">
        <f t="shared" si="32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>L28+V28+W28+Y28+Z28</f>
        <v>0</v>
      </c>
      <c r="AW28" s="66">
        <f t="shared" si="14"/>
        <v>0</v>
      </c>
      <c r="AX28" s="66">
        <f t="shared" ref="AX28:AX46" si="39">N28+O28+P28+Q28</f>
        <v>0</v>
      </c>
      <c r="AY28" s="66">
        <f t="shared" si="15"/>
        <v>0</v>
      </c>
      <c r="AZ28" s="66">
        <f t="shared" si="16"/>
        <v>0</v>
      </c>
      <c r="BA28" s="66">
        <f t="shared" si="17"/>
        <v>0</v>
      </c>
      <c r="BB28" s="66">
        <f t="shared" si="18"/>
        <v>0</v>
      </c>
      <c r="BC28" s="66">
        <f t="shared" si="19"/>
        <v>0</v>
      </c>
      <c r="BD28" s="66">
        <f t="shared" si="20"/>
        <v>0</v>
      </c>
      <c r="BE28" s="66">
        <f t="shared" si="21"/>
        <v>0</v>
      </c>
      <c r="BF28" s="66">
        <f t="shared" si="22"/>
        <v>0</v>
      </c>
      <c r="BG28" s="66">
        <f t="shared" si="23"/>
        <v>0</v>
      </c>
      <c r="BH28" s="66">
        <f t="shared" si="24"/>
        <v>0</v>
      </c>
      <c r="BI28" s="66">
        <f t="shared" si="25"/>
        <v>0</v>
      </c>
      <c r="BJ28" s="66">
        <f t="shared" si="26"/>
        <v>0</v>
      </c>
    </row>
    <row r="29" spans="1:62" ht="15">
      <c r="A29" s="10" t="s">
        <v>15</v>
      </c>
      <c r="B29" s="6" t="s">
        <v>77</v>
      </c>
      <c r="C29" s="34">
        <v>0</v>
      </c>
      <c r="D29" s="33">
        <v>0</v>
      </c>
      <c r="E29" s="33">
        <f t="shared" si="2"/>
        <v>0</v>
      </c>
      <c r="F29" s="37">
        <v>0</v>
      </c>
      <c r="G29" s="37">
        <v>0</v>
      </c>
      <c r="H29" s="33">
        <v>0</v>
      </c>
      <c r="I29" s="33">
        <f t="shared" si="3"/>
        <v>0</v>
      </c>
      <c r="J29" s="38">
        <v>0</v>
      </c>
      <c r="K29" s="38">
        <v>0</v>
      </c>
      <c r="L29" s="38">
        <v>0</v>
      </c>
      <c r="M29" s="35">
        <f t="shared" si="4"/>
        <v>0</v>
      </c>
      <c r="N29" s="153">
        <v>0</v>
      </c>
      <c r="O29" s="153">
        <v>0</v>
      </c>
      <c r="P29" s="153">
        <v>0</v>
      </c>
      <c r="Q29" s="153">
        <v>0</v>
      </c>
      <c r="R29" s="152">
        <f t="shared" si="5"/>
        <v>0</v>
      </c>
      <c r="S29" s="153">
        <v>0</v>
      </c>
      <c r="T29" s="153">
        <v>0</v>
      </c>
      <c r="U29" s="153">
        <v>0</v>
      </c>
      <c r="V29" s="35">
        <f t="shared" si="6"/>
        <v>0</v>
      </c>
      <c r="W29" s="38">
        <v>0</v>
      </c>
      <c r="X29" s="65">
        <v>0</v>
      </c>
      <c r="Y29" s="35">
        <f t="shared" si="7"/>
        <v>0</v>
      </c>
      <c r="Z29" s="65">
        <v>0</v>
      </c>
      <c r="AA29" s="38">
        <v>0</v>
      </c>
      <c r="AB29" s="38">
        <v>0</v>
      </c>
      <c r="AC29" s="35">
        <f t="shared" si="8"/>
        <v>0</v>
      </c>
      <c r="AD29" s="38">
        <v>0</v>
      </c>
      <c r="AE29" s="35">
        <v>0</v>
      </c>
      <c r="AF29" s="38"/>
      <c r="AG29" s="38">
        <v>0</v>
      </c>
      <c r="AH29" s="38">
        <v>0</v>
      </c>
      <c r="AI29" s="35">
        <v>0</v>
      </c>
      <c r="AJ29" s="35">
        <f t="shared" si="9"/>
        <v>0</v>
      </c>
      <c r="AK29" s="38">
        <v>0</v>
      </c>
      <c r="AL29" s="35">
        <v>0</v>
      </c>
      <c r="AM29" s="38"/>
      <c r="AN29" s="38"/>
      <c r="AO29" s="38"/>
      <c r="AP29" s="38"/>
      <c r="AQ29" s="66">
        <f t="shared" si="10"/>
        <v>0</v>
      </c>
      <c r="AR29" s="66">
        <f t="shared" si="32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ref="AV29:AV32" si="40">L29+V29+W29+Y29+Z29</f>
        <v>0</v>
      </c>
      <c r="AW29" s="66">
        <f t="shared" si="14"/>
        <v>0</v>
      </c>
      <c r="AX29" s="66">
        <f t="shared" si="39"/>
        <v>0</v>
      </c>
      <c r="AY29" s="66">
        <f t="shared" si="15"/>
        <v>0</v>
      </c>
      <c r="AZ29" s="66">
        <f t="shared" si="16"/>
        <v>0</v>
      </c>
      <c r="BA29" s="66">
        <f t="shared" si="17"/>
        <v>0</v>
      </c>
      <c r="BB29" s="66">
        <f t="shared" si="18"/>
        <v>0</v>
      </c>
      <c r="BC29" s="66">
        <f t="shared" si="19"/>
        <v>0</v>
      </c>
      <c r="BD29" s="66">
        <f t="shared" si="20"/>
        <v>0</v>
      </c>
      <c r="BE29" s="66">
        <f t="shared" si="21"/>
        <v>0</v>
      </c>
      <c r="BF29" s="66">
        <f t="shared" si="22"/>
        <v>0</v>
      </c>
      <c r="BG29" s="66">
        <f t="shared" si="23"/>
        <v>0</v>
      </c>
      <c r="BH29" s="66">
        <f t="shared" si="24"/>
        <v>0</v>
      </c>
      <c r="BI29" s="66">
        <f t="shared" si="25"/>
        <v>0</v>
      </c>
      <c r="BJ29" s="66">
        <f t="shared" si="26"/>
        <v>0</v>
      </c>
    </row>
    <row r="30" spans="1:62" ht="25.5">
      <c r="A30" s="10" t="s">
        <v>49</v>
      </c>
      <c r="B30" s="6" t="s">
        <v>78</v>
      </c>
      <c r="C30" s="34">
        <v>0</v>
      </c>
      <c r="D30" s="33">
        <v>0</v>
      </c>
      <c r="E30" s="33">
        <f t="shared" si="2"/>
        <v>0</v>
      </c>
      <c r="F30" s="37">
        <v>0</v>
      </c>
      <c r="G30" s="37">
        <v>0</v>
      </c>
      <c r="H30" s="33">
        <v>1</v>
      </c>
      <c r="I30" s="33">
        <f t="shared" si="3"/>
        <v>0</v>
      </c>
      <c r="J30" s="38">
        <v>0</v>
      </c>
      <c r="K30" s="38">
        <v>1</v>
      </c>
      <c r="L30" s="38">
        <v>0</v>
      </c>
      <c r="M30" s="35">
        <f t="shared" si="4"/>
        <v>0</v>
      </c>
      <c r="N30" s="153">
        <v>0</v>
      </c>
      <c r="O30" s="153">
        <v>0</v>
      </c>
      <c r="P30" s="153">
        <v>0</v>
      </c>
      <c r="Q30" s="153">
        <v>0</v>
      </c>
      <c r="R30" s="152">
        <f t="shared" si="5"/>
        <v>0</v>
      </c>
      <c r="S30" s="153">
        <v>0</v>
      </c>
      <c r="T30" s="153">
        <v>0</v>
      </c>
      <c r="U30" s="153">
        <v>0</v>
      </c>
      <c r="V30" s="35">
        <f t="shared" si="6"/>
        <v>0</v>
      </c>
      <c r="W30" s="38">
        <v>0</v>
      </c>
      <c r="X30" s="65">
        <v>0</v>
      </c>
      <c r="Y30" s="35">
        <f t="shared" si="7"/>
        <v>0</v>
      </c>
      <c r="Z30" s="65">
        <v>0</v>
      </c>
      <c r="AA30" s="38">
        <v>0</v>
      </c>
      <c r="AB30" s="38">
        <v>1</v>
      </c>
      <c r="AC30" s="35">
        <f t="shared" si="8"/>
        <v>1</v>
      </c>
      <c r="AD30" s="38">
        <v>0</v>
      </c>
      <c r="AE30" s="35">
        <v>1</v>
      </c>
      <c r="AF30" s="38"/>
      <c r="AG30" s="38">
        <v>1</v>
      </c>
      <c r="AH30" s="38">
        <v>0</v>
      </c>
      <c r="AI30" s="35">
        <v>0</v>
      </c>
      <c r="AJ30" s="35">
        <f t="shared" si="9"/>
        <v>0</v>
      </c>
      <c r="AK30" s="38">
        <v>0</v>
      </c>
      <c r="AL30" s="35">
        <v>0</v>
      </c>
      <c r="AM30" s="38"/>
      <c r="AN30" s="38"/>
      <c r="AO30" s="38"/>
      <c r="AP30" s="38"/>
      <c r="AQ30" s="66">
        <f t="shared" si="10"/>
        <v>0</v>
      </c>
      <c r="AR30" s="66">
        <f t="shared" si="32"/>
        <v>0</v>
      </c>
      <c r="AS30" s="66">
        <f t="shared" si="11"/>
        <v>1</v>
      </c>
      <c r="AT30" s="66">
        <f t="shared" si="12"/>
        <v>1</v>
      </c>
      <c r="AU30" s="66">
        <f t="shared" si="13"/>
        <v>0</v>
      </c>
      <c r="AV30" s="66">
        <f t="shared" si="40"/>
        <v>0</v>
      </c>
      <c r="AW30" s="66">
        <f t="shared" si="14"/>
        <v>0</v>
      </c>
      <c r="AX30" s="66">
        <f t="shared" si="39"/>
        <v>0</v>
      </c>
      <c r="AY30" s="66">
        <f t="shared" si="15"/>
        <v>0</v>
      </c>
      <c r="AZ30" s="66">
        <f t="shared" si="16"/>
        <v>0</v>
      </c>
      <c r="BA30" s="66">
        <f t="shared" si="17"/>
        <v>0</v>
      </c>
      <c r="BB30" s="66">
        <f t="shared" si="18"/>
        <v>0</v>
      </c>
      <c r="BC30" s="66">
        <f t="shared" si="19"/>
        <v>1</v>
      </c>
      <c r="BD30" s="66">
        <f t="shared" si="20"/>
        <v>1</v>
      </c>
      <c r="BE30" s="66">
        <f t="shared" si="21"/>
        <v>1</v>
      </c>
      <c r="BF30" s="66">
        <f t="shared" si="22"/>
        <v>1</v>
      </c>
      <c r="BG30" s="66">
        <f t="shared" si="23"/>
        <v>0</v>
      </c>
      <c r="BH30" s="66">
        <f t="shared" si="24"/>
        <v>0</v>
      </c>
      <c r="BI30" s="66">
        <f t="shared" si="25"/>
        <v>0</v>
      </c>
      <c r="BJ30" s="66">
        <f t="shared" si="26"/>
        <v>0</v>
      </c>
    </row>
    <row r="31" spans="1:62" ht="15">
      <c r="A31" s="10" t="s">
        <v>50</v>
      </c>
      <c r="B31" s="6" t="s">
        <v>79</v>
      </c>
      <c r="C31" s="34">
        <v>0</v>
      </c>
      <c r="D31" s="33">
        <v>0</v>
      </c>
      <c r="E31" s="33">
        <f t="shared" si="2"/>
        <v>0</v>
      </c>
      <c r="F31" s="37">
        <v>0</v>
      </c>
      <c r="G31" s="37">
        <v>0</v>
      </c>
      <c r="H31" s="33">
        <v>1</v>
      </c>
      <c r="I31" s="33">
        <f t="shared" si="3"/>
        <v>0</v>
      </c>
      <c r="J31" s="38">
        <v>0</v>
      </c>
      <c r="K31" s="38">
        <v>1</v>
      </c>
      <c r="L31" s="38">
        <v>0</v>
      </c>
      <c r="M31" s="35">
        <f t="shared" si="4"/>
        <v>0</v>
      </c>
      <c r="N31" s="153">
        <v>0</v>
      </c>
      <c r="O31" s="153">
        <v>0</v>
      </c>
      <c r="P31" s="153">
        <v>0</v>
      </c>
      <c r="Q31" s="153">
        <v>0</v>
      </c>
      <c r="R31" s="152">
        <f t="shared" si="5"/>
        <v>0</v>
      </c>
      <c r="S31" s="153">
        <v>0</v>
      </c>
      <c r="T31" s="153">
        <v>0</v>
      </c>
      <c r="U31" s="153">
        <v>0</v>
      </c>
      <c r="V31" s="35">
        <f t="shared" si="6"/>
        <v>0</v>
      </c>
      <c r="W31" s="38">
        <v>0</v>
      </c>
      <c r="X31" s="65">
        <v>0</v>
      </c>
      <c r="Y31" s="35">
        <f t="shared" si="7"/>
        <v>0</v>
      </c>
      <c r="Z31" s="65">
        <v>0</v>
      </c>
      <c r="AA31" s="38">
        <v>0</v>
      </c>
      <c r="AB31" s="38">
        <v>4</v>
      </c>
      <c r="AC31" s="35">
        <f t="shared" si="8"/>
        <v>4</v>
      </c>
      <c r="AD31" s="38">
        <v>0</v>
      </c>
      <c r="AE31" s="35">
        <v>4</v>
      </c>
      <c r="AF31" s="38"/>
      <c r="AG31" s="38">
        <v>4</v>
      </c>
      <c r="AH31" s="38">
        <v>0</v>
      </c>
      <c r="AI31" s="35">
        <v>0</v>
      </c>
      <c r="AJ31" s="35">
        <f t="shared" si="9"/>
        <v>0</v>
      </c>
      <c r="AK31" s="38">
        <v>0</v>
      </c>
      <c r="AL31" s="35">
        <v>0</v>
      </c>
      <c r="AM31" s="38"/>
      <c r="AN31" s="38"/>
      <c r="AO31" s="38"/>
      <c r="AP31" s="38"/>
      <c r="AQ31" s="66">
        <f t="shared" si="10"/>
        <v>0</v>
      </c>
      <c r="AR31" s="66">
        <f t="shared" si="32"/>
        <v>0</v>
      </c>
      <c r="AS31" s="66">
        <f t="shared" si="11"/>
        <v>1</v>
      </c>
      <c r="AT31" s="66">
        <f t="shared" si="12"/>
        <v>1</v>
      </c>
      <c r="AU31" s="66">
        <f t="shared" si="13"/>
        <v>0</v>
      </c>
      <c r="AV31" s="66">
        <f t="shared" si="40"/>
        <v>0</v>
      </c>
      <c r="AW31" s="66">
        <f t="shared" si="14"/>
        <v>0</v>
      </c>
      <c r="AX31" s="66">
        <f t="shared" si="39"/>
        <v>0</v>
      </c>
      <c r="AY31" s="66">
        <f t="shared" si="15"/>
        <v>0</v>
      </c>
      <c r="AZ31" s="66">
        <f t="shared" si="16"/>
        <v>0</v>
      </c>
      <c r="BA31" s="66">
        <f t="shared" si="17"/>
        <v>0</v>
      </c>
      <c r="BB31" s="66">
        <f t="shared" si="18"/>
        <v>0</v>
      </c>
      <c r="BC31" s="66">
        <f t="shared" si="19"/>
        <v>4</v>
      </c>
      <c r="BD31" s="66">
        <f t="shared" si="20"/>
        <v>4</v>
      </c>
      <c r="BE31" s="66">
        <f t="shared" si="21"/>
        <v>4</v>
      </c>
      <c r="BF31" s="66">
        <f t="shared" si="22"/>
        <v>4</v>
      </c>
      <c r="BG31" s="66">
        <f t="shared" si="23"/>
        <v>0</v>
      </c>
      <c r="BH31" s="66">
        <f t="shared" si="24"/>
        <v>0</v>
      </c>
      <c r="BI31" s="66">
        <f t="shared" si="25"/>
        <v>0</v>
      </c>
      <c r="BJ31" s="66">
        <f t="shared" si="26"/>
        <v>0</v>
      </c>
    </row>
    <row r="32" spans="1:62" ht="15">
      <c r="A32" s="10" t="s">
        <v>51</v>
      </c>
      <c r="B32" s="6" t="s">
        <v>3</v>
      </c>
      <c r="C32" s="34">
        <v>0</v>
      </c>
      <c r="D32" s="33">
        <v>0</v>
      </c>
      <c r="E32" s="33">
        <f t="shared" si="2"/>
        <v>0</v>
      </c>
      <c r="F32" s="37">
        <v>0</v>
      </c>
      <c r="G32" s="37">
        <v>0</v>
      </c>
      <c r="H32" s="33"/>
      <c r="I32" s="33">
        <f t="shared" si="3"/>
        <v>0</v>
      </c>
      <c r="J32" s="38">
        <v>0</v>
      </c>
      <c r="K32" s="38">
        <v>0</v>
      </c>
      <c r="L32" s="38">
        <v>0</v>
      </c>
      <c r="M32" s="35">
        <f t="shared" si="4"/>
        <v>0</v>
      </c>
      <c r="N32" s="153">
        <v>0</v>
      </c>
      <c r="O32" s="153">
        <v>0</v>
      </c>
      <c r="P32" s="153">
        <v>0</v>
      </c>
      <c r="Q32" s="153">
        <v>0</v>
      </c>
      <c r="R32" s="152">
        <f t="shared" si="5"/>
        <v>0</v>
      </c>
      <c r="S32" s="153">
        <v>0</v>
      </c>
      <c r="T32" s="153">
        <v>0</v>
      </c>
      <c r="U32" s="153">
        <v>0</v>
      </c>
      <c r="V32" s="35">
        <f t="shared" si="6"/>
        <v>0</v>
      </c>
      <c r="W32" s="38">
        <v>0</v>
      </c>
      <c r="X32" s="65">
        <v>0</v>
      </c>
      <c r="Y32" s="35">
        <f t="shared" si="7"/>
        <v>0</v>
      </c>
      <c r="Z32" s="65">
        <v>0</v>
      </c>
      <c r="AA32" s="38">
        <v>0</v>
      </c>
      <c r="AB32" s="38">
        <v>0</v>
      </c>
      <c r="AC32" s="35">
        <f t="shared" si="8"/>
        <v>0</v>
      </c>
      <c r="AD32" s="38">
        <v>0</v>
      </c>
      <c r="AE32" s="35">
        <v>0</v>
      </c>
      <c r="AF32" s="38"/>
      <c r="AG32" s="38">
        <v>0</v>
      </c>
      <c r="AH32" s="38">
        <v>0</v>
      </c>
      <c r="AI32" s="35">
        <v>0</v>
      </c>
      <c r="AJ32" s="35">
        <f t="shared" si="9"/>
        <v>0</v>
      </c>
      <c r="AK32" s="38">
        <v>0</v>
      </c>
      <c r="AL32" s="35">
        <v>0</v>
      </c>
      <c r="AM32" s="38"/>
      <c r="AN32" s="38"/>
      <c r="AO32" s="38"/>
      <c r="AP32" s="38"/>
      <c r="AQ32" s="66">
        <f t="shared" si="10"/>
        <v>0</v>
      </c>
      <c r="AR32" s="66">
        <f t="shared" si="32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40"/>
        <v>0</v>
      </c>
      <c r="AW32" s="66">
        <f t="shared" si="14"/>
        <v>0</v>
      </c>
      <c r="AX32" s="66">
        <f t="shared" si="39"/>
        <v>0</v>
      </c>
      <c r="AY32" s="66">
        <f t="shared" si="15"/>
        <v>0</v>
      </c>
      <c r="AZ32" s="66">
        <f t="shared" si="16"/>
        <v>0</v>
      </c>
      <c r="BA32" s="66">
        <f t="shared" si="17"/>
        <v>0</v>
      </c>
      <c r="BB32" s="66">
        <f t="shared" si="18"/>
        <v>0</v>
      </c>
      <c r="BC32" s="66">
        <f t="shared" si="19"/>
        <v>0</v>
      </c>
      <c r="BD32" s="66">
        <f t="shared" si="20"/>
        <v>0</v>
      </c>
      <c r="BE32" s="66">
        <f t="shared" si="21"/>
        <v>0</v>
      </c>
      <c r="BF32" s="66">
        <f t="shared" si="22"/>
        <v>0</v>
      </c>
      <c r="BG32" s="66">
        <f t="shared" si="23"/>
        <v>0</v>
      </c>
      <c r="BH32" s="66">
        <f t="shared" si="24"/>
        <v>0</v>
      </c>
      <c r="BI32" s="66">
        <f t="shared" si="25"/>
        <v>0</v>
      </c>
      <c r="BJ32" s="66">
        <f t="shared" si="26"/>
        <v>0</v>
      </c>
    </row>
    <row r="33" spans="1:62" ht="51">
      <c r="A33" s="10" t="s">
        <v>81</v>
      </c>
      <c r="B33" s="7" t="s">
        <v>92</v>
      </c>
      <c r="C33" s="34">
        <v>0</v>
      </c>
      <c r="D33" s="33">
        <v>0</v>
      </c>
      <c r="E33" s="33">
        <f t="shared" si="2"/>
        <v>0</v>
      </c>
      <c r="F33" s="37">
        <v>0</v>
      </c>
      <c r="G33" s="37">
        <v>0</v>
      </c>
      <c r="H33" s="33">
        <v>0</v>
      </c>
      <c r="I33" s="33">
        <f t="shared" si="3"/>
        <v>0</v>
      </c>
      <c r="J33" s="38">
        <v>0</v>
      </c>
      <c r="K33" s="38">
        <v>0</v>
      </c>
      <c r="L33" s="38">
        <v>0</v>
      </c>
      <c r="M33" s="35">
        <f t="shared" si="4"/>
        <v>0</v>
      </c>
      <c r="N33" s="153">
        <v>0</v>
      </c>
      <c r="O33" s="153">
        <v>0</v>
      </c>
      <c r="P33" s="153">
        <v>0</v>
      </c>
      <c r="Q33" s="153">
        <v>0</v>
      </c>
      <c r="R33" s="152">
        <f t="shared" si="5"/>
        <v>0</v>
      </c>
      <c r="S33" s="153">
        <v>0</v>
      </c>
      <c r="T33" s="153">
        <v>0</v>
      </c>
      <c r="U33" s="153">
        <v>0</v>
      </c>
      <c r="V33" s="35">
        <f t="shared" si="6"/>
        <v>0</v>
      </c>
      <c r="W33" s="38">
        <v>0</v>
      </c>
      <c r="X33" s="65">
        <v>0</v>
      </c>
      <c r="Y33" s="35">
        <f t="shared" si="7"/>
        <v>0</v>
      </c>
      <c r="Z33" s="65">
        <v>0</v>
      </c>
      <c r="AA33" s="38">
        <v>0</v>
      </c>
      <c r="AB33" s="38">
        <v>0</v>
      </c>
      <c r="AC33" s="35">
        <f t="shared" si="8"/>
        <v>0</v>
      </c>
      <c r="AD33" s="38">
        <v>0</v>
      </c>
      <c r="AE33" s="35">
        <v>0</v>
      </c>
      <c r="AF33" s="38"/>
      <c r="AG33" s="38">
        <v>0</v>
      </c>
      <c r="AH33" s="38">
        <v>0</v>
      </c>
      <c r="AI33" s="35">
        <v>0</v>
      </c>
      <c r="AJ33" s="35">
        <f t="shared" si="9"/>
        <v>0</v>
      </c>
      <c r="AK33" s="38">
        <v>0</v>
      </c>
      <c r="AL33" s="35">
        <v>0</v>
      </c>
      <c r="AM33" s="38"/>
      <c r="AN33" s="38"/>
      <c r="AO33" s="38"/>
      <c r="AP33" s="38"/>
      <c r="AQ33" s="66">
        <f t="shared" si="10"/>
        <v>0</v>
      </c>
      <c r="AR33" s="66">
        <f t="shared" si="32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>L33+V33+W33+Y33+Z33</f>
        <v>0</v>
      </c>
      <c r="AW33" s="66">
        <f t="shared" si="14"/>
        <v>0</v>
      </c>
      <c r="AX33" s="66">
        <f t="shared" si="39"/>
        <v>0</v>
      </c>
      <c r="AY33" s="66">
        <f t="shared" si="15"/>
        <v>0</v>
      </c>
      <c r="AZ33" s="66">
        <f t="shared" si="16"/>
        <v>0</v>
      </c>
      <c r="BA33" s="66">
        <f t="shared" si="17"/>
        <v>0</v>
      </c>
      <c r="BB33" s="66">
        <f t="shared" si="18"/>
        <v>0</v>
      </c>
      <c r="BC33" s="66">
        <f t="shared" si="19"/>
        <v>0</v>
      </c>
      <c r="BD33" s="66">
        <f t="shared" si="20"/>
        <v>0</v>
      </c>
      <c r="BE33" s="66">
        <f t="shared" si="21"/>
        <v>0</v>
      </c>
      <c r="BF33" s="66">
        <f t="shared" si="22"/>
        <v>0</v>
      </c>
      <c r="BG33" s="66">
        <f t="shared" si="23"/>
        <v>0</v>
      </c>
      <c r="BH33" s="66">
        <f t="shared" si="24"/>
        <v>0</v>
      </c>
      <c r="BI33" s="66">
        <f t="shared" si="25"/>
        <v>0</v>
      </c>
      <c r="BJ33" s="66">
        <f t="shared" si="26"/>
        <v>0</v>
      </c>
    </row>
    <row r="34" spans="1:62" ht="38.25">
      <c r="A34" s="10" t="s">
        <v>82</v>
      </c>
      <c r="B34" s="7" t="s">
        <v>62</v>
      </c>
      <c r="C34" s="34">
        <v>0</v>
      </c>
      <c r="D34" s="33">
        <v>0</v>
      </c>
      <c r="E34" s="33">
        <f t="shared" si="2"/>
        <v>0</v>
      </c>
      <c r="F34" s="37">
        <v>0</v>
      </c>
      <c r="G34" s="37">
        <v>0</v>
      </c>
      <c r="H34" s="33">
        <v>0</v>
      </c>
      <c r="I34" s="33">
        <f t="shared" si="3"/>
        <v>0</v>
      </c>
      <c r="J34" s="38">
        <v>0</v>
      </c>
      <c r="K34" s="38">
        <v>0</v>
      </c>
      <c r="L34" s="38">
        <v>0</v>
      </c>
      <c r="M34" s="35">
        <f t="shared" si="4"/>
        <v>0</v>
      </c>
      <c r="N34" s="153">
        <v>0</v>
      </c>
      <c r="O34" s="153">
        <v>0</v>
      </c>
      <c r="P34" s="153">
        <v>0</v>
      </c>
      <c r="Q34" s="153">
        <v>0</v>
      </c>
      <c r="R34" s="152">
        <f t="shared" si="5"/>
        <v>0</v>
      </c>
      <c r="S34" s="153">
        <v>0</v>
      </c>
      <c r="T34" s="153">
        <v>0</v>
      </c>
      <c r="U34" s="153">
        <v>0</v>
      </c>
      <c r="V34" s="35">
        <f t="shared" si="6"/>
        <v>0</v>
      </c>
      <c r="W34" s="38">
        <v>0</v>
      </c>
      <c r="X34" s="65">
        <v>0</v>
      </c>
      <c r="Y34" s="35">
        <f t="shared" si="7"/>
        <v>0</v>
      </c>
      <c r="Z34" s="65">
        <v>0</v>
      </c>
      <c r="AA34" s="38">
        <v>0</v>
      </c>
      <c r="AB34" s="38">
        <v>0</v>
      </c>
      <c r="AC34" s="35">
        <f t="shared" si="8"/>
        <v>0</v>
      </c>
      <c r="AD34" s="38">
        <v>0</v>
      </c>
      <c r="AE34" s="35">
        <v>0</v>
      </c>
      <c r="AF34" s="38"/>
      <c r="AG34" s="38">
        <v>0</v>
      </c>
      <c r="AH34" s="38">
        <v>0</v>
      </c>
      <c r="AI34" s="35">
        <v>0</v>
      </c>
      <c r="AJ34" s="35">
        <f t="shared" si="9"/>
        <v>0</v>
      </c>
      <c r="AK34" s="38">
        <v>0</v>
      </c>
      <c r="AL34" s="35">
        <v>0</v>
      </c>
      <c r="AM34" s="38"/>
      <c r="AN34" s="38"/>
      <c r="AO34" s="38"/>
      <c r="AP34" s="38"/>
      <c r="AQ34" s="66">
        <f t="shared" si="10"/>
        <v>0</v>
      </c>
      <c r="AR34" s="66">
        <f t="shared" si="32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ref="AV34:AV45" si="41">L34+V34+W34+Y34+Z34</f>
        <v>0</v>
      </c>
      <c r="AW34" s="66">
        <f t="shared" si="14"/>
        <v>0</v>
      </c>
      <c r="AX34" s="66">
        <f t="shared" si="39"/>
        <v>0</v>
      </c>
      <c r="AY34" s="66">
        <f t="shared" si="15"/>
        <v>0</v>
      </c>
      <c r="AZ34" s="66">
        <f t="shared" si="16"/>
        <v>0</v>
      </c>
      <c r="BA34" s="66">
        <f t="shared" si="17"/>
        <v>0</v>
      </c>
      <c r="BB34" s="66">
        <f t="shared" si="18"/>
        <v>0</v>
      </c>
      <c r="BC34" s="66">
        <f t="shared" si="19"/>
        <v>0</v>
      </c>
      <c r="BD34" s="66">
        <f t="shared" si="20"/>
        <v>0</v>
      </c>
      <c r="BE34" s="66">
        <f t="shared" si="21"/>
        <v>0</v>
      </c>
      <c r="BF34" s="66">
        <f t="shared" si="22"/>
        <v>0</v>
      </c>
      <c r="BG34" s="66">
        <f t="shared" si="23"/>
        <v>0</v>
      </c>
      <c r="BH34" s="66">
        <f t="shared" si="24"/>
        <v>0</v>
      </c>
      <c r="BI34" s="66">
        <f t="shared" si="25"/>
        <v>0</v>
      </c>
      <c r="BJ34" s="66">
        <f t="shared" si="26"/>
        <v>0</v>
      </c>
    </row>
    <row r="35" spans="1:62" ht="38.25">
      <c r="A35" s="10" t="s">
        <v>83</v>
      </c>
      <c r="B35" s="7" t="s">
        <v>63</v>
      </c>
      <c r="C35" s="34">
        <v>0</v>
      </c>
      <c r="D35" s="33">
        <v>0</v>
      </c>
      <c r="E35" s="33">
        <f t="shared" si="2"/>
        <v>0</v>
      </c>
      <c r="F35" s="37">
        <v>0</v>
      </c>
      <c r="G35" s="37">
        <v>0</v>
      </c>
      <c r="H35" s="33">
        <v>0</v>
      </c>
      <c r="I35" s="33">
        <f t="shared" si="3"/>
        <v>0</v>
      </c>
      <c r="J35" s="38">
        <v>0</v>
      </c>
      <c r="K35" s="38">
        <v>0</v>
      </c>
      <c r="L35" s="38">
        <v>0</v>
      </c>
      <c r="M35" s="35">
        <f t="shared" si="4"/>
        <v>0</v>
      </c>
      <c r="N35" s="153">
        <v>0</v>
      </c>
      <c r="O35" s="153">
        <v>0</v>
      </c>
      <c r="P35" s="153">
        <v>0</v>
      </c>
      <c r="Q35" s="153">
        <v>0</v>
      </c>
      <c r="R35" s="152">
        <f t="shared" si="5"/>
        <v>0</v>
      </c>
      <c r="S35" s="153">
        <v>0</v>
      </c>
      <c r="T35" s="153">
        <v>0</v>
      </c>
      <c r="U35" s="153">
        <v>0</v>
      </c>
      <c r="V35" s="35">
        <f t="shared" si="6"/>
        <v>0</v>
      </c>
      <c r="W35" s="38">
        <v>0</v>
      </c>
      <c r="X35" s="65">
        <v>0</v>
      </c>
      <c r="Y35" s="35">
        <f t="shared" si="7"/>
        <v>0</v>
      </c>
      <c r="Z35" s="65">
        <v>0</v>
      </c>
      <c r="AA35" s="38">
        <v>0</v>
      </c>
      <c r="AB35" s="38">
        <v>0</v>
      </c>
      <c r="AC35" s="35">
        <f t="shared" si="8"/>
        <v>0</v>
      </c>
      <c r="AD35" s="38">
        <v>0</v>
      </c>
      <c r="AE35" s="35">
        <v>0</v>
      </c>
      <c r="AF35" s="38"/>
      <c r="AG35" s="38">
        <v>0</v>
      </c>
      <c r="AH35" s="38">
        <v>0</v>
      </c>
      <c r="AI35" s="35">
        <v>0</v>
      </c>
      <c r="AJ35" s="35">
        <f t="shared" si="9"/>
        <v>0</v>
      </c>
      <c r="AK35" s="38">
        <v>0</v>
      </c>
      <c r="AL35" s="35">
        <v>0</v>
      </c>
      <c r="AM35" s="38"/>
      <c r="AN35" s="38"/>
      <c r="AO35" s="38"/>
      <c r="AP35" s="38"/>
      <c r="AQ35" s="66">
        <f t="shared" si="10"/>
        <v>0</v>
      </c>
      <c r="AR35" s="66">
        <f t="shared" si="32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41"/>
        <v>0</v>
      </c>
      <c r="AW35" s="66">
        <f t="shared" si="14"/>
        <v>0</v>
      </c>
      <c r="AX35" s="66">
        <f t="shared" si="39"/>
        <v>0</v>
      </c>
      <c r="AY35" s="66">
        <f t="shared" si="15"/>
        <v>0</v>
      </c>
      <c r="AZ35" s="66">
        <f t="shared" si="16"/>
        <v>0</v>
      </c>
      <c r="BA35" s="66">
        <f t="shared" si="17"/>
        <v>0</v>
      </c>
      <c r="BB35" s="66">
        <f t="shared" si="18"/>
        <v>0</v>
      </c>
      <c r="BC35" s="66">
        <f t="shared" si="19"/>
        <v>0</v>
      </c>
      <c r="BD35" s="66">
        <f t="shared" si="20"/>
        <v>0</v>
      </c>
      <c r="BE35" s="66">
        <f t="shared" si="21"/>
        <v>0</v>
      </c>
      <c r="BF35" s="66">
        <f t="shared" si="22"/>
        <v>0</v>
      </c>
      <c r="BG35" s="66">
        <f t="shared" si="23"/>
        <v>0</v>
      </c>
      <c r="BH35" s="66">
        <f t="shared" si="24"/>
        <v>0</v>
      </c>
      <c r="BI35" s="66">
        <f t="shared" si="25"/>
        <v>0</v>
      </c>
      <c r="BJ35" s="66">
        <f t="shared" si="26"/>
        <v>0</v>
      </c>
    </row>
    <row r="36" spans="1:62" ht="51">
      <c r="A36" s="10" t="s">
        <v>84</v>
      </c>
      <c r="B36" s="7" t="s">
        <v>64</v>
      </c>
      <c r="C36" s="34">
        <v>0</v>
      </c>
      <c r="D36" s="33">
        <v>0</v>
      </c>
      <c r="E36" s="33">
        <f t="shared" si="2"/>
        <v>0</v>
      </c>
      <c r="F36" s="37">
        <v>0</v>
      </c>
      <c r="G36" s="37">
        <v>0</v>
      </c>
      <c r="H36" s="33">
        <v>0</v>
      </c>
      <c r="I36" s="33">
        <f t="shared" si="3"/>
        <v>0</v>
      </c>
      <c r="J36" s="38">
        <v>0</v>
      </c>
      <c r="K36" s="38">
        <v>0</v>
      </c>
      <c r="L36" s="38">
        <v>0</v>
      </c>
      <c r="M36" s="35">
        <f t="shared" si="4"/>
        <v>0</v>
      </c>
      <c r="N36" s="153">
        <v>0</v>
      </c>
      <c r="O36" s="153">
        <v>0</v>
      </c>
      <c r="P36" s="153">
        <v>0</v>
      </c>
      <c r="Q36" s="153">
        <v>0</v>
      </c>
      <c r="R36" s="152">
        <f t="shared" si="5"/>
        <v>0</v>
      </c>
      <c r="S36" s="153">
        <v>0</v>
      </c>
      <c r="T36" s="153">
        <v>0</v>
      </c>
      <c r="U36" s="153">
        <v>0</v>
      </c>
      <c r="V36" s="35">
        <f t="shared" si="6"/>
        <v>0</v>
      </c>
      <c r="W36" s="38">
        <v>0</v>
      </c>
      <c r="X36" s="65">
        <v>0</v>
      </c>
      <c r="Y36" s="35">
        <f t="shared" si="7"/>
        <v>0</v>
      </c>
      <c r="Z36" s="65">
        <v>0</v>
      </c>
      <c r="AA36" s="38">
        <v>0</v>
      </c>
      <c r="AB36" s="38">
        <v>0</v>
      </c>
      <c r="AC36" s="35">
        <f t="shared" si="8"/>
        <v>0</v>
      </c>
      <c r="AD36" s="38">
        <v>0</v>
      </c>
      <c r="AE36" s="35">
        <v>0</v>
      </c>
      <c r="AF36" s="38"/>
      <c r="AG36" s="38">
        <v>0</v>
      </c>
      <c r="AH36" s="38">
        <v>0</v>
      </c>
      <c r="AI36" s="35">
        <v>0</v>
      </c>
      <c r="AJ36" s="35">
        <f t="shared" si="9"/>
        <v>0</v>
      </c>
      <c r="AK36" s="38">
        <v>0</v>
      </c>
      <c r="AL36" s="35">
        <v>0</v>
      </c>
      <c r="AM36" s="38"/>
      <c r="AN36" s="38"/>
      <c r="AO36" s="38"/>
      <c r="AP36" s="38"/>
      <c r="AQ36" s="66">
        <f t="shared" si="10"/>
        <v>0</v>
      </c>
      <c r="AR36" s="66">
        <f t="shared" si="32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41"/>
        <v>0</v>
      </c>
      <c r="AW36" s="66">
        <f t="shared" si="14"/>
        <v>0</v>
      </c>
      <c r="AX36" s="66">
        <f t="shared" si="39"/>
        <v>0</v>
      </c>
      <c r="AY36" s="66">
        <f t="shared" si="15"/>
        <v>0</v>
      </c>
      <c r="AZ36" s="66">
        <f t="shared" si="16"/>
        <v>0</v>
      </c>
      <c r="BA36" s="66">
        <f t="shared" si="17"/>
        <v>0</v>
      </c>
      <c r="BB36" s="66">
        <f t="shared" si="18"/>
        <v>0</v>
      </c>
      <c r="BC36" s="66">
        <f t="shared" si="19"/>
        <v>0</v>
      </c>
      <c r="BD36" s="66">
        <f t="shared" si="20"/>
        <v>0</v>
      </c>
      <c r="BE36" s="66">
        <f t="shared" si="21"/>
        <v>0</v>
      </c>
      <c r="BF36" s="66">
        <f t="shared" si="22"/>
        <v>0</v>
      </c>
      <c r="BG36" s="66">
        <f t="shared" si="23"/>
        <v>0</v>
      </c>
      <c r="BH36" s="66">
        <f t="shared" si="24"/>
        <v>0</v>
      </c>
      <c r="BI36" s="66">
        <f t="shared" si="25"/>
        <v>0</v>
      </c>
      <c r="BJ36" s="66">
        <f t="shared" si="26"/>
        <v>0</v>
      </c>
    </row>
    <row r="37" spans="1:62" ht="38.25">
      <c r="A37" s="10" t="s">
        <v>93</v>
      </c>
      <c r="B37" s="7" t="s">
        <v>65</v>
      </c>
      <c r="C37" s="34">
        <v>0</v>
      </c>
      <c r="D37" s="33">
        <v>0</v>
      </c>
      <c r="E37" s="33">
        <f t="shared" si="2"/>
        <v>0</v>
      </c>
      <c r="F37" s="37">
        <v>0</v>
      </c>
      <c r="G37" s="37">
        <v>0</v>
      </c>
      <c r="H37" s="33">
        <v>0</v>
      </c>
      <c r="I37" s="33">
        <f t="shared" si="3"/>
        <v>0</v>
      </c>
      <c r="J37" s="38">
        <v>0</v>
      </c>
      <c r="K37" s="38">
        <v>0</v>
      </c>
      <c r="L37" s="38">
        <v>0</v>
      </c>
      <c r="M37" s="35">
        <f t="shared" si="4"/>
        <v>0</v>
      </c>
      <c r="N37" s="153">
        <v>0</v>
      </c>
      <c r="O37" s="153">
        <v>0</v>
      </c>
      <c r="P37" s="153">
        <v>0</v>
      </c>
      <c r="Q37" s="153">
        <v>0</v>
      </c>
      <c r="R37" s="152">
        <f t="shared" si="5"/>
        <v>0</v>
      </c>
      <c r="S37" s="153">
        <v>0</v>
      </c>
      <c r="T37" s="153">
        <v>0</v>
      </c>
      <c r="U37" s="153">
        <v>0</v>
      </c>
      <c r="V37" s="35">
        <f t="shared" si="6"/>
        <v>0</v>
      </c>
      <c r="W37" s="38">
        <v>0</v>
      </c>
      <c r="X37" s="65">
        <v>0</v>
      </c>
      <c r="Y37" s="35">
        <f t="shared" si="7"/>
        <v>0</v>
      </c>
      <c r="Z37" s="65">
        <v>0</v>
      </c>
      <c r="AA37" s="38">
        <v>0</v>
      </c>
      <c r="AB37" s="38">
        <v>0</v>
      </c>
      <c r="AC37" s="35">
        <f t="shared" si="8"/>
        <v>0</v>
      </c>
      <c r="AD37" s="38">
        <v>0</v>
      </c>
      <c r="AE37" s="35">
        <v>0</v>
      </c>
      <c r="AF37" s="38"/>
      <c r="AG37" s="38">
        <v>0</v>
      </c>
      <c r="AH37" s="38">
        <v>0</v>
      </c>
      <c r="AI37" s="35">
        <v>0</v>
      </c>
      <c r="AJ37" s="35">
        <f t="shared" si="9"/>
        <v>0</v>
      </c>
      <c r="AK37" s="38">
        <v>0</v>
      </c>
      <c r="AL37" s="35">
        <v>0</v>
      </c>
      <c r="AM37" s="38"/>
      <c r="AN37" s="38"/>
      <c r="AO37" s="38"/>
      <c r="AP37" s="38"/>
      <c r="AQ37" s="66">
        <f t="shared" si="10"/>
        <v>0</v>
      </c>
      <c r="AR37" s="66">
        <f t="shared" si="32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41"/>
        <v>0</v>
      </c>
      <c r="AW37" s="66">
        <f t="shared" si="14"/>
        <v>0</v>
      </c>
      <c r="AX37" s="66">
        <f t="shared" si="39"/>
        <v>0</v>
      </c>
      <c r="AY37" s="66">
        <f t="shared" si="15"/>
        <v>0</v>
      </c>
      <c r="AZ37" s="66">
        <f t="shared" si="16"/>
        <v>0</v>
      </c>
      <c r="BA37" s="66">
        <f t="shared" si="17"/>
        <v>0</v>
      </c>
      <c r="BB37" s="66">
        <f t="shared" si="18"/>
        <v>0</v>
      </c>
      <c r="BC37" s="66">
        <f t="shared" si="19"/>
        <v>0</v>
      </c>
      <c r="BD37" s="66">
        <f t="shared" si="20"/>
        <v>0</v>
      </c>
      <c r="BE37" s="66">
        <f t="shared" si="21"/>
        <v>0</v>
      </c>
      <c r="BF37" s="66">
        <f t="shared" si="22"/>
        <v>0</v>
      </c>
      <c r="BG37" s="66">
        <f t="shared" si="23"/>
        <v>0</v>
      </c>
      <c r="BH37" s="66">
        <f t="shared" si="24"/>
        <v>0</v>
      </c>
      <c r="BI37" s="66">
        <f t="shared" si="25"/>
        <v>0</v>
      </c>
      <c r="BJ37" s="66">
        <f t="shared" si="26"/>
        <v>0</v>
      </c>
    </row>
    <row r="38" spans="1:62" ht="25.5">
      <c r="A38" s="10" t="s">
        <v>151</v>
      </c>
      <c r="B38" s="71" t="s">
        <v>152</v>
      </c>
      <c r="C38" s="22">
        <v>0</v>
      </c>
      <c r="D38" s="2">
        <v>0</v>
      </c>
      <c r="E38" s="33">
        <f t="shared" si="2"/>
        <v>0</v>
      </c>
      <c r="F38" s="37">
        <v>0</v>
      </c>
      <c r="G38" s="37">
        <v>0</v>
      </c>
      <c r="H38" s="2">
        <v>0</v>
      </c>
      <c r="I38" s="33">
        <f t="shared" si="3"/>
        <v>0</v>
      </c>
      <c r="J38" s="38">
        <v>0</v>
      </c>
      <c r="K38" s="38">
        <v>0</v>
      </c>
      <c r="L38" s="38">
        <v>0</v>
      </c>
      <c r="M38" s="35">
        <f t="shared" si="4"/>
        <v>0</v>
      </c>
      <c r="N38" s="153">
        <v>0</v>
      </c>
      <c r="O38" s="153">
        <v>0</v>
      </c>
      <c r="P38" s="153">
        <v>0</v>
      </c>
      <c r="Q38" s="153">
        <v>0</v>
      </c>
      <c r="R38" s="152">
        <f t="shared" si="5"/>
        <v>0</v>
      </c>
      <c r="S38" s="153">
        <v>0</v>
      </c>
      <c r="T38" s="153">
        <v>0</v>
      </c>
      <c r="U38" s="153">
        <v>0</v>
      </c>
      <c r="V38" s="35">
        <f t="shared" si="6"/>
        <v>0</v>
      </c>
      <c r="W38" s="38">
        <v>0</v>
      </c>
      <c r="X38" s="65">
        <v>0</v>
      </c>
      <c r="Y38" s="35">
        <f t="shared" si="7"/>
        <v>0</v>
      </c>
      <c r="Z38" s="65">
        <v>0</v>
      </c>
      <c r="AA38" s="38">
        <v>0</v>
      </c>
      <c r="AB38" s="38">
        <v>0</v>
      </c>
      <c r="AC38" s="35">
        <f t="shared" si="8"/>
        <v>0</v>
      </c>
      <c r="AD38" s="38">
        <v>0</v>
      </c>
      <c r="AE38" s="35">
        <v>0</v>
      </c>
      <c r="AF38" s="9"/>
      <c r="AG38" s="38">
        <v>0</v>
      </c>
      <c r="AH38" s="38">
        <v>0</v>
      </c>
      <c r="AI38" s="35">
        <v>0</v>
      </c>
      <c r="AJ38" s="35">
        <f t="shared" si="9"/>
        <v>0</v>
      </c>
      <c r="AK38" s="38">
        <v>0</v>
      </c>
      <c r="AL38" s="35">
        <v>0</v>
      </c>
      <c r="AM38" s="9"/>
      <c r="AN38" s="9"/>
      <c r="AO38" s="9"/>
      <c r="AP38" s="9"/>
      <c r="AQ38" s="66">
        <f t="shared" si="10"/>
        <v>0</v>
      </c>
      <c r="AR38" s="66">
        <f t="shared" si="32"/>
        <v>0</v>
      </c>
      <c r="AS38" s="66">
        <f t="shared" si="11"/>
        <v>0</v>
      </c>
      <c r="AT38" s="66">
        <f t="shared" si="12"/>
        <v>0</v>
      </c>
      <c r="AU38" s="66">
        <f>D38+E38+I38</f>
        <v>0</v>
      </c>
      <c r="AV38" s="66">
        <f t="shared" si="41"/>
        <v>0</v>
      </c>
      <c r="AW38" s="66">
        <f t="shared" si="14"/>
        <v>0</v>
      </c>
      <c r="AX38" s="66">
        <f t="shared" si="39"/>
        <v>0</v>
      </c>
      <c r="AY38" s="66">
        <f t="shared" si="15"/>
        <v>0</v>
      </c>
      <c r="AZ38" s="66">
        <f t="shared" si="16"/>
        <v>0</v>
      </c>
      <c r="BA38" s="66">
        <f t="shared" si="17"/>
        <v>0</v>
      </c>
      <c r="BB38" s="66">
        <f t="shared" si="18"/>
        <v>0</v>
      </c>
      <c r="BC38" s="66">
        <f t="shared" si="19"/>
        <v>0</v>
      </c>
      <c r="BD38" s="66">
        <f t="shared" si="20"/>
        <v>0</v>
      </c>
      <c r="BE38" s="66">
        <f t="shared" si="21"/>
        <v>0</v>
      </c>
      <c r="BF38" s="66">
        <f t="shared" si="22"/>
        <v>0</v>
      </c>
      <c r="BG38" s="66">
        <f t="shared" si="23"/>
        <v>0</v>
      </c>
      <c r="BH38" s="66">
        <f t="shared" si="24"/>
        <v>0</v>
      </c>
      <c r="BI38" s="66">
        <f t="shared" si="25"/>
        <v>0</v>
      </c>
      <c r="BJ38" s="66">
        <f t="shared" si="26"/>
        <v>0</v>
      </c>
    </row>
    <row r="39" spans="1:62" ht="26.25">
      <c r="A39" s="10" t="s">
        <v>98</v>
      </c>
      <c r="B39" s="69" t="s">
        <v>136</v>
      </c>
      <c r="C39" s="34">
        <v>4</v>
      </c>
      <c r="D39" s="33">
        <v>0</v>
      </c>
      <c r="E39" s="33">
        <f t="shared" si="2"/>
        <v>4</v>
      </c>
      <c r="F39" s="37">
        <v>0</v>
      </c>
      <c r="G39" s="37">
        <v>0</v>
      </c>
      <c r="H39" s="33">
        <v>3</v>
      </c>
      <c r="I39" s="33">
        <f t="shared" si="3"/>
        <v>3</v>
      </c>
      <c r="J39" s="38">
        <v>0</v>
      </c>
      <c r="K39" s="38">
        <v>0</v>
      </c>
      <c r="L39" s="38">
        <v>0</v>
      </c>
      <c r="M39" s="35">
        <f t="shared" si="4"/>
        <v>1</v>
      </c>
      <c r="N39" s="153">
        <v>1</v>
      </c>
      <c r="O39" s="153">
        <v>0</v>
      </c>
      <c r="P39" s="153">
        <v>0</v>
      </c>
      <c r="Q39" s="153">
        <v>0</v>
      </c>
      <c r="R39" s="152">
        <f t="shared" si="5"/>
        <v>0</v>
      </c>
      <c r="S39" s="153">
        <v>0</v>
      </c>
      <c r="T39" s="153">
        <v>0</v>
      </c>
      <c r="U39" s="153">
        <v>0</v>
      </c>
      <c r="V39" s="35">
        <f t="shared" si="6"/>
        <v>1</v>
      </c>
      <c r="W39" s="38">
        <v>0</v>
      </c>
      <c r="X39" s="38">
        <v>2</v>
      </c>
      <c r="Y39" s="35">
        <f t="shared" si="7"/>
        <v>6</v>
      </c>
      <c r="Z39" s="38">
        <v>2</v>
      </c>
      <c r="AA39" s="38">
        <v>1</v>
      </c>
      <c r="AB39" s="38">
        <v>0</v>
      </c>
      <c r="AC39" s="35">
        <f t="shared" si="8"/>
        <v>1</v>
      </c>
      <c r="AD39" s="38">
        <v>0</v>
      </c>
      <c r="AE39" s="35">
        <v>1</v>
      </c>
      <c r="AF39" s="38"/>
      <c r="AG39" s="38">
        <v>1</v>
      </c>
      <c r="AH39" s="38">
        <v>0</v>
      </c>
      <c r="AI39" s="35">
        <v>0</v>
      </c>
      <c r="AJ39" s="35">
        <f t="shared" si="9"/>
        <v>0</v>
      </c>
      <c r="AK39" s="38">
        <v>0</v>
      </c>
      <c r="AL39" s="35">
        <v>0</v>
      </c>
      <c r="AM39" s="38"/>
      <c r="AN39" s="38"/>
      <c r="AO39" s="38"/>
      <c r="AP39" s="38"/>
      <c r="AQ39" s="66">
        <f t="shared" si="10"/>
        <v>4</v>
      </c>
      <c r="AR39" s="66">
        <f t="shared" si="32"/>
        <v>4</v>
      </c>
      <c r="AS39" s="66">
        <f t="shared" si="11"/>
        <v>3</v>
      </c>
      <c r="AT39" s="66">
        <f t="shared" si="12"/>
        <v>3</v>
      </c>
      <c r="AU39" s="66">
        <f t="shared" si="13"/>
        <v>7</v>
      </c>
      <c r="AV39" s="66">
        <f t="shared" si="41"/>
        <v>9</v>
      </c>
      <c r="AW39" s="66">
        <f t="shared" si="14"/>
        <v>1</v>
      </c>
      <c r="AX39" s="66">
        <f t="shared" si="39"/>
        <v>1</v>
      </c>
      <c r="AY39" s="66">
        <f t="shared" si="15"/>
        <v>0</v>
      </c>
      <c r="AZ39" s="66">
        <f t="shared" si="16"/>
        <v>0</v>
      </c>
      <c r="BA39" s="66">
        <f t="shared" si="17"/>
        <v>1</v>
      </c>
      <c r="BB39" s="66">
        <f t="shared" si="18"/>
        <v>1</v>
      </c>
      <c r="BC39" s="66">
        <f t="shared" si="19"/>
        <v>1</v>
      </c>
      <c r="BD39" s="66">
        <f t="shared" si="20"/>
        <v>1</v>
      </c>
      <c r="BE39" s="66">
        <f t="shared" si="21"/>
        <v>1</v>
      </c>
      <c r="BF39" s="66">
        <f t="shared" si="22"/>
        <v>1</v>
      </c>
      <c r="BG39" s="66">
        <f t="shared" si="23"/>
        <v>0</v>
      </c>
      <c r="BH39" s="66">
        <f t="shared" si="24"/>
        <v>0</v>
      </c>
      <c r="BI39" s="66">
        <f t="shared" si="25"/>
        <v>0</v>
      </c>
      <c r="BJ39" s="66">
        <f t="shared" si="26"/>
        <v>0</v>
      </c>
    </row>
    <row r="40" spans="1:62" ht="51.75">
      <c r="A40" s="10" t="s">
        <v>99</v>
      </c>
      <c r="B40" s="69" t="s">
        <v>135</v>
      </c>
      <c r="C40" s="34">
        <v>0</v>
      </c>
      <c r="D40" s="33">
        <v>0</v>
      </c>
      <c r="E40" s="33">
        <f t="shared" si="2"/>
        <v>0</v>
      </c>
      <c r="F40" s="37">
        <v>0</v>
      </c>
      <c r="G40" s="37">
        <v>0</v>
      </c>
      <c r="H40" s="33">
        <v>1</v>
      </c>
      <c r="I40" s="33">
        <f t="shared" si="3"/>
        <v>1</v>
      </c>
      <c r="J40" s="38">
        <v>0</v>
      </c>
      <c r="K40" s="38">
        <v>0</v>
      </c>
      <c r="L40" s="38">
        <v>0</v>
      </c>
      <c r="M40" s="35">
        <f t="shared" si="4"/>
        <v>1</v>
      </c>
      <c r="N40" s="153">
        <v>1</v>
      </c>
      <c r="O40" s="153">
        <v>0</v>
      </c>
      <c r="P40" s="153">
        <v>0</v>
      </c>
      <c r="Q40" s="153">
        <v>0</v>
      </c>
      <c r="R40" s="152">
        <f t="shared" si="5"/>
        <v>0</v>
      </c>
      <c r="S40" s="153">
        <v>0</v>
      </c>
      <c r="T40" s="153">
        <v>0</v>
      </c>
      <c r="U40" s="153">
        <v>0</v>
      </c>
      <c r="V40" s="35">
        <f t="shared" si="6"/>
        <v>1</v>
      </c>
      <c r="W40" s="38">
        <v>0</v>
      </c>
      <c r="X40" s="38">
        <v>0</v>
      </c>
      <c r="Y40" s="35">
        <f t="shared" si="7"/>
        <v>0</v>
      </c>
      <c r="Z40" s="38">
        <v>0</v>
      </c>
      <c r="AA40" s="38">
        <v>0</v>
      </c>
      <c r="AB40" s="38">
        <v>0</v>
      </c>
      <c r="AC40" s="35">
        <f t="shared" si="8"/>
        <v>0</v>
      </c>
      <c r="AD40" s="38">
        <v>0</v>
      </c>
      <c r="AE40" s="35">
        <v>0</v>
      </c>
      <c r="AF40" s="38"/>
      <c r="AG40" s="38">
        <v>0</v>
      </c>
      <c r="AH40" s="38">
        <v>0</v>
      </c>
      <c r="AI40" s="35">
        <v>0</v>
      </c>
      <c r="AJ40" s="35">
        <f t="shared" si="9"/>
        <v>0</v>
      </c>
      <c r="AK40" s="38">
        <v>0</v>
      </c>
      <c r="AL40" s="35">
        <v>0</v>
      </c>
      <c r="AM40" s="38"/>
      <c r="AN40" s="38"/>
      <c r="AO40" s="38"/>
      <c r="AP40" s="38"/>
      <c r="AQ40" s="66">
        <f t="shared" si="10"/>
        <v>0</v>
      </c>
      <c r="AR40" s="66">
        <f t="shared" si="32"/>
        <v>0</v>
      </c>
      <c r="AS40" s="66">
        <f t="shared" si="11"/>
        <v>1</v>
      </c>
      <c r="AT40" s="66">
        <f t="shared" si="12"/>
        <v>1</v>
      </c>
      <c r="AU40" s="66">
        <f t="shared" si="13"/>
        <v>1</v>
      </c>
      <c r="AV40" s="66">
        <f t="shared" si="41"/>
        <v>1</v>
      </c>
      <c r="AW40" s="66">
        <f t="shared" si="14"/>
        <v>1</v>
      </c>
      <c r="AX40" s="66">
        <f t="shared" si="39"/>
        <v>1</v>
      </c>
      <c r="AY40" s="66">
        <f t="shared" si="15"/>
        <v>0</v>
      </c>
      <c r="AZ40" s="66">
        <f t="shared" si="16"/>
        <v>0</v>
      </c>
      <c r="BA40" s="66">
        <f t="shared" si="17"/>
        <v>1</v>
      </c>
      <c r="BB40" s="66">
        <f t="shared" si="18"/>
        <v>1</v>
      </c>
      <c r="BC40" s="66">
        <f t="shared" si="19"/>
        <v>0</v>
      </c>
      <c r="BD40" s="66">
        <f t="shared" si="20"/>
        <v>0</v>
      </c>
      <c r="BE40" s="66">
        <f t="shared" si="21"/>
        <v>0</v>
      </c>
      <c r="BF40" s="66">
        <f t="shared" si="22"/>
        <v>0</v>
      </c>
      <c r="BG40" s="66">
        <f t="shared" si="23"/>
        <v>0</v>
      </c>
      <c r="BH40" s="66">
        <f t="shared" si="24"/>
        <v>0</v>
      </c>
      <c r="BI40" s="66">
        <f t="shared" si="25"/>
        <v>0</v>
      </c>
      <c r="BJ40" s="66">
        <f t="shared" si="26"/>
        <v>0</v>
      </c>
    </row>
    <row r="41" spans="1:62" ht="15">
      <c r="A41" s="10" t="s">
        <v>185</v>
      </c>
      <c r="B41" s="71" t="s">
        <v>186</v>
      </c>
      <c r="C41" s="22">
        <v>0</v>
      </c>
      <c r="D41" s="2">
        <v>0</v>
      </c>
      <c r="E41" s="33">
        <f t="shared" si="2"/>
        <v>0</v>
      </c>
      <c r="F41" s="37">
        <v>0</v>
      </c>
      <c r="G41" s="37">
        <v>0</v>
      </c>
      <c r="H41" s="2">
        <v>0</v>
      </c>
      <c r="I41" s="33">
        <f t="shared" si="3"/>
        <v>0</v>
      </c>
      <c r="J41" s="38">
        <v>0</v>
      </c>
      <c r="K41" s="38">
        <v>0</v>
      </c>
      <c r="L41" s="38">
        <v>0</v>
      </c>
      <c r="M41" s="35">
        <f t="shared" si="4"/>
        <v>0</v>
      </c>
      <c r="N41" s="9">
        <v>0</v>
      </c>
      <c r="O41" s="153">
        <v>0</v>
      </c>
      <c r="P41" s="153">
        <v>0</v>
      </c>
      <c r="Q41" s="153">
        <v>0</v>
      </c>
      <c r="R41" s="152">
        <f t="shared" si="5"/>
        <v>0</v>
      </c>
      <c r="S41" s="153">
        <v>0</v>
      </c>
      <c r="T41" s="153">
        <v>0</v>
      </c>
      <c r="U41" s="153">
        <v>0</v>
      </c>
      <c r="V41" s="35">
        <f t="shared" si="6"/>
        <v>0</v>
      </c>
      <c r="W41" s="38">
        <v>0</v>
      </c>
      <c r="X41" s="9">
        <v>0</v>
      </c>
      <c r="Y41" s="35">
        <f t="shared" si="7"/>
        <v>0</v>
      </c>
      <c r="Z41" s="9">
        <v>0</v>
      </c>
      <c r="AA41" s="9">
        <v>0</v>
      </c>
      <c r="AB41" s="38">
        <v>0</v>
      </c>
      <c r="AC41" s="35">
        <f t="shared" si="8"/>
        <v>0</v>
      </c>
      <c r="AD41" s="38">
        <v>0</v>
      </c>
      <c r="AE41" s="35">
        <v>0</v>
      </c>
      <c r="AF41" s="9"/>
      <c r="AG41" s="38">
        <v>0</v>
      </c>
      <c r="AH41" s="38">
        <v>0</v>
      </c>
      <c r="AI41" s="35">
        <v>0</v>
      </c>
      <c r="AJ41" s="35">
        <f t="shared" si="9"/>
        <v>0</v>
      </c>
      <c r="AK41" s="38">
        <v>0</v>
      </c>
      <c r="AL41" s="35">
        <v>0</v>
      </c>
      <c r="AM41" s="9"/>
      <c r="AN41" s="9"/>
      <c r="AO41" s="9"/>
      <c r="AP41" s="9"/>
      <c r="AQ41" s="66">
        <f t="shared" si="10"/>
        <v>0</v>
      </c>
      <c r="AR41" s="66">
        <f t="shared" si="32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41"/>
        <v>0</v>
      </c>
      <c r="AW41" s="66">
        <f t="shared" si="14"/>
        <v>0</v>
      </c>
      <c r="AX41" s="66">
        <f t="shared" si="39"/>
        <v>0</v>
      </c>
      <c r="AY41" s="66">
        <f t="shared" si="15"/>
        <v>0</v>
      </c>
      <c r="AZ41" s="66">
        <f t="shared" si="16"/>
        <v>0</v>
      </c>
      <c r="BA41" s="66">
        <f t="shared" si="17"/>
        <v>0</v>
      </c>
      <c r="BB41" s="66">
        <f t="shared" si="18"/>
        <v>0</v>
      </c>
      <c r="BC41" s="66">
        <f t="shared" si="19"/>
        <v>0</v>
      </c>
      <c r="BD41" s="66">
        <f t="shared" si="20"/>
        <v>0</v>
      </c>
      <c r="BE41" s="66">
        <f t="shared" si="21"/>
        <v>0</v>
      </c>
      <c r="BF41" s="66">
        <f t="shared" si="22"/>
        <v>0</v>
      </c>
      <c r="BG41" s="66">
        <f t="shared" si="23"/>
        <v>0</v>
      </c>
      <c r="BH41" s="66">
        <f t="shared" si="24"/>
        <v>0</v>
      </c>
      <c r="BI41" s="66">
        <f t="shared" si="25"/>
        <v>0</v>
      </c>
      <c r="BJ41" s="66">
        <f t="shared" si="26"/>
        <v>0</v>
      </c>
    </row>
    <row r="42" spans="1:62" ht="25.5">
      <c r="A42" s="10" t="s">
        <v>163</v>
      </c>
      <c r="B42" s="70" t="s">
        <v>164</v>
      </c>
      <c r="C42" s="22">
        <v>0</v>
      </c>
      <c r="D42" s="2">
        <v>0</v>
      </c>
      <c r="E42" s="33">
        <f t="shared" si="2"/>
        <v>0</v>
      </c>
      <c r="F42" s="37">
        <v>0</v>
      </c>
      <c r="G42" s="37">
        <v>0</v>
      </c>
      <c r="H42" s="2">
        <v>0</v>
      </c>
      <c r="I42" s="33">
        <f t="shared" si="3"/>
        <v>0</v>
      </c>
      <c r="J42" s="38">
        <v>0</v>
      </c>
      <c r="K42" s="38">
        <v>0</v>
      </c>
      <c r="L42" s="38">
        <v>0</v>
      </c>
      <c r="M42" s="35">
        <f t="shared" si="4"/>
        <v>0</v>
      </c>
      <c r="N42" s="9">
        <v>0</v>
      </c>
      <c r="O42" s="153">
        <v>0</v>
      </c>
      <c r="P42" s="153">
        <v>0</v>
      </c>
      <c r="Q42" s="153">
        <v>0</v>
      </c>
      <c r="R42" s="152">
        <f t="shared" si="5"/>
        <v>0</v>
      </c>
      <c r="S42" s="153">
        <v>0</v>
      </c>
      <c r="T42" s="153">
        <v>0</v>
      </c>
      <c r="U42" s="153">
        <v>0</v>
      </c>
      <c r="V42" s="35">
        <f t="shared" si="6"/>
        <v>0</v>
      </c>
      <c r="W42" s="38">
        <v>0</v>
      </c>
      <c r="X42" s="9">
        <v>0</v>
      </c>
      <c r="Y42" s="35">
        <f t="shared" si="7"/>
        <v>0</v>
      </c>
      <c r="Z42" s="9">
        <v>0</v>
      </c>
      <c r="AA42" s="9">
        <v>0</v>
      </c>
      <c r="AB42" s="38">
        <v>0</v>
      </c>
      <c r="AC42" s="35">
        <f t="shared" si="8"/>
        <v>0</v>
      </c>
      <c r="AD42" s="38">
        <v>0</v>
      </c>
      <c r="AE42" s="35">
        <v>0</v>
      </c>
      <c r="AF42" s="9"/>
      <c r="AG42" s="38">
        <v>0</v>
      </c>
      <c r="AH42" s="38">
        <v>0</v>
      </c>
      <c r="AI42" s="35">
        <v>0</v>
      </c>
      <c r="AJ42" s="35">
        <f t="shared" si="9"/>
        <v>0</v>
      </c>
      <c r="AK42" s="38">
        <v>0</v>
      </c>
      <c r="AL42" s="35">
        <v>0</v>
      </c>
      <c r="AM42" s="9"/>
      <c r="AN42" s="9"/>
      <c r="AO42" s="9"/>
      <c r="AP42" s="9"/>
      <c r="AQ42" s="66">
        <f>C42</f>
        <v>0</v>
      </c>
      <c r="AR42" s="66">
        <f t="shared" si="32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41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71" t="s">
        <v>137</v>
      </c>
      <c r="C43" s="34">
        <v>2</v>
      </c>
      <c r="D43" s="33">
        <v>0</v>
      </c>
      <c r="E43" s="33">
        <f t="shared" si="2"/>
        <v>2</v>
      </c>
      <c r="F43" s="37">
        <v>0</v>
      </c>
      <c r="G43" s="37">
        <v>0</v>
      </c>
      <c r="H43" s="33">
        <v>0</v>
      </c>
      <c r="I43" s="33">
        <v>0</v>
      </c>
      <c r="J43" s="38">
        <v>0</v>
      </c>
      <c r="K43" s="38">
        <v>0</v>
      </c>
      <c r="L43" s="38">
        <v>0</v>
      </c>
      <c r="M43" s="35">
        <f t="shared" si="4"/>
        <v>3</v>
      </c>
      <c r="N43" s="153">
        <v>1</v>
      </c>
      <c r="O43" s="153">
        <v>0</v>
      </c>
      <c r="P43" s="153">
        <v>2</v>
      </c>
      <c r="Q43" s="38">
        <v>0</v>
      </c>
      <c r="R43" s="152">
        <f t="shared" si="5"/>
        <v>0</v>
      </c>
      <c r="S43" s="153">
        <v>0</v>
      </c>
      <c r="T43" s="153">
        <v>0</v>
      </c>
      <c r="U43" s="153">
        <v>0</v>
      </c>
      <c r="V43" s="35">
        <f t="shared" si="6"/>
        <v>3</v>
      </c>
      <c r="W43" s="38">
        <v>0</v>
      </c>
      <c r="X43" s="38">
        <v>0</v>
      </c>
      <c r="Y43" s="35">
        <f t="shared" si="7"/>
        <v>-1</v>
      </c>
      <c r="Z43" s="38">
        <v>0</v>
      </c>
      <c r="AA43" s="38">
        <v>0</v>
      </c>
      <c r="AB43" s="38">
        <v>0</v>
      </c>
      <c r="AC43" s="35">
        <f t="shared" si="8"/>
        <v>0</v>
      </c>
      <c r="AD43" s="38">
        <v>0</v>
      </c>
      <c r="AE43" s="35">
        <v>0</v>
      </c>
      <c r="AF43" s="38"/>
      <c r="AG43" s="38">
        <v>0</v>
      </c>
      <c r="AH43" s="38">
        <v>0</v>
      </c>
      <c r="AI43" s="35">
        <v>0</v>
      </c>
      <c r="AJ43" s="35">
        <f t="shared" si="9"/>
        <v>0</v>
      </c>
      <c r="AK43" s="38">
        <v>0</v>
      </c>
      <c r="AL43" s="35">
        <v>0</v>
      </c>
      <c r="AM43" s="38"/>
      <c r="AN43" s="38"/>
      <c r="AO43" s="38"/>
      <c r="AP43" s="38"/>
      <c r="AQ43" s="66">
        <f>C43</f>
        <v>2</v>
      </c>
      <c r="AR43" s="66">
        <f t="shared" si="32"/>
        <v>2</v>
      </c>
      <c r="AS43" s="66">
        <f>H43</f>
        <v>0</v>
      </c>
      <c r="AT43" s="66">
        <f>I43+J43+K43</f>
        <v>0</v>
      </c>
      <c r="AU43" s="66">
        <f>D43+E43+I43</f>
        <v>2</v>
      </c>
      <c r="AV43" s="66">
        <f t="shared" si="41"/>
        <v>2</v>
      </c>
      <c r="AW43" s="66">
        <f>M43</f>
        <v>3</v>
      </c>
      <c r="AX43" s="66">
        <f>N43+O43+P43+Q43</f>
        <v>3</v>
      </c>
      <c r="AY43" s="66">
        <f>R43</f>
        <v>0</v>
      </c>
      <c r="AZ43" s="66">
        <f>S43+T43+U43</f>
        <v>0</v>
      </c>
      <c r="BA43" s="66">
        <f>V43</f>
        <v>3</v>
      </c>
      <c r="BB43" s="66">
        <f>M43+R43</f>
        <v>3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15">
      <c r="A44" s="10" t="s">
        <v>101</v>
      </c>
      <c r="B44" s="85" t="s">
        <v>138</v>
      </c>
      <c r="C44" s="22">
        <v>0</v>
      </c>
      <c r="D44" s="2">
        <v>0</v>
      </c>
      <c r="E44" s="33">
        <f t="shared" si="2"/>
        <v>0</v>
      </c>
      <c r="F44" s="37">
        <v>0</v>
      </c>
      <c r="G44" s="37">
        <v>0</v>
      </c>
      <c r="H44" s="2">
        <v>0</v>
      </c>
      <c r="I44" s="33">
        <f t="shared" si="3"/>
        <v>0</v>
      </c>
      <c r="J44" s="38">
        <v>0</v>
      </c>
      <c r="K44" s="38">
        <v>0</v>
      </c>
      <c r="L44" s="38">
        <v>0</v>
      </c>
      <c r="M44" s="35">
        <f t="shared" si="4"/>
        <v>0</v>
      </c>
      <c r="N44" s="9">
        <v>0</v>
      </c>
      <c r="O44" s="153">
        <v>0</v>
      </c>
      <c r="P44" s="9">
        <v>0</v>
      </c>
      <c r="Q44" s="9">
        <v>0</v>
      </c>
      <c r="R44" s="152">
        <f t="shared" si="5"/>
        <v>0</v>
      </c>
      <c r="S44" s="153">
        <v>0</v>
      </c>
      <c r="T44" s="153">
        <v>0</v>
      </c>
      <c r="U44" s="153">
        <v>0</v>
      </c>
      <c r="V44" s="35">
        <f t="shared" si="6"/>
        <v>0</v>
      </c>
      <c r="W44" s="38">
        <v>0</v>
      </c>
      <c r="X44" s="9">
        <v>0</v>
      </c>
      <c r="Y44" s="35">
        <f t="shared" si="7"/>
        <v>0</v>
      </c>
      <c r="Z44" s="9">
        <v>0</v>
      </c>
      <c r="AA44" s="9">
        <v>0</v>
      </c>
      <c r="AB44" s="38">
        <v>0</v>
      </c>
      <c r="AC44" s="35">
        <f t="shared" si="8"/>
        <v>0</v>
      </c>
      <c r="AD44" s="38">
        <v>0</v>
      </c>
      <c r="AE44" s="35">
        <v>0</v>
      </c>
      <c r="AF44" s="9"/>
      <c r="AG44" s="38">
        <v>0</v>
      </c>
      <c r="AH44" s="38">
        <v>0</v>
      </c>
      <c r="AI44" s="35">
        <v>0</v>
      </c>
      <c r="AJ44" s="35">
        <f t="shared" si="9"/>
        <v>0</v>
      </c>
      <c r="AK44" s="38">
        <v>0</v>
      </c>
      <c r="AL44" s="35">
        <v>0</v>
      </c>
      <c r="AM44" s="9"/>
      <c r="AN44" s="9"/>
      <c r="AO44" s="9"/>
      <c r="AP44" s="9"/>
      <c r="AQ44" s="66">
        <f t="shared" ref="AQ44:AQ45" si="42">C44</f>
        <v>0</v>
      </c>
      <c r="AR44" s="66">
        <f t="shared" si="32"/>
        <v>0</v>
      </c>
      <c r="AS44" s="66">
        <f t="shared" ref="AS44:AS45" si="43">H44</f>
        <v>0</v>
      </c>
      <c r="AT44" s="66">
        <f t="shared" ref="AT44:AT45" si="44">I44+J44+K44</f>
        <v>0</v>
      </c>
      <c r="AU44" s="66">
        <f t="shared" ref="AU44:AU45" si="45">D44+E44+I44</f>
        <v>0</v>
      </c>
      <c r="AV44" s="66">
        <f t="shared" si="41"/>
        <v>0</v>
      </c>
      <c r="AW44" s="66">
        <f t="shared" ref="AW44:AW45" si="46">M44</f>
        <v>0</v>
      </c>
      <c r="AX44" s="66">
        <f t="shared" ref="AX44:AX45" si="47">N44+O44+P44+Q44</f>
        <v>0</v>
      </c>
      <c r="AY44" s="66">
        <f t="shared" ref="AY44:AY45" si="48">R44</f>
        <v>0</v>
      </c>
      <c r="AZ44" s="66">
        <f t="shared" ref="AZ44:AZ45" si="49">S44+T44+U44</f>
        <v>0</v>
      </c>
      <c r="BA44" s="66">
        <f t="shared" ref="BA44:BA45" si="50">V44</f>
        <v>0</v>
      </c>
      <c r="BB44" s="66">
        <f t="shared" ref="BB44:BB45" si="51">M44+R44</f>
        <v>0</v>
      </c>
      <c r="BC44" s="66">
        <f t="shared" ref="BC44:BC45" si="52">AC44</f>
        <v>0</v>
      </c>
      <c r="BD44" s="66">
        <f t="shared" ref="BD44:BD45" si="53">AA44+AB44</f>
        <v>0</v>
      </c>
      <c r="BE44" s="66">
        <f t="shared" ref="BE44:BE45" si="54">AC44</f>
        <v>0</v>
      </c>
      <c r="BF44" s="66">
        <f t="shared" ref="BF44:BF45" si="55">AD44+AE44</f>
        <v>0</v>
      </c>
      <c r="BG44" s="66">
        <f t="shared" ref="BG44:BG45" si="56">AJ44</f>
        <v>0</v>
      </c>
      <c r="BH44" s="66">
        <f t="shared" ref="BH44:BH45" si="57">AH44+AI44</f>
        <v>0</v>
      </c>
      <c r="BI44" s="66">
        <f t="shared" ref="BI44:BI45" si="58">AJ44</f>
        <v>0</v>
      </c>
      <c r="BJ44" s="66">
        <f t="shared" ref="BJ44:BJ45" si="59">AK44+AL44</f>
        <v>0</v>
      </c>
    </row>
    <row r="45" spans="1:62" ht="39.75" customHeight="1">
      <c r="A45" s="10" t="s">
        <v>167</v>
      </c>
      <c r="B45" s="72" t="s">
        <v>168</v>
      </c>
      <c r="C45" s="22">
        <v>0</v>
      </c>
      <c r="D45" s="2">
        <v>0</v>
      </c>
      <c r="E45" s="33">
        <f t="shared" si="2"/>
        <v>0</v>
      </c>
      <c r="F45" s="37">
        <v>0</v>
      </c>
      <c r="G45" s="37">
        <v>0</v>
      </c>
      <c r="H45" s="2">
        <v>0</v>
      </c>
      <c r="I45" s="33">
        <f t="shared" si="3"/>
        <v>0</v>
      </c>
      <c r="J45" s="38">
        <v>0</v>
      </c>
      <c r="K45" s="38">
        <v>0</v>
      </c>
      <c r="L45" s="38">
        <v>0</v>
      </c>
      <c r="M45" s="35">
        <f t="shared" si="4"/>
        <v>0</v>
      </c>
      <c r="N45" s="9">
        <v>0</v>
      </c>
      <c r="O45" s="153">
        <v>0</v>
      </c>
      <c r="P45" s="9">
        <v>0</v>
      </c>
      <c r="Q45" s="9">
        <v>0</v>
      </c>
      <c r="R45" s="152">
        <f t="shared" si="5"/>
        <v>0</v>
      </c>
      <c r="S45" s="153">
        <v>0</v>
      </c>
      <c r="T45" s="153">
        <v>0</v>
      </c>
      <c r="U45" s="153">
        <v>0</v>
      </c>
      <c r="V45" s="35">
        <f t="shared" si="6"/>
        <v>0</v>
      </c>
      <c r="W45" s="38">
        <v>0</v>
      </c>
      <c r="X45" s="9">
        <v>0</v>
      </c>
      <c r="Y45" s="35">
        <f t="shared" si="7"/>
        <v>0</v>
      </c>
      <c r="Z45" s="9">
        <v>0</v>
      </c>
      <c r="AA45" s="9">
        <v>0</v>
      </c>
      <c r="AB45" s="38">
        <v>0</v>
      </c>
      <c r="AC45" s="35">
        <f t="shared" si="8"/>
        <v>0</v>
      </c>
      <c r="AD45" s="38">
        <v>0</v>
      </c>
      <c r="AE45" s="35">
        <v>0</v>
      </c>
      <c r="AF45" s="9"/>
      <c r="AG45" s="38">
        <v>0</v>
      </c>
      <c r="AH45" s="38">
        <v>0</v>
      </c>
      <c r="AI45" s="35">
        <v>0</v>
      </c>
      <c r="AJ45" s="35">
        <f t="shared" si="9"/>
        <v>0</v>
      </c>
      <c r="AK45" s="38">
        <v>0</v>
      </c>
      <c r="AL45" s="35">
        <v>0</v>
      </c>
      <c r="AM45" s="9"/>
      <c r="AN45" s="9"/>
      <c r="AO45" s="9"/>
      <c r="AP45" s="9"/>
      <c r="AQ45" s="66">
        <f t="shared" si="42"/>
        <v>0</v>
      </c>
      <c r="AR45" s="66">
        <f t="shared" si="32"/>
        <v>0</v>
      </c>
      <c r="AS45" s="66">
        <f t="shared" si="43"/>
        <v>0</v>
      </c>
      <c r="AT45" s="66">
        <f t="shared" si="44"/>
        <v>0</v>
      </c>
      <c r="AU45" s="66">
        <f t="shared" si="45"/>
        <v>0</v>
      </c>
      <c r="AV45" s="66">
        <f t="shared" si="41"/>
        <v>0</v>
      </c>
      <c r="AW45" s="66">
        <f t="shared" si="46"/>
        <v>0</v>
      </c>
      <c r="AX45" s="66">
        <f t="shared" si="47"/>
        <v>0</v>
      </c>
      <c r="AY45" s="66">
        <f t="shared" si="48"/>
        <v>0</v>
      </c>
      <c r="AZ45" s="66">
        <f t="shared" si="49"/>
        <v>0</v>
      </c>
      <c r="BA45" s="66">
        <f t="shared" si="50"/>
        <v>0</v>
      </c>
      <c r="BB45" s="66">
        <f t="shared" si="51"/>
        <v>0</v>
      </c>
      <c r="BC45" s="66">
        <f t="shared" si="52"/>
        <v>0</v>
      </c>
      <c r="BD45" s="66">
        <f t="shared" si="53"/>
        <v>0</v>
      </c>
      <c r="BE45" s="66">
        <f t="shared" si="54"/>
        <v>0</v>
      </c>
      <c r="BF45" s="66">
        <f t="shared" si="55"/>
        <v>0</v>
      </c>
      <c r="BG45" s="66">
        <f t="shared" si="56"/>
        <v>0</v>
      </c>
      <c r="BH45" s="66">
        <f t="shared" si="57"/>
        <v>0</v>
      </c>
      <c r="BI45" s="66">
        <f t="shared" si="58"/>
        <v>0</v>
      </c>
      <c r="BJ45" s="66">
        <f t="shared" si="59"/>
        <v>0</v>
      </c>
    </row>
    <row r="46" spans="1:62" ht="15">
      <c r="A46" s="10" t="s">
        <v>52</v>
      </c>
      <c r="B46" s="7" t="s">
        <v>3</v>
      </c>
      <c r="C46" s="34">
        <v>2</v>
      </c>
      <c r="D46" s="33">
        <v>1</v>
      </c>
      <c r="E46" s="33">
        <f t="shared" si="2"/>
        <v>1</v>
      </c>
      <c r="F46" s="37">
        <v>0</v>
      </c>
      <c r="G46" s="37">
        <v>0</v>
      </c>
      <c r="H46" s="33">
        <v>1</v>
      </c>
      <c r="I46" s="33">
        <f t="shared" si="3"/>
        <v>1</v>
      </c>
      <c r="J46" s="38">
        <v>0</v>
      </c>
      <c r="K46" s="38">
        <v>0</v>
      </c>
      <c r="L46" s="38">
        <v>0</v>
      </c>
      <c r="M46" s="35">
        <f t="shared" si="4"/>
        <v>0</v>
      </c>
      <c r="N46" s="153">
        <v>0</v>
      </c>
      <c r="O46" s="153">
        <v>0</v>
      </c>
      <c r="P46" s="153">
        <v>0</v>
      </c>
      <c r="Q46" s="38">
        <v>0</v>
      </c>
      <c r="R46" s="152">
        <f t="shared" si="5"/>
        <v>0</v>
      </c>
      <c r="S46" s="153">
        <v>0</v>
      </c>
      <c r="T46" s="153">
        <v>0</v>
      </c>
      <c r="U46" s="153">
        <v>0</v>
      </c>
      <c r="V46" s="35">
        <f t="shared" si="6"/>
        <v>0</v>
      </c>
      <c r="W46" s="38">
        <v>0</v>
      </c>
      <c r="X46" s="38">
        <v>0</v>
      </c>
      <c r="Y46" s="35">
        <f t="shared" si="7"/>
        <v>3</v>
      </c>
      <c r="Z46" s="38">
        <v>1</v>
      </c>
      <c r="AA46" s="38">
        <v>0</v>
      </c>
      <c r="AB46" s="38">
        <v>0</v>
      </c>
      <c r="AC46" s="35">
        <f t="shared" si="8"/>
        <v>0</v>
      </c>
      <c r="AD46" s="38">
        <v>0</v>
      </c>
      <c r="AE46" s="35">
        <v>0</v>
      </c>
      <c r="AF46" s="38"/>
      <c r="AG46" s="38">
        <v>0</v>
      </c>
      <c r="AH46" s="38">
        <v>0</v>
      </c>
      <c r="AI46" s="35">
        <v>0</v>
      </c>
      <c r="AJ46" s="35">
        <f t="shared" si="9"/>
        <v>0</v>
      </c>
      <c r="AK46" s="38">
        <v>0</v>
      </c>
      <c r="AL46" s="35">
        <v>0</v>
      </c>
      <c r="AM46" s="38"/>
      <c r="AN46" s="38"/>
      <c r="AO46" s="38"/>
      <c r="AP46" s="38"/>
      <c r="AQ46" s="66">
        <f t="shared" si="10"/>
        <v>2</v>
      </c>
      <c r="AR46" s="66">
        <f t="shared" si="32"/>
        <v>2</v>
      </c>
      <c r="AS46" s="66">
        <f t="shared" si="11"/>
        <v>1</v>
      </c>
      <c r="AT46" s="66">
        <f t="shared" si="12"/>
        <v>1</v>
      </c>
      <c r="AU46" s="66">
        <f t="shared" si="13"/>
        <v>3</v>
      </c>
      <c r="AV46" s="66">
        <f>L46+V46+W46+Y46</f>
        <v>3</v>
      </c>
      <c r="AW46" s="66">
        <f t="shared" si="14"/>
        <v>0</v>
      </c>
      <c r="AX46" s="66">
        <f t="shared" si="39"/>
        <v>0</v>
      </c>
      <c r="AY46" s="66">
        <f t="shared" si="15"/>
        <v>0</v>
      </c>
      <c r="AZ46" s="66">
        <f t="shared" si="16"/>
        <v>0</v>
      </c>
      <c r="BA46" s="66">
        <f t="shared" si="17"/>
        <v>0</v>
      </c>
      <c r="BB46" s="66">
        <f t="shared" si="18"/>
        <v>0</v>
      </c>
      <c r="BC46" s="66">
        <f t="shared" si="19"/>
        <v>0</v>
      </c>
      <c r="BD46" s="66">
        <f t="shared" si="20"/>
        <v>0</v>
      </c>
      <c r="BE46" s="66">
        <f t="shared" si="21"/>
        <v>0</v>
      </c>
      <c r="BF46" s="66">
        <f t="shared" si="22"/>
        <v>0</v>
      </c>
      <c r="BG46" s="66">
        <f t="shared" si="23"/>
        <v>0</v>
      </c>
      <c r="BH46" s="66">
        <f t="shared" si="24"/>
        <v>0</v>
      </c>
      <c r="BI46" s="66">
        <f t="shared" si="25"/>
        <v>0</v>
      </c>
      <c r="BJ46" s="66">
        <f t="shared" si="26"/>
        <v>0</v>
      </c>
    </row>
    <row r="47" spans="1:62" s="105" customFormat="1" ht="32.25" customHeight="1">
      <c r="A47" s="10"/>
      <c r="B47" s="7" t="s">
        <v>16</v>
      </c>
      <c r="C47" s="1">
        <f>C8+C11+C14+C17+C18+C19+C27+C33+C34+C35+C36+C37+C38+C39+C40+C41+C42+C43+C46</f>
        <v>262</v>
      </c>
      <c r="D47" s="1">
        <f t="shared" ref="D47:AP47" si="60">D8+D11+D14+D17+D18+D19+D27+D33+D34+D35+D36+D37+D38+D39+D40+D41+D42+D43+D46</f>
        <v>20</v>
      </c>
      <c r="E47" s="1">
        <f t="shared" si="60"/>
        <v>242</v>
      </c>
      <c r="F47" s="1">
        <f t="shared" si="60"/>
        <v>0</v>
      </c>
      <c r="G47" s="1">
        <f t="shared" si="60"/>
        <v>0</v>
      </c>
      <c r="H47" s="1">
        <f t="shared" si="60"/>
        <v>178</v>
      </c>
      <c r="I47" s="1">
        <f t="shared" si="60"/>
        <v>157</v>
      </c>
      <c r="J47" s="1">
        <f t="shared" si="60"/>
        <v>8</v>
      </c>
      <c r="K47" s="1">
        <f t="shared" si="60"/>
        <v>13</v>
      </c>
      <c r="L47" s="1">
        <f t="shared" si="60"/>
        <v>10</v>
      </c>
      <c r="M47" s="1">
        <f t="shared" si="60"/>
        <v>112</v>
      </c>
      <c r="N47" s="1">
        <f t="shared" si="60"/>
        <v>68</v>
      </c>
      <c r="O47" s="1">
        <f t="shared" si="60"/>
        <v>3</v>
      </c>
      <c r="P47" s="1">
        <f t="shared" si="60"/>
        <v>41</v>
      </c>
      <c r="Q47" s="1">
        <f t="shared" si="60"/>
        <v>0</v>
      </c>
      <c r="R47" s="1">
        <f t="shared" si="60"/>
        <v>43</v>
      </c>
      <c r="S47" s="1">
        <f t="shared" si="60"/>
        <v>0</v>
      </c>
      <c r="T47" s="1">
        <f t="shared" si="60"/>
        <v>14</v>
      </c>
      <c r="U47" s="1">
        <f t="shared" si="60"/>
        <v>29</v>
      </c>
      <c r="V47" s="1">
        <f t="shared" si="60"/>
        <v>155</v>
      </c>
      <c r="W47" s="1">
        <f t="shared" si="60"/>
        <v>2</v>
      </c>
      <c r="X47" s="1">
        <f t="shared" si="60"/>
        <v>4</v>
      </c>
      <c r="Y47" s="1">
        <f t="shared" si="60"/>
        <v>252</v>
      </c>
      <c r="Z47" s="1">
        <f t="shared" si="60"/>
        <v>13</v>
      </c>
      <c r="AA47" s="1">
        <f t="shared" si="60"/>
        <v>35</v>
      </c>
      <c r="AB47" s="1">
        <f t="shared" si="60"/>
        <v>21</v>
      </c>
      <c r="AC47" s="1">
        <f t="shared" si="60"/>
        <v>56</v>
      </c>
      <c r="AD47" s="1">
        <f t="shared" si="60"/>
        <v>8</v>
      </c>
      <c r="AE47" s="1">
        <f t="shared" si="60"/>
        <v>48</v>
      </c>
      <c r="AF47" s="1">
        <f t="shared" si="60"/>
        <v>0</v>
      </c>
      <c r="AG47" s="1">
        <f t="shared" si="60"/>
        <v>48</v>
      </c>
      <c r="AH47" s="1">
        <f t="shared" si="60"/>
        <v>3</v>
      </c>
      <c r="AI47" s="1">
        <f t="shared" si="60"/>
        <v>2</v>
      </c>
      <c r="AJ47" s="1">
        <f t="shared" si="60"/>
        <v>5</v>
      </c>
      <c r="AK47" s="1">
        <f t="shared" si="60"/>
        <v>0</v>
      </c>
      <c r="AL47" s="1">
        <f t="shared" si="60"/>
        <v>5</v>
      </c>
      <c r="AM47" s="1">
        <f t="shared" si="60"/>
        <v>0</v>
      </c>
      <c r="AN47" s="1">
        <f t="shared" si="60"/>
        <v>0</v>
      </c>
      <c r="AO47" s="1">
        <f t="shared" si="60"/>
        <v>0</v>
      </c>
      <c r="AP47" s="1">
        <f t="shared" si="60"/>
        <v>0</v>
      </c>
      <c r="AQ47" s="65">
        <f t="shared" ref="AQ47:BJ47" si="61">AQ8+AQ11+AQ14+AQ17+AQ18+AQ19+AQ27+AQ33+AQ34+AQ35+AQ36+AQ37+AQ42+AQ43+AQ38+AQ39+AQ40+AQ41+AQ44+AQ45+AQ46</f>
        <v>262</v>
      </c>
      <c r="AR47" s="66">
        <f t="shared" si="32"/>
        <v>262</v>
      </c>
      <c r="AS47" s="65">
        <f t="shared" si="61"/>
        <v>178</v>
      </c>
      <c r="AT47" s="65">
        <f t="shared" si="61"/>
        <v>178</v>
      </c>
      <c r="AU47" s="65">
        <f t="shared" si="61"/>
        <v>419</v>
      </c>
      <c r="AV47" s="66">
        <f>L47+V47+W47+Y47</f>
        <v>419</v>
      </c>
      <c r="AW47" s="65">
        <f t="shared" si="61"/>
        <v>112</v>
      </c>
      <c r="AX47" s="65">
        <f t="shared" si="61"/>
        <v>112</v>
      </c>
      <c r="AY47" s="65">
        <f t="shared" si="61"/>
        <v>43</v>
      </c>
      <c r="AZ47" s="65">
        <f t="shared" si="61"/>
        <v>43</v>
      </c>
      <c r="BA47" s="65">
        <f t="shared" si="61"/>
        <v>155</v>
      </c>
      <c r="BB47" s="65">
        <f t="shared" si="61"/>
        <v>155</v>
      </c>
      <c r="BC47" s="65">
        <f t="shared" si="61"/>
        <v>56</v>
      </c>
      <c r="BD47" s="65">
        <f t="shared" si="61"/>
        <v>56</v>
      </c>
      <c r="BE47" s="65">
        <f t="shared" si="61"/>
        <v>56</v>
      </c>
      <c r="BF47" s="65">
        <f t="shared" si="61"/>
        <v>56</v>
      </c>
      <c r="BG47" s="65">
        <f t="shared" si="61"/>
        <v>5</v>
      </c>
      <c r="BH47" s="65">
        <f t="shared" si="61"/>
        <v>5</v>
      </c>
      <c r="BI47" s="65">
        <f t="shared" si="61"/>
        <v>5</v>
      </c>
      <c r="BJ47" s="65">
        <f t="shared" si="61"/>
        <v>5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59.570312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9.710937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50.2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36" customHeight="1">
      <c r="A2" s="308" t="s">
        <v>176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21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 ht="63.75" customHeight="1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51" customHeight="1">
      <c r="A8" s="1">
        <v>1</v>
      </c>
      <c r="B8" s="7" t="s">
        <v>53</v>
      </c>
      <c r="C8" s="103">
        <f>C9+C10</f>
        <v>99</v>
      </c>
      <c r="D8" s="103">
        <f t="shared" ref="D8:AP8" si="0">D9+D10</f>
        <v>0</v>
      </c>
      <c r="E8" s="103">
        <f t="shared" si="0"/>
        <v>98</v>
      </c>
      <c r="F8" s="103">
        <f t="shared" si="0"/>
        <v>1</v>
      </c>
      <c r="G8" s="103">
        <f t="shared" si="0"/>
        <v>0</v>
      </c>
      <c r="H8" s="103">
        <f t="shared" si="0"/>
        <v>131</v>
      </c>
      <c r="I8" s="103">
        <f t="shared" si="0"/>
        <v>114</v>
      </c>
      <c r="J8" s="103">
        <f t="shared" si="0"/>
        <v>16</v>
      </c>
      <c r="K8" s="103">
        <f t="shared" si="0"/>
        <v>1</v>
      </c>
      <c r="L8" s="103">
        <f t="shared" si="0"/>
        <v>6</v>
      </c>
      <c r="M8" s="103">
        <f t="shared" si="0"/>
        <v>96</v>
      </c>
      <c r="N8" s="103">
        <f t="shared" si="0"/>
        <v>54</v>
      </c>
      <c r="O8" s="103">
        <f t="shared" si="0"/>
        <v>3</v>
      </c>
      <c r="P8" s="103">
        <f t="shared" si="0"/>
        <v>39</v>
      </c>
      <c r="Q8" s="103">
        <f t="shared" si="0"/>
        <v>0</v>
      </c>
      <c r="R8" s="103">
        <f t="shared" si="0"/>
        <v>23</v>
      </c>
      <c r="S8" s="103">
        <f t="shared" si="0"/>
        <v>0</v>
      </c>
      <c r="T8" s="103">
        <f t="shared" si="0"/>
        <v>5</v>
      </c>
      <c r="U8" s="103">
        <f t="shared" si="0"/>
        <v>18</v>
      </c>
      <c r="V8" s="103">
        <f t="shared" si="0"/>
        <v>119</v>
      </c>
      <c r="W8" s="103">
        <f t="shared" si="0"/>
        <v>1</v>
      </c>
      <c r="X8" s="103">
        <f t="shared" si="0"/>
        <v>1</v>
      </c>
      <c r="Y8" s="103">
        <f t="shared" si="0"/>
        <v>86</v>
      </c>
      <c r="Z8" s="103">
        <f t="shared" si="0"/>
        <v>2</v>
      </c>
      <c r="AA8" s="103">
        <f t="shared" si="0"/>
        <v>21</v>
      </c>
      <c r="AB8" s="103">
        <f t="shared" si="0"/>
        <v>6</v>
      </c>
      <c r="AC8" s="103">
        <f t="shared" si="0"/>
        <v>27</v>
      </c>
      <c r="AD8" s="103">
        <f t="shared" si="0"/>
        <v>8</v>
      </c>
      <c r="AE8" s="103">
        <f t="shared" si="0"/>
        <v>19</v>
      </c>
      <c r="AF8" s="103">
        <f t="shared" si="0"/>
        <v>0</v>
      </c>
      <c r="AG8" s="103">
        <f t="shared" si="0"/>
        <v>28</v>
      </c>
      <c r="AH8" s="103">
        <f t="shared" si="0"/>
        <v>2</v>
      </c>
      <c r="AI8" s="103">
        <f t="shared" si="0"/>
        <v>0</v>
      </c>
      <c r="AJ8" s="103">
        <f t="shared" si="0"/>
        <v>2</v>
      </c>
      <c r="AK8" s="103">
        <f t="shared" si="0"/>
        <v>0</v>
      </c>
      <c r="AL8" s="103">
        <f t="shared" si="0"/>
        <v>2</v>
      </c>
      <c r="AM8" s="103">
        <f t="shared" si="0"/>
        <v>0</v>
      </c>
      <c r="AN8" s="103">
        <f t="shared" si="0"/>
        <v>0</v>
      </c>
      <c r="AO8" s="103">
        <f t="shared" si="0"/>
        <v>0</v>
      </c>
      <c r="AP8" s="103">
        <f t="shared" si="0"/>
        <v>0</v>
      </c>
      <c r="AQ8" s="65">
        <f t="shared" ref="AQ8:BJ8" si="1">SUM(AQ9:AQ10)</f>
        <v>99</v>
      </c>
      <c r="AR8" s="65">
        <f t="shared" si="1"/>
        <v>99</v>
      </c>
      <c r="AS8" s="65">
        <f t="shared" si="1"/>
        <v>131</v>
      </c>
      <c r="AT8" s="65">
        <f t="shared" si="1"/>
        <v>131</v>
      </c>
      <c r="AU8" s="65">
        <f>SUM(AU9:AU10)</f>
        <v>212</v>
      </c>
      <c r="AV8" s="65">
        <f>SUM(AV9:AV10)</f>
        <v>212</v>
      </c>
      <c r="AW8" s="65">
        <f t="shared" si="1"/>
        <v>96</v>
      </c>
      <c r="AX8" s="65">
        <f t="shared" si="1"/>
        <v>96</v>
      </c>
      <c r="AY8" s="65">
        <f t="shared" si="1"/>
        <v>23</v>
      </c>
      <c r="AZ8" s="65">
        <f t="shared" si="1"/>
        <v>23</v>
      </c>
      <c r="BA8" s="65">
        <f t="shared" si="1"/>
        <v>119</v>
      </c>
      <c r="BB8" s="65">
        <f t="shared" si="1"/>
        <v>119</v>
      </c>
      <c r="BC8" s="65">
        <f t="shared" si="1"/>
        <v>27</v>
      </c>
      <c r="BD8" s="65">
        <f t="shared" si="1"/>
        <v>27</v>
      </c>
      <c r="BE8" s="65">
        <f t="shared" si="1"/>
        <v>27</v>
      </c>
      <c r="BF8" s="65">
        <f t="shared" si="1"/>
        <v>27</v>
      </c>
      <c r="BG8" s="65">
        <f t="shared" si="1"/>
        <v>2</v>
      </c>
      <c r="BH8" s="65">
        <f t="shared" si="1"/>
        <v>2</v>
      </c>
      <c r="BI8" s="65">
        <f t="shared" si="1"/>
        <v>2</v>
      </c>
      <c r="BJ8" s="65">
        <f t="shared" si="1"/>
        <v>2</v>
      </c>
    </row>
    <row r="9" spans="1:62" ht="38.25">
      <c r="A9" s="5" t="s">
        <v>45</v>
      </c>
      <c r="B9" s="6" t="s">
        <v>54</v>
      </c>
      <c r="C9" s="34">
        <v>82</v>
      </c>
      <c r="D9" s="33">
        <v>0</v>
      </c>
      <c r="E9" s="33">
        <f>C9-D9-F9-G9</f>
        <v>81</v>
      </c>
      <c r="F9" s="33">
        <v>1</v>
      </c>
      <c r="G9" s="33">
        <v>0</v>
      </c>
      <c r="H9" s="33">
        <v>103</v>
      </c>
      <c r="I9" s="33">
        <f>H9-J9-K9</f>
        <v>88</v>
      </c>
      <c r="J9" s="35">
        <v>14</v>
      </c>
      <c r="K9" s="35">
        <v>1</v>
      </c>
      <c r="L9" s="35">
        <v>5</v>
      </c>
      <c r="M9" s="35">
        <f>N9+O9+P9+Q9</f>
        <v>89</v>
      </c>
      <c r="N9" s="38">
        <v>50</v>
      </c>
      <c r="O9" s="38">
        <v>3</v>
      </c>
      <c r="P9" s="38">
        <v>36</v>
      </c>
      <c r="Q9" s="38">
        <v>0</v>
      </c>
      <c r="R9" s="35">
        <f>S9+T9+U9</f>
        <v>7</v>
      </c>
      <c r="S9" s="38">
        <v>0</v>
      </c>
      <c r="T9" s="38">
        <v>3</v>
      </c>
      <c r="U9" s="38">
        <v>4</v>
      </c>
      <c r="V9" s="35">
        <f>M9+R9</f>
        <v>96</v>
      </c>
      <c r="W9" s="35">
        <v>1</v>
      </c>
      <c r="X9" s="35">
        <v>0</v>
      </c>
      <c r="Y9" s="35">
        <f>D9+E9+I9-L9-V9-W9</f>
        <v>67</v>
      </c>
      <c r="Z9" s="35">
        <v>1</v>
      </c>
      <c r="AA9" s="35">
        <v>17</v>
      </c>
      <c r="AB9" s="35">
        <v>6</v>
      </c>
      <c r="AC9" s="35">
        <f>AA9+AB9</f>
        <v>23</v>
      </c>
      <c r="AD9" s="35">
        <v>7</v>
      </c>
      <c r="AE9" s="35">
        <v>16</v>
      </c>
      <c r="AF9" s="35"/>
      <c r="AG9" s="35">
        <v>24</v>
      </c>
      <c r="AH9" s="35">
        <v>0</v>
      </c>
      <c r="AI9" s="35">
        <v>0</v>
      </c>
      <c r="AJ9" s="35">
        <f>AH9+AI9</f>
        <v>0</v>
      </c>
      <c r="AK9" s="35">
        <v>0</v>
      </c>
      <c r="AL9" s="35">
        <v>0</v>
      </c>
      <c r="AM9" s="34"/>
      <c r="AN9" s="34"/>
      <c r="AO9" s="34"/>
      <c r="AP9" s="34"/>
      <c r="AQ9" s="66">
        <f>C9</f>
        <v>82</v>
      </c>
      <c r="AR9" s="66">
        <f>E9+F9+G9+D9</f>
        <v>82</v>
      </c>
      <c r="AS9" s="66">
        <f>H9</f>
        <v>103</v>
      </c>
      <c r="AT9" s="66">
        <f>I9+J9+K9</f>
        <v>103</v>
      </c>
      <c r="AU9" s="66">
        <f>D9+E9+I9</f>
        <v>169</v>
      </c>
      <c r="AV9" s="66">
        <f>L9+V9+W9+Y9</f>
        <v>169</v>
      </c>
      <c r="AW9" s="66">
        <f>M9</f>
        <v>89</v>
      </c>
      <c r="AX9" s="66">
        <f>N9+O9+P9+Q9</f>
        <v>89</v>
      </c>
      <c r="AY9" s="66">
        <f>R9</f>
        <v>7</v>
      </c>
      <c r="AZ9" s="66">
        <f>S9+T9+U9</f>
        <v>7</v>
      </c>
      <c r="BA9" s="66">
        <f>V9</f>
        <v>96</v>
      </c>
      <c r="BB9" s="66">
        <f>M9+R9</f>
        <v>96</v>
      </c>
      <c r="BC9" s="66">
        <f>AC9</f>
        <v>23</v>
      </c>
      <c r="BD9" s="66">
        <f>AA9+AB9</f>
        <v>23</v>
      </c>
      <c r="BE9" s="66">
        <f>AC9</f>
        <v>23</v>
      </c>
      <c r="BF9" s="66">
        <f>AD9+AE9</f>
        <v>23</v>
      </c>
      <c r="BG9" s="66">
        <f>AJ9</f>
        <v>0</v>
      </c>
      <c r="BH9" s="66">
        <f>AH9+AI9</f>
        <v>0</v>
      </c>
      <c r="BI9" s="66">
        <f>AJ9</f>
        <v>0</v>
      </c>
      <c r="BJ9" s="66">
        <f>AK9+AL9</f>
        <v>0</v>
      </c>
    </row>
    <row r="10" spans="1:62" ht="38.25">
      <c r="A10" s="5" t="s">
        <v>46</v>
      </c>
      <c r="B10" s="6" t="s">
        <v>55</v>
      </c>
      <c r="C10" s="34">
        <v>17</v>
      </c>
      <c r="D10" s="33">
        <v>0</v>
      </c>
      <c r="E10" s="33">
        <f t="shared" ref="E10:E46" si="2">C10-D10-F10-G10</f>
        <v>17</v>
      </c>
      <c r="F10" s="33">
        <v>0</v>
      </c>
      <c r="G10" s="33">
        <v>0</v>
      </c>
      <c r="H10" s="33">
        <v>28</v>
      </c>
      <c r="I10" s="33">
        <f t="shared" ref="I10:I46" si="3">H10-J10-K10</f>
        <v>26</v>
      </c>
      <c r="J10" s="33">
        <v>2</v>
      </c>
      <c r="K10" s="35">
        <v>0</v>
      </c>
      <c r="L10" s="35">
        <v>1</v>
      </c>
      <c r="M10" s="35">
        <f t="shared" ref="M10:M45" si="4">N10+O10+P10+Q10</f>
        <v>7</v>
      </c>
      <c r="N10" s="38">
        <v>4</v>
      </c>
      <c r="O10" s="38">
        <v>0</v>
      </c>
      <c r="P10" s="38">
        <v>3</v>
      </c>
      <c r="Q10" s="38">
        <v>0</v>
      </c>
      <c r="R10" s="35">
        <f t="shared" ref="R10:R46" si="5">S10+T10+U10</f>
        <v>16</v>
      </c>
      <c r="S10" s="38">
        <v>0</v>
      </c>
      <c r="T10" s="38">
        <v>2</v>
      </c>
      <c r="U10" s="38">
        <v>14</v>
      </c>
      <c r="V10" s="35">
        <f t="shared" ref="V10:V46" si="6">M10+R10</f>
        <v>23</v>
      </c>
      <c r="W10" s="35">
        <v>0</v>
      </c>
      <c r="X10" s="36">
        <v>1</v>
      </c>
      <c r="Y10" s="35">
        <f t="shared" ref="Y10:Y46" si="7">D10+E10+I10-L10-V10-W10</f>
        <v>19</v>
      </c>
      <c r="Z10" s="36">
        <v>1</v>
      </c>
      <c r="AA10" s="36">
        <v>4</v>
      </c>
      <c r="AB10" s="36">
        <v>0</v>
      </c>
      <c r="AC10" s="35">
        <f t="shared" ref="AC10:AC46" si="8">AA10+AB10</f>
        <v>4</v>
      </c>
      <c r="AD10" s="36">
        <v>1</v>
      </c>
      <c r="AE10" s="35">
        <v>3</v>
      </c>
      <c r="AF10" s="35"/>
      <c r="AG10" s="35">
        <v>4</v>
      </c>
      <c r="AH10" s="35">
        <v>2</v>
      </c>
      <c r="AI10" s="35">
        <v>0</v>
      </c>
      <c r="AJ10" s="35">
        <f t="shared" ref="AJ10:AJ46" si="9">AH10+AI10</f>
        <v>2</v>
      </c>
      <c r="AK10" s="35">
        <v>0</v>
      </c>
      <c r="AL10" s="35">
        <v>2</v>
      </c>
      <c r="AM10" s="34"/>
      <c r="AN10" s="34"/>
      <c r="AO10" s="34"/>
      <c r="AP10" s="34"/>
      <c r="AQ10" s="66">
        <f t="shared" ref="AQ10:AQ46" si="10">C10</f>
        <v>17</v>
      </c>
      <c r="AR10" s="66">
        <f>E10+F10+G10+D10</f>
        <v>17</v>
      </c>
      <c r="AS10" s="66">
        <f t="shared" ref="AS10:AS46" si="11">H10</f>
        <v>28</v>
      </c>
      <c r="AT10" s="66">
        <f t="shared" ref="AT10:AT46" si="12">I10+J10+K10</f>
        <v>28</v>
      </c>
      <c r="AU10" s="66">
        <f t="shared" ref="AU10:AU46" si="13">D10+E10+I10</f>
        <v>43</v>
      </c>
      <c r="AV10" s="66">
        <f t="shared" ref="AV10:AV46" si="14">L10+V10+W10+Y10</f>
        <v>43</v>
      </c>
      <c r="AW10" s="66">
        <f t="shared" ref="AW10:AW46" si="15">M10</f>
        <v>7</v>
      </c>
      <c r="AX10" s="66">
        <f>N10+O10+P10+Q10</f>
        <v>7</v>
      </c>
      <c r="AY10" s="66">
        <f t="shared" ref="AY10:AY46" si="16">R10</f>
        <v>16</v>
      </c>
      <c r="AZ10" s="66">
        <f t="shared" ref="AZ10:AZ46" si="17">S10+T10+U10</f>
        <v>16</v>
      </c>
      <c r="BA10" s="66">
        <f t="shared" ref="BA10:BA46" si="18">V10</f>
        <v>23</v>
      </c>
      <c r="BB10" s="66">
        <f t="shared" ref="BB10:BB46" si="19">M10+R10</f>
        <v>23</v>
      </c>
      <c r="BC10" s="66">
        <f t="shared" ref="BC10:BC46" si="20">AC10</f>
        <v>4</v>
      </c>
      <c r="BD10" s="66">
        <f t="shared" ref="BD10:BD46" si="21">AA10+AB10</f>
        <v>4</v>
      </c>
      <c r="BE10" s="66">
        <f t="shared" ref="BE10:BE46" si="22">AC10</f>
        <v>4</v>
      </c>
      <c r="BF10" s="66">
        <f t="shared" ref="BF10:BF46" si="23">AD10+AE10</f>
        <v>4</v>
      </c>
      <c r="BG10" s="66">
        <f t="shared" ref="BG10:BG46" si="24">AJ10</f>
        <v>2</v>
      </c>
      <c r="BH10" s="66">
        <f t="shared" ref="BH10:BH46" si="25">AH10+AI10</f>
        <v>2</v>
      </c>
      <c r="BI10" s="66">
        <f t="shared" ref="BI10:BI46" si="26">AJ10</f>
        <v>2</v>
      </c>
      <c r="BJ10" s="66">
        <f t="shared" ref="BJ10:BJ46" si="27">AK10+AL10</f>
        <v>2</v>
      </c>
    </row>
    <row r="11" spans="1:62" ht="63.75">
      <c r="A11" s="1">
        <v>2</v>
      </c>
      <c r="B11" s="7" t="s">
        <v>56</v>
      </c>
      <c r="C11" s="103">
        <f>C12+C13</f>
        <v>14</v>
      </c>
      <c r="D11" s="103">
        <f t="shared" ref="D11:AP11" si="28">D12+D13</f>
        <v>1</v>
      </c>
      <c r="E11" s="103">
        <f t="shared" si="28"/>
        <v>13</v>
      </c>
      <c r="F11" s="103">
        <f t="shared" si="28"/>
        <v>0</v>
      </c>
      <c r="G11" s="103">
        <f t="shared" si="28"/>
        <v>0</v>
      </c>
      <c r="H11" s="103">
        <f t="shared" si="28"/>
        <v>23</v>
      </c>
      <c r="I11" s="103">
        <f t="shared" si="28"/>
        <v>20</v>
      </c>
      <c r="J11" s="103">
        <f t="shared" si="28"/>
        <v>3</v>
      </c>
      <c r="K11" s="103">
        <f t="shared" si="28"/>
        <v>0</v>
      </c>
      <c r="L11" s="103">
        <f t="shared" si="28"/>
        <v>1</v>
      </c>
      <c r="M11" s="103">
        <f t="shared" si="28"/>
        <v>11</v>
      </c>
      <c r="N11" s="103">
        <f t="shared" si="28"/>
        <v>5</v>
      </c>
      <c r="O11" s="103">
        <f t="shared" si="28"/>
        <v>0</v>
      </c>
      <c r="P11" s="103">
        <f t="shared" si="28"/>
        <v>6</v>
      </c>
      <c r="Q11" s="103">
        <f t="shared" si="28"/>
        <v>0</v>
      </c>
      <c r="R11" s="103">
        <f t="shared" si="28"/>
        <v>7</v>
      </c>
      <c r="S11" s="103">
        <f t="shared" si="28"/>
        <v>0</v>
      </c>
      <c r="T11" s="103">
        <f t="shared" si="28"/>
        <v>4</v>
      </c>
      <c r="U11" s="103">
        <f t="shared" si="28"/>
        <v>3</v>
      </c>
      <c r="V11" s="103">
        <f t="shared" si="28"/>
        <v>18</v>
      </c>
      <c r="W11" s="103">
        <f t="shared" si="28"/>
        <v>2</v>
      </c>
      <c r="X11" s="103">
        <f t="shared" si="28"/>
        <v>1</v>
      </c>
      <c r="Y11" s="103">
        <f t="shared" si="28"/>
        <v>13</v>
      </c>
      <c r="Z11" s="103">
        <f t="shared" si="28"/>
        <v>1</v>
      </c>
      <c r="AA11" s="103">
        <f t="shared" si="28"/>
        <v>4</v>
      </c>
      <c r="AB11" s="103">
        <f t="shared" si="28"/>
        <v>0</v>
      </c>
      <c r="AC11" s="103">
        <f t="shared" si="28"/>
        <v>4</v>
      </c>
      <c r="AD11" s="103">
        <f t="shared" si="28"/>
        <v>1</v>
      </c>
      <c r="AE11" s="103">
        <f t="shared" si="28"/>
        <v>3</v>
      </c>
      <c r="AF11" s="103">
        <f t="shared" si="28"/>
        <v>0</v>
      </c>
      <c r="AG11" s="103">
        <f t="shared" si="28"/>
        <v>3</v>
      </c>
      <c r="AH11" s="103">
        <f t="shared" si="28"/>
        <v>3</v>
      </c>
      <c r="AI11" s="103">
        <f t="shared" si="28"/>
        <v>0</v>
      </c>
      <c r="AJ11" s="103">
        <f t="shared" si="28"/>
        <v>3</v>
      </c>
      <c r="AK11" s="103">
        <f t="shared" si="28"/>
        <v>0</v>
      </c>
      <c r="AL11" s="103">
        <f t="shared" si="28"/>
        <v>3</v>
      </c>
      <c r="AM11" s="103">
        <f t="shared" si="28"/>
        <v>0</v>
      </c>
      <c r="AN11" s="103">
        <f t="shared" si="28"/>
        <v>0</v>
      </c>
      <c r="AO11" s="103">
        <f t="shared" si="28"/>
        <v>0</v>
      </c>
      <c r="AP11" s="103">
        <f t="shared" si="28"/>
        <v>0</v>
      </c>
      <c r="AQ11" s="65">
        <f t="shared" ref="AQ11:BJ11" si="29">SUM(AQ12:AQ13)</f>
        <v>14</v>
      </c>
      <c r="AR11" s="65">
        <f t="shared" si="29"/>
        <v>14</v>
      </c>
      <c r="AS11" s="65">
        <f t="shared" si="29"/>
        <v>23</v>
      </c>
      <c r="AT11" s="65">
        <f t="shared" si="29"/>
        <v>23</v>
      </c>
      <c r="AU11" s="65">
        <f t="shared" si="29"/>
        <v>34</v>
      </c>
      <c r="AV11" s="66">
        <f t="shared" si="14"/>
        <v>34</v>
      </c>
      <c r="AW11" s="65">
        <f t="shared" si="29"/>
        <v>11</v>
      </c>
      <c r="AX11" s="65">
        <f t="shared" si="29"/>
        <v>11</v>
      </c>
      <c r="AY11" s="65">
        <f t="shared" si="29"/>
        <v>7</v>
      </c>
      <c r="AZ11" s="65">
        <f t="shared" si="29"/>
        <v>7</v>
      </c>
      <c r="BA11" s="65">
        <f t="shared" si="29"/>
        <v>18</v>
      </c>
      <c r="BB11" s="65">
        <f t="shared" si="29"/>
        <v>18</v>
      </c>
      <c r="BC11" s="65">
        <f t="shared" si="29"/>
        <v>4</v>
      </c>
      <c r="BD11" s="65">
        <f t="shared" si="29"/>
        <v>4</v>
      </c>
      <c r="BE11" s="65">
        <f t="shared" si="29"/>
        <v>4</v>
      </c>
      <c r="BF11" s="65">
        <f t="shared" si="29"/>
        <v>4</v>
      </c>
      <c r="BG11" s="65">
        <f t="shared" si="29"/>
        <v>3</v>
      </c>
      <c r="BH11" s="65">
        <f t="shared" si="29"/>
        <v>3</v>
      </c>
      <c r="BI11" s="65">
        <f t="shared" si="29"/>
        <v>3</v>
      </c>
      <c r="BJ11" s="65">
        <f t="shared" si="29"/>
        <v>3</v>
      </c>
    </row>
    <row r="12" spans="1:62" ht="38.25">
      <c r="A12" s="5" t="s">
        <v>4</v>
      </c>
      <c r="B12" s="6" t="s">
        <v>57</v>
      </c>
      <c r="C12" s="33">
        <v>11</v>
      </c>
      <c r="D12" s="33">
        <v>0</v>
      </c>
      <c r="E12" s="33">
        <f t="shared" si="2"/>
        <v>11</v>
      </c>
      <c r="F12" s="33">
        <v>0</v>
      </c>
      <c r="G12" s="33">
        <v>0</v>
      </c>
      <c r="H12" s="33">
        <v>18</v>
      </c>
      <c r="I12" s="33">
        <f t="shared" si="3"/>
        <v>17</v>
      </c>
      <c r="J12" s="35">
        <v>1</v>
      </c>
      <c r="K12" s="35">
        <v>0</v>
      </c>
      <c r="L12" s="35">
        <v>1</v>
      </c>
      <c r="M12" s="35">
        <f t="shared" si="4"/>
        <v>10</v>
      </c>
      <c r="N12" s="38">
        <v>4</v>
      </c>
      <c r="O12" s="38">
        <v>0</v>
      </c>
      <c r="P12" s="38">
        <v>6</v>
      </c>
      <c r="Q12" s="38">
        <v>0</v>
      </c>
      <c r="R12" s="35">
        <f t="shared" si="5"/>
        <v>5</v>
      </c>
      <c r="S12" s="38">
        <v>0</v>
      </c>
      <c r="T12" s="38">
        <v>3</v>
      </c>
      <c r="U12" s="38">
        <v>2</v>
      </c>
      <c r="V12" s="35">
        <f t="shared" si="6"/>
        <v>15</v>
      </c>
      <c r="W12" s="35">
        <v>2</v>
      </c>
      <c r="X12" s="35">
        <v>0</v>
      </c>
      <c r="Y12" s="35">
        <f t="shared" si="7"/>
        <v>10</v>
      </c>
      <c r="Z12" s="35">
        <v>1</v>
      </c>
      <c r="AA12" s="35">
        <v>4</v>
      </c>
      <c r="AB12" s="35">
        <v>0</v>
      </c>
      <c r="AC12" s="35">
        <f t="shared" si="8"/>
        <v>4</v>
      </c>
      <c r="AD12" s="35">
        <v>1</v>
      </c>
      <c r="AE12" s="35">
        <v>3</v>
      </c>
      <c r="AF12" s="35"/>
      <c r="AG12" s="35">
        <v>3</v>
      </c>
      <c r="AH12" s="35">
        <v>2</v>
      </c>
      <c r="AI12" s="35">
        <v>0</v>
      </c>
      <c r="AJ12" s="35">
        <f t="shared" si="9"/>
        <v>2</v>
      </c>
      <c r="AK12" s="35">
        <v>0</v>
      </c>
      <c r="AL12" s="35">
        <v>2</v>
      </c>
      <c r="AM12" s="34"/>
      <c r="AN12" s="34"/>
      <c r="AO12" s="34"/>
      <c r="AP12" s="34"/>
      <c r="AQ12" s="66">
        <f t="shared" si="10"/>
        <v>11</v>
      </c>
      <c r="AR12" s="66">
        <f>E12+F12+G12+D12</f>
        <v>11</v>
      </c>
      <c r="AS12" s="66">
        <f t="shared" si="11"/>
        <v>18</v>
      </c>
      <c r="AT12" s="66">
        <f t="shared" si="12"/>
        <v>18</v>
      </c>
      <c r="AU12" s="66">
        <f t="shared" si="13"/>
        <v>28</v>
      </c>
      <c r="AV12" s="66">
        <f t="shared" si="14"/>
        <v>28</v>
      </c>
      <c r="AW12" s="66">
        <f t="shared" si="15"/>
        <v>10</v>
      </c>
      <c r="AX12" s="66">
        <f>N12+O12+P12+Q12</f>
        <v>10</v>
      </c>
      <c r="AY12" s="66">
        <f t="shared" si="16"/>
        <v>5</v>
      </c>
      <c r="AZ12" s="66">
        <f t="shared" si="17"/>
        <v>5</v>
      </c>
      <c r="BA12" s="66">
        <f t="shared" si="18"/>
        <v>15</v>
      </c>
      <c r="BB12" s="66">
        <f t="shared" si="19"/>
        <v>15</v>
      </c>
      <c r="BC12" s="66">
        <f t="shared" si="20"/>
        <v>4</v>
      </c>
      <c r="BD12" s="66">
        <f t="shared" si="21"/>
        <v>4</v>
      </c>
      <c r="BE12" s="66">
        <f t="shared" si="22"/>
        <v>4</v>
      </c>
      <c r="BF12" s="66">
        <f t="shared" si="23"/>
        <v>4</v>
      </c>
      <c r="BG12" s="66">
        <f t="shared" si="24"/>
        <v>2</v>
      </c>
      <c r="BH12" s="66">
        <f t="shared" si="25"/>
        <v>2</v>
      </c>
      <c r="BI12" s="66">
        <f t="shared" si="26"/>
        <v>2</v>
      </c>
      <c r="BJ12" s="66">
        <f t="shared" si="27"/>
        <v>2</v>
      </c>
    </row>
    <row r="13" spans="1:62" ht="51">
      <c r="A13" s="5" t="s">
        <v>5</v>
      </c>
      <c r="B13" s="6" t="s">
        <v>58</v>
      </c>
      <c r="C13" s="34">
        <v>3</v>
      </c>
      <c r="D13" s="33">
        <v>1</v>
      </c>
      <c r="E13" s="33">
        <f t="shared" si="2"/>
        <v>2</v>
      </c>
      <c r="F13" s="33">
        <v>0</v>
      </c>
      <c r="G13" s="33">
        <v>0</v>
      </c>
      <c r="H13" s="33">
        <v>5</v>
      </c>
      <c r="I13" s="33">
        <f t="shared" si="3"/>
        <v>3</v>
      </c>
      <c r="J13" s="35">
        <v>2</v>
      </c>
      <c r="K13" s="35">
        <v>0</v>
      </c>
      <c r="L13" s="35">
        <v>0</v>
      </c>
      <c r="M13" s="35">
        <f t="shared" si="4"/>
        <v>1</v>
      </c>
      <c r="N13" s="38">
        <v>1</v>
      </c>
      <c r="O13" s="38">
        <v>0</v>
      </c>
      <c r="P13" s="38">
        <v>0</v>
      </c>
      <c r="Q13" s="38">
        <v>0</v>
      </c>
      <c r="R13" s="35">
        <f t="shared" si="5"/>
        <v>2</v>
      </c>
      <c r="S13" s="38">
        <v>0</v>
      </c>
      <c r="T13" s="38">
        <v>1</v>
      </c>
      <c r="U13" s="38">
        <v>1</v>
      </c>
      <c r="V13" s="35">
        <f t="shared" si="6"/>
        <v>3</v>
      </c>
      <c r="W13" s="35">
        <v>0</v>
      </c>
      <c r="X13" s="35">
        <v>1</v>
      </c>
      <c r="Y13" s="35">
        <f t="shared" si="7"/>
        <v>3</v>
      </c>
      <c r="Z13" s="35">
        <v>0</v>
      </c>
      <c r="AA13" s="35">
        <v>0</v>
      </c>
      <c r="AB13" s="35">
        <v>0</v>
      </c>
      <c r="AC13" s="35">
        <f t="shared" si="8"/>
        <v>0</v>
      </c>
      <c r="AD13" s="35">
        <v>0</v>
      </c>
      <c r="AE13" s="35">
        <v>0</v>
      </c>
      <c r="AF13" s="35"/>
      <c r="AG13" s="35">
        <v>0</v>
      </c>
      <c r="AH13" s="35">
        <v>1</v>
      </c>
      <c r="AI13" s="35">
        <v>0</v>
      </c>
      <c r="AJ13" s="35">
        <f t="shared" si="9"/>
        <v>1</v>
      </c>
      <c r="AK13" s="35">
        <v>0</v>
      </c>
      <c r="AL13" s="35">
        <v>1</v>
      </c>
      <c r="AM13" s="34"/>
      <c r="AN13" s="34"/>
      <c r="AO13" s="34"/>
      <c r="AP13" s="34"/>
      <c r="AQ13" s="66">
        <f t="shared" si="10"/>
        <v>3</v>
      </c>
      <c r="AR13" s="66">
        <f>E13+F13+G13+D13</f>
        <v>3</v>
      </c>
      <c r="AS13" s="66">
        <f t="shared" si="11"/>
        <v>5</v>
      </c>
      <c r="AT13" s="66">
        <f t="shared" si="12"/>
        <v>5</v>
      </c>
      <c r="AU13" s="66">
        <f t="shared" si="13"/>
        <v>6</v>
      </c>
      <c r="AV13" s="66">
        <f t="shared" si="14"/>
        <v>6</v>
      </c>
      <c r="AW13" s="66">
        <f t="shared" si="15"/>
        <v>1</v>
      </c>
      <c r="AX13" s="66">
        <f>N13+O13+P13+Q13</f>
        <v>1</v>
      </c>
      <c r="AY13" s="66">
        <f t="shared" si="16"/>
        <v>2</v>
      </c>
      <c r="AZ13" s="66">
        <f t="shared" si="17"/>
        <v>2</v>
      </c>
      <c r="BA13" s="66">
        <f t="shared" si="18"/>
        <v>3</v>
      </c>
      <c r="BB13" s="66">
        <f t="shared" si="19"/>
        <v>3</v>
      </c>
      <c r="BC13" s="66">
        <f t="shared" si="20"/>
        <v>0</v>
      </c>
      <c r="BD13" s="66">
        <f t="shared" si="21"/>
        <v>0</v>
      </c>
      <c r="BE13" s="66">
        <f t="shared" si="22"/>
        <v>0</v>
      </c>
      <c r="BF13" s="66">
        <f t="shared" si="23"/>
        <v>0</v>
      </c>
      <c r="BG13" s="66">
        <f t="shared" si="24"/>
        <v>1</v>
      </c>
      <c r="BH13" s="66">
        <f t="shared" si="25"/>
        <v>1</v>
      </c>
      <c r="BI13" s="66">
        <f t="shared" si="26"/>
        <v>1</v>
      </c>
      <c r="BJ13" s="66">
        <f t="shared" si="27"/>
        <v>1</v>
      </c>
    </row>
    <row r="14" spans="1:62" ht="38.25" customHeight="1">
      <c r="A14" s="5" t="s">
        <v>47</v>
      </c>
      <c r="B14" s="7" t="s">
        <v>59</v>
      </c>
      <c r="C14" s="103">
        <f>C15+C16</f>
        <v>80</v>
      </c>
      <c r="D14" s="103">
        <f t="shared" ref="D14:AP14" si="30">D15+D16</f>
        <v>1</v>
      </c>
      <c r="E14" s="103">
        <f t="shared" si="30"/>
        <v>77</v>
      </c>
      <c r="F14" s="103">
        <f t="shared" si="30"/>
        <v>0</v>
      </c>
      <c r="G14" s="103">
        <f t="shared" si="30"/>
        <v>2</v>
      </c>
      <c r="H14" s="103">
        <f t="shared" si="30"/>
        <v>48</v>
      </c>
      <c r="I14" s="103">
        <f t="shared" si="30"/>
        <v>47</v>
      </c>
      <c r="J14" s="103">
        <f t="shared" si="30"/>
        <v>0</v>
      </c>
      <c r="K14" s="103">
        <f t="shared" si="30"/>
        <v>1</v>
      </c>
      <c r="L14" s="103">
        <f t="shared" si="30"/>
        <v>4</v>
      </c>
      <c r="M14" s="103">
        <f t="shared" si="30"/>
        <v>12</v>
      </c>
      <c r="N14" s="103">
        <f t="shared" si="30"/>
        <v>9</v>
      </c>
      <c r="O14" s="103">
        <f t="shared" si="30"/>
        <v>1</v>
      </c>
      <c r="P14" s="103">
        <f t="shared" si="30"/>
        <v>2</v>
      </c>
      <c r="Q14" s="103">
        <f t="shared" si="30"/>
        <v>0</v>
      </c>
      <c r="R14" s="103">
        <f t="shared" si="30"/>
        <v>7</v>
      </c>
      <c r="S14" s="103">
        <f t="shared" si="30"/>
        <v>0</v>
      </c>
      <c r="T14" s="103">
        <f t="shared" si="30"/>
        <v>2</v>
      </c>
      <c r="U14" s="103">
        <f t="shared" si="30"/>
        <v>5</v>
      </c>
      <c r="V14" s="103">
        <f t="shared" si="30"/>
        <v>19</v>
      </c>
      <c r="W14" s="103">
        <f t="shared" si="30"/>
        <v>0</v>
      </c>
      <c r="X14" s="103">
        <f t="shared" si="30"/>
        <v>1</v>
      </c>
      <c r="Y14" s="103">
        <f t="shared" si="30"/>
        <v>102</v>
      </c>
      <c r="Z14" s="103">
        <f t="shared" si="30"/>
        <v>0</v>
      </c>
      <c r="AA14" s="103">
        <f t="shared" si="30"/>
        <v>0</v>
      </c>
      <c r="AB14" s="103">
        <f t="shared" si="30"/>
        <v>1</v>
      </c>
      <c r="AC14" s="103">
        <f t="shared" si="30"/>
        <v>1</v>
      </c>
      <c r="AD14" s="103">
        <f t="shared" si="30"/>
        <v>0</v>
      </c>
      <c r="AE14" s="103">
        <f t="shared" si="30"/>
        <v>1</v>
      </c>
      <c r="AF14" s="103">
        <f t="shared" si="30"/>
        <v>0</v>
      </c>
      <c r="AG14" s="103">
        <f t="shared" si="30"/>
        <v>0</v>
      </c>
      <c r="AH14" s="103">
        <f t="shared" si="30"/>
        <v>0</v>
      </c>
      <c r="AI14" s="103">
        <f t="shared" si="30"/>
        <v>0</v>
      </c>
      <c r="AJ14" s="103">
        <f t="shared" si="30"/>
        <v>0</v>
      </c>
      <c r="AK14" s="103">
        <f t="shared" si="30"/>
        <v>0</v>
      </c>
      <c r="AL14" s="103">
        <f t="shared" si="30"/>
        <v>0</v>
      </c>
      <c r="AM14" s="103">
        <f t="shared" si="30"/>
        <v>0</v>
      </c>
      <c r="AN14" s="103">
        <f t="shared" si="30"/>
        <v>0</v>
      </c>
      <c r="AO14" s="103">
        <f t="shared" si="30"/>
        <v>0</v>
      </c>
      <c r="AP14" s="103">
        <f t="shared" si="30"/>
        <v>0</v>
      </c>
      <c r="AQ14" s="65">
        <f t="shared" ref="AQ14:BJ14" si="31">SUM(AQ15:AQ16)</f>
        <v>80</v>
      </c>
      <c r="AR14" s="65">
        <f t="shared" si="31"/>
        <v>80</v>
      </c>
      <c r="AS14" s="65">
        <f t="shared" si="31"/>
        <v>48</v>
      </c>
      <c r="AT14" s="65">
        <f t="shared" si="31"/>
        <v>48</v>
      </c>
      <c r="AU14" s="65">
        <f t="shared" si="31"/>
        <v>125</v>
      </c>
      <c r="AV14" s="66">
        <f t="shared" si="14"/>
        <v>125</v>
      </c>
      <c r="AW14" s="65">
        <f t="shared" si="31"/>
        <v>12</v>
      </c>
      <c r="AX14" s="65">
        <f t="shared" si="31"/>
        <v>12</v>
      </c>
      <c r="AY14" s="65">
        <f t="shared" si="31"/>
        <v>7</v>
      </c>
      <c r="AZ14" s="65">
        <f t="shared" si="31"/>
        <v>7</v>
      </c>
      <c r="BA14" s="65">
        <f t="shared" si="31"/>
        <v>19</v>
      </c>
      <c r="BB14" s="65">
        <f t="shared" si="31"/>
        <v>19</v>
      </c>
      <c r="BC14" s="65">
        <f t="shared" si="31"/>
        <v>1</v>
      </c>
      <c r="BD14" s="65">
        <f t="shared" si="31"/>
        <v>1</v>
      </c>
      <c r="BE14" s="65">
        <f t="shared" si="31"/>
        <v>1</v>
      </c>
      <c r="BF14" s="65">
        <f t="shared" si="31"/>
        <v>1</v>
      </c>
      <c r="BG14" s="65">
        <f t="shared" si="31"/>
        <v>0</v>
      </c>
      <c r="BH14" s="65">
        <f t="shared" si="31"/>
        <v>0</v>
      </c>
      <c r="BI14" s="65">
        <f t="shared" si="31"/>
        <v>0</v>
      </c>
      <c r="BJ14" s="65">
        <f t="shared" si="31"/>
        <v>0</v>
      </c>
    </row>
    <row r="15" spans="1:62" ht="38.25">
      <c r="A15" s="5" t="s">
        <v>6</v>
      </c>
      <c r="B15" s="6" t="s">
        <v>60</v>
      </c>
      <c r="C15" s="34">
        <v>45</v>
      </c>
      <c r="D15" s="33">
        <v>1</v>
      </c>
      <c r="E15" s="33">
        <f t="shared" si="2"/>
        <v>44</v>
      </c>
      <c r="F15" s="37">
        <v>0</v>
      </c>
      <c r="G15" s="37">
        <v>0</v>
      </c>
      <c r="H15" s="33">
        <v>6</v>
      </c>
      <c r="I15" s="33">
        <f t="shared" si="3"/>
        <v>6</v>
      </c>
      <c r="J15" s="35">
        <v>0</v>
      </c>
      <c r="K15" s="35">
        <v>0</v>
      </c>
      <c r="L15" s="35">
        <v>0</v>
      </c>
      <c r="M15" s="35">
        <f t="shared" si="4"/>
        <v>4</v>
      </c>
      <c r="N15" s="38">
        <v>3</v>
      </c>
      <c r="O15" s="38">
        <v>0</v>
      </c>
      <c r="P15" s="38">
        <v>1</v>
      </c>
      <c r="Q15" s="38">
        <v>0</v>
      </c>
      <c r="R15" s="35">
        <f t="shared" si="5"/>
        <v>5</v>
      </c>
      <c r="S15" s="38">
        <v>0</v>
      </c>
      <c r="T15" s="38">
        <v>1</v>
      </c>
      <c r="U15" s="38">
        <v>4</v>
      </c>
      <c r="V15" s="35">
        <f t="shared" si="6"/>
        <v>9</v>
      </c>
      <c r="W15" s="35">
        <v>0</v>
      </c>
      <c r="X15" s="35">
        <v>0</v>
      </c>
      <c r="Y15" s="35">
        <f t="shared" si="7"/>
        <v>42</v>
      </c>
      <c r="Z15" s="35">
        <v>0</v>
      </c>
      <c r="AA15" s="35">
        <v>0</v>
      </c>
      <c r="AB15" s="35">
        <v>0</v>
      </c>
      <c r="AC15" s="35">
        <f t="shared" si="8"/>
        <v>0</v>
      </c>
      <c r="AD15" s="35">
        <v>0</v>
      </c>
      <c r="AE15" s="35">
        <v>0</v>
      </c>
      <c r="AF15" s="35"/>
      <c r="AG15" s="35">
        <v>0</v>
      </c>
      <c r="AH15" s="35">
        <v>0</v>
      </c>
      <c r="AI15" s="35">
        <v>0</v>
      </c>
      <c r="AJ15" s="35">
        <f t="shared" si="9"/>
        <v>0</v>
      </c>
      <c r="AK15" s="35">
        <v>0</v>
      </c>
      <c r="AL15" s="35">
        <v>0</v>
      </c>
      <c r="AM15" s="34"/>
      <c r="AN15" s="34"/>
      <c r="AO15" s="34"/>
      <c r="AP15" s="34"/>
      <c r="AQ15" s="66">
        <f t="shared" si="10"/>
        <v>45</v>
      </c>
      <c r="AR15" s="66">
        <f>E15+F15+G15+D15</f>
        <v>45</v>
      </c>
      <c r="AS15" s="66">
        <f t="shared" si="11"/>
        <v>6</v>
      </c>
      <c r="AT15" s="66">
        <f t="shared" si="12"/>
        <v>6</v>
      </c>
      <c r="AU15" s="66">
        <f t="shared" si="13"/>
        <v>51</v>
      </c>
      <c r="AV15" s="66">
        <f t="shared" si="14"/>
        <v>51</v>
      </c>
      <c r="AW15" s="66">
        <f t="shared" si="15"/>
        <v>4</v>
      </c>
      <c r="AX15" s="66">
        <f t="shared" ref="AX15:AX18" si="32">N15+O15+P15+Q15</f>
        <v>4</v>
      </c>
      <c r="AY15" s="66">
        <f t="shared" si="16"/>
        <v>5</v>
      </c>
      <c r="AZ15" s="66">
        <f t="shared" si="17"/>
        <v>5</v>
      </c>
      <c r="BA15" s="66">
        <f t="shared" si="18"/>
        <v>9</v>
      </c>
      <c r="BB15" s="66">
        <f t="shared" si="19"/>
        <v>9</v>
      </c>
      <c r="BC15" s="66">
        <f t="shared" si="20"/>
        <v>0</v>
      </c>
      <c r="BD15" s="66">
        <f t="shared" si="21"/>
        <v>0</v>
      </c>
      <c r="BE15" s="66">
        <f t="shared" si="22"/>
        <v>0</v>
      </c>
      <c r="BF15" s="66">
        <f t="shared" si="23"/>
        <v>0</v>
      </c>
      <c r="BG15" s="66">
        <f t="shared" si="24"/>
        <v>0</v>
      </c>
      <c r="BH15" s="66">
        <f t="shared" si="25"/>
        <v>0</v>
      </c>
      <c r="BI15" s="66">
        <f t="shared" si="26"/>
        <v>0</v>
      </c>
      <c r="BJ15" s="66">
        <f t="shared" si="27"/>
        <v>0</v>
      </c>
    </row>
    <row r="16" spans="1:62" ht="38.25">
      <c r="A16" s="5" t="s">
        <v>7</v>
      </c>
      <c r="B16" s="6" t="s">
        <v>61</v>
      </c>
      <c r="C16" s="34">
        <v>35</v>
      </c>
      <c r="D16" s="33">
        <v>0</v>
      </c>
      <c r="E16" s="33">
        <f t="shared" si="2"/>
        <v>33</v>
      </c>
      <c r="F16" s="37">
        <v>0</v>
      </c>
      <c r="G16" s="37">
        <v>2</v>
      </c>
      <c r="H16" s="33">
        <v>42</v>
      </c>
      <c r="I16" s="33">
        <f t="shared" si="3"/>
        <v>41</v>
      </c>
      <c r="J16" s="35">
        <v>0</v>
      </c>
      <c r="K16" s="38">
        <v>1</v>
      </c>
      <c r="L16" s="38">
        <v>4</v>
      </c>
      <c r="M16" s="35">
        <f t="shared" si="4"/>
        <v>8</v>
      </c>
      <c r="N16" s="38">
        <v>6</v>
      </c>
      <c r="O16" s="38">
        <v>1</v>
      </c>
      <c r="P16" s="38">
        <v>1</v>
      </c>
      <c r="Q16" s="38">
        <v>0</v>
      </c>
      <c r="R16" s="35">
        <f t="shared" si="5"/>
        <v>2</v>
      </c>
      <c r="S16" s="38">
        <v>0</v>
      </c>
      <c r="T16" s="38">
        <v>1</v>
      </c>
      <c r="U16" s="38">
        <v>1</v>
      </c>
      <c r="V16" s="35">
        <f t="shared" si="6"/>
        <v>10</v>
      </c>
      <c r="W16" s="38">
        <v>0</v>
      </c>
      <c r="X16" s="38">
        <v>1</v>
      </c>
      <c r="Y16" s="35">
        <f t="shared" si="7"/>
        <v>60</v>
      </c>
      <c r="Z16" s="38">
        <v>0</v>
      </c>
      <c r="AA16" s="35">
        <v>0</v>
      </c>
      <c r="AB16" s="38">
        <v>1</v>
      </c>
      <c r="AC16" s="35">
        <f t="shared" si="8"/>
        <v>1</v>
      </c>
      <c r="AD16" s="35">
        <v>0</v>
      </c>
      <c r="AE16" s="35">
        <v>1</v>
      </c>
      <c r="AF16" s="38"/>
      <c r="AG16" s="35">
        <v>0</v>
      </c>
      <c r="AH16" s="35">
        <v>0</v>
      </c>
      <c r="AI16" s="35">
        <v>0</v>
      </c>
      <c r="AJ16" s="35">
        <f t="shared" si="9"/>
        <v>0</v>
      </c>
      <c r="AK16" s="38">
        <v>0</v>
      </c>
      <c r="AL16" s="38">
        <v>0</v>
      </c>
      <c r="AM16" s="38"/>
      <c r="AN16" s="38"/>
      <c r="AO16" s="38"/>
      <c r="AP16" s="38"/>
      <c r="AQ16" s="66">
        <f t="shared" si="10"/>
        <v>35</v>
      </c>
      <c r="AR16" s="66">
        <f t="shared" ref="AR16:AR47" si="33">E16+F16+G16+D16</f>
        <v>35</v>
      </c>
      <c r="AS16" s="66">
        <f t="shared" si="11"/>
        <v>42</v>
      </c>
      <c r="AT16" s="66">
        <f t="shared" si="12"/>
        <v>42</v>
      </c>
      <c r="AU16" s="66">
        <f t="shared" si="13"/>
        <v>74</v>
      </c>
      <c r="AV16" s="66">
        <f t="shared" si="14"/>
        <v>74</v>
      </c>
      <c r="AW16" s="66">
        <f t="shared" si="15"/>
        <v>8</v>
      </c>
      <c r="AX16" s="66">
        <f t="shared" si="32"/>
        <v>8</v>
      </c>
      <c r="AY16" s="66">
        <f t="shared" si="16"/>
        <v>2</v>
      </c>
      <c r="AZ16" s="66">
        <f t="shared" si="17"/>
        <v>2</v>
      </c>
      <c r="BA16" s="66">
        <f t="shared" si="18"/>
        <v>10</v>
      </c>
      <c r="BB16" s="66">
        <f t="shared" si="19"/>
        <v>10</v>
      </c>
      <c r="BC16" s="66">
        <f t="shared" si="20"/>
        <v>1</v>
      </c>
      <c r="BD16" s="66">
        <f t="shared" si="21"/>
        <v>1</v>
      </c>
      <c r="BE16" s="66">
        <f t="shared" si="22"/>
        <v>1</v>
      </c>
      <c r="BF16" s="66">
        <f t="shared" si="23"/>
        <v>1</v>
      </c>
      <c r="BG16" s="66">
        <f t="shared" si="24"/>
        <v>0</v>
      </c>
      <c r="BH16" s="66">
        <f t="shared" si="25"/>
        <v>0</v>
      </c>
      <c r="BI16" s="66">
        <f t="shared" si="26"/>
        <v>0</v>
      </c>
      <c r="BJ16" s="66">
        <f t="shared" si="27"/>
        <v>0</v>
      </c>
    </row>
    <row r="17" spans="1:62" ht="25.5">
      <c r="A17" s="5">
        <v>4</v>
      </c>
      <c r="B17" s="7" t="s">
        <v>85</v>
      </c>
      <c r="C17" s="34">
        <v>5</v>
      </c>
      <c r="D17" s="33">
        <v>0</v>
      </c>
      <c r="E17" s="33">
        <f t="shared" si="2"/>
        <v>5</v>
      </c>
      <c r="F17" s="33">
        <v>0</v>
      </c>
      <c r="G17" s="33">
        <v>0</v>
      </c>
      <c r="H17" s="33">
        <v>0</v>
      </c>
      <c r="I17" s="33">
        <f t="shared" si="3"/>
        <v>0</v>
      </c>
      <c r="J17" s="35">
        <v>0</v>
      </c>
      <c r="K17" s="38">
        <v>0</v>
      </c>
      <c r="L17" s="38">
        <v>0</v>
      </c>
      <c r="M17" s="35">
        <f t="shared" si="4"/>
        <v>2</v>
      </c>
      <c r="N17" s="38">
        <v>0</v>
      </c>
      <c r="O17" s="38">
        <v>0</v>
      </c>
      <c r="P17" s="38">
        <v>2</v>
      </c>
      <c r="Q17" s="38">
        <v>0</v>
      </c>
      <c r="R17" s="35">
        <f t="shared" si="5"/>
        <v>2</v>
      </c>
      <c r="S17" s="38">
        <v>0</v>
      </c>
      <c r="T17" s="38">
        <v>1</v>
      </c>
      <c r="U17" s="38">
        <v>1</v>
      </c>
      <c r="V17" s="35">
        <f t="shared" si="6"/>
        <v>4</v>
      </c>
      <c r="W17" s="38">
        <v>0</v>
      </c>
      <c r="X17" s="38">
        <v>0</v>
      </c>
      <c r="Y17" s="35">
        <f t="shared" si="7"/>
        <v>1</v>
      </c>
      <c r="Z17" s="38">
        <v>0</v>
      </c>
      <c r="AA17" s="35">
        <v>0</v>
      </c>
      <c r="AB17" s="38">
        <v>0</v>
      </c>
      <c r="AC17" s="35">
        <f t="shared" si="8"/>
        <v>0</v>
      </c>
      <c r="AD17" s="35">
        <v>0</v>
      </c>
      <c r="AE17" s="35">
        <v>0</v>
      </c>
      <c r="AF17" s="38"/>
      <c r="AG17" s="35">
        <v>0</v>
      </c>
      <c r="AH17" s="35">
        <v>0</v>
      </c>
      <c r="AI17" s="35">
        <v>1</v>
      </c>
      <c r="AJ17" s="35">
        <f t="shared" si="9"/>
        <v>1</v>
      </c>
      <c r="AK17" s="38">
        <v>0</v>
      </c>
      <c r="AL17" s="38">
        <v>1</v>
      </c>
      <c r="AM17" s="38"/>
      <c r="AN17" s="38"/>
      <c r="AO17" s="38"/>
      <c r="AP17" s="38"/>
      <c r="AQ17" s="66">
        <f t="shared" si="10"/>
        <v>5</v>
      </c>
      <c r="AR17" s="66">
        <f t="shared" si="33"/>
        <v>5</v>
      </c>
      <c r="AS17" s="66">
        <f t="shared" si="11"/>
        <v>0</v>
      </c>
      <c r="AT17" s="66">
        <f t="shared" si="12"/>
        <v>0</v>
      </c>
      <c r="AU17" s="66">
        <f t="shared" si="13"/>
        <v>5</v>
      </c>
      <c r="AV17" s="66">
        <f t="shared" si="14"/>
        <v>5</v>
      </c>
      <c r="AW17" s="66">
        <f t="shared" si="15"/>
        <v>2</v>
      </c>
      <c r="AX17" s="66">
        <f t="shared" si="32"/>
        <v>2</v>
      </c>
      <c r="AY17" s="66">
        <f t="shared" si="16"/>
        <v>2</v>
      </c>
      <c r="AZ17" s="66">
        <f t="shared" si="17"/>
        <v>2</v>
      </c>
      <c r="BA17" s="66">
        <f t="shared" si="18"/>
        <v>4</v>
      </c>
      <c r="BB17" s="66">
        <f t="shared" si="19"/>
        <v>4</v>
      </c>
      <c r="BC17" s="66">
        <f t="shared" si="20"/>
        <v>0</v>
      </c>
      <c r="BD17" s="66">
        <f t="shared" si="21"/>
        <v>0</v>
      </c>
      <c r="BE17" s="66">
        <f t="shared" si="22"/>
        <v>0</v>
      </c>
      <c r="BF17" s="66">
        <f t="shared" si="23"/>
        <v>0</v>
      </c>
      <c r="BG17" s="66">
        <f t="shared" si="24"/>
        <v>1</v>
      </c>
      <c r="BH17" s="66">
        <f t="shared" si="25"/>
        <v>1</v>
      </c>
      <c r="BI17" s="66">
        <f t="shared" si="26"/>
        <v>1</v>
      </c>
      <c r="BJ17" s="66">
        <f t="shared" si="27"/>
        <v>1</v>
      </c>
    </row>
    <row r="18" spans="1:62" ht="38.25" customHeight="1">
      <c r="A18" s="5">
        <v>5</v>
      </c>
      <c r="B18" s="7" t="s">
        <v>66</v>
      </c>
      <c r="C18" s="34">
        <v>2</v>
      </c>
      <c r="D18" s="33">
        <v>0</v>
      </c>
      <c r="E18" s="33">
        <f t="shared" si="2"/>
        <v>2</v>
      </c>
      <c r="F18" s="33">
        <v>0</v>
      </c>
      <c r="G18" s="33">
        <v>0</v>
      </c>
      <c r="H18" s="33">
        <v>0</v>
      </c>
      <c r="I18" s="33">
        <f t="shared" si="3"/>
        <v>0</v>
      </c>
      <c r="J18" s="35">
        <v>0</v>
      </c>
      <c r="K18" s="38">
        <v>0</v>
      </c>
      <c r="L18" s="38">
        <v>0</v>
      </c>
      <c r="M18" s="35">
        <f t="shared" si="4"/>
        <v>0</v>
      </c>
      <c r="N18" s="38">
        <v>0</v>
      </c>
      <c r="O18" s="38">
        <v>0</v>
      </c>
      <c r="P18" s="38">
        <v>0</v>
      </c>
      <c r="Q18" s="38">
        <v>0</v>
      </c>
      <c r="R18" s="35">
        <f t="shared" si="5"/>
        <v>2</v>
      </c>
      <c r="S18" s="38">
        <v>0</v>
      </c>
      <c r="T18" s="38">
        <v>0</v>
      </c>
      <c r="U18" s="38">
        <v>2</v>
      </c>
      <c r="V18" s="35">
        <f t="shared" si="6"/>
        <v>2</v>
      </c>
      <c r="W18" s="38">
        <v>0</v>
      </c>
      <c r="X18" s="38">
        <v>0</v>
      </c>
      <c r="Y18" s="35">
        <f t="shared" si="7"/>
        <v>0</v>
      </c>
      <c r="Z18" s="38">
        <v>1</v>
      </c>
      <c r="AA18" s="35">
        <v>0</v>
      </c>
      <c r="AB18" s="38">
        <v>0</v>
      </c>
      <c r="AC18" s="35">
        <f t="shared" si="8"/>
        <v>0</v>
      </c>
      <c r="AD18" s="35">
        <v>0</v>
      </c>
      <c r="AE18" s="35">
        <v>0</v>
      </c>
      <c r="AF18" s="38"/>
      <c r="AG18" s="35">
        <v>0</v>
      </c>
      <c r="AH18" s="35">
        <v>0</v>
      </c>
      <c r="AI18" s="35">
        <v>0</v>
      </c>
      <c r="AJ18" s="35">
        <f t="shared" si="9"/>
        <v>0</v>
      </c>
      <c r="AK18" s="38">
        <v>0</v>
      </c>
      <c r="AL18" s="38">
        <v>0</v>
      </c>
      <c r="AM18" s="38"/>
      <c r="AN18" s="38"/>
      <c r="AO18" s="38"/>
      <c r="AP18" s="38"/>
      <c r="AQ18" s="66">
        <f t="shared" si="10"/>
        <v>2</v>
      </c>
      <c r="AR18" s="66">
        <f t="shared" si="33"/>
        <v>2</v>
      </c>
      <c r="AS18" s="66">
        <f t="shared" si="11"/>
        <v>0</v>
      </c>
      <c r="AT18" s="66">
        <f t="shared" si="12"/>
        <v>0</v>
      </c>
      <c r="AU18" s="66">
        <f t="shared" si="13"/>
        <v>2</v>
      </c>
      <c r="AV18" s="66">
        <f t="shared" si="14"/>
        <v>2</v>
      </c>
      <c r="AW18" s="66">
        <f t="shared" si="15"/>
        <v>0</v>
      </c>
      <c r="AX18" s="66">
        <f t="shared" si="32"/>
        <v>0</v>
      </c>
      <c r="AY18" s="66">
        <f t="shared" si="16"/>
        <v>2</v>
      </c>
      <c r="AZ18" s="66">
        <f t="shared" si="17"/>
        <v>2</v>
      </c>
      <c r="BA18" s="66">
        <f t="shared" si="18"/>
        <v>2</v>
      </c>
      <c r="BB18" s="66">
        <f t="shared" si="19"/>
        <v>2</v>
      </c>
      <c r="BC18" s="66">
        <f t="shared" si="20"/>
        <v>0</v>
      </c>
      <c r="BD18" s="66">
        <f t="shared" si="21"/>
        <v>0</v>
      </c>
      <c r="BE18" s="66">
        <f t="shared" si="22"/>
        <v>0</v>
      </c>
      <c r="BF18" s="66">
        <f t="shared" si="23"/>
        <v>0</v>
      </c>
      <c r="BG18" s="66">
        <f t="shared" si="24"/>
        <v>0</v>
      </c>
      <c r="BH18" s="66">
        <f t="shared" si="25"/>
        <v>0</v>
      </c>
      <c r="BI18" s="66">
        <f t="shared" si="26"/>
        <v>0</v>
      </c>
      <c r="BJ18" s="66">
        <f t="shared" si="27"/>
        <v>0</v>
      </c>
    </row>
    <row r="19" spans="1:62" ht="38.25">
      <c r="A19" s="5">
        <v>6</v>
      </c>
      <c r="B19" s="7" t="s">
        <v>67</v>
      </c>
      <c r="C19" s="103">
        <f>C20+C21+C22+C23+C24+C25+C26</f>
        <v>1</v>
      </c>
      <c r="D19" s="103">
        <f t="shared" ref="D19:AP19" si="34">D20+D21+D22+D23+D24+D25+D26</f>
        <v>0</v>
      </c>
      <c r="E19" s="103">
        <f t="shared" si="34"/>
        <v>1</v>
      </c>
      <c r="F19" s="103">
        <f t="shared" si="34"/>
        <v>0</v>
      </c>
      <c r="G19" s="103">
        <f t="shared" si="34"/>
        <v>0</v>
      </c>
      <c r="H19" s="103">
        <f t="shared" si="34"/>
        <v>0</v>
      </c>
      <c r="I19" s="103">
        <f t="shared" si="34"/>
        <v>0</v>
      </c>
      <c r="J19" s="103">
        <f t="shared" si="34"/>
        <v>0</v>
      </c>
      <c r="K19" s="103">
        <f t="shared" si="34"/>
        <v>0</v>
      </c>
      <c r="L19" s="103">
        <f t="shared" si="34"/>
        <v>0</v>
      </c>
      <c r="M19" s="103">
        <f t="shared" si="34"/>
        <v>0</v>
      </c>
      <c r="N19" s="103">
        <f t="shared" si="34"/>
        <v>0</v>
      </c>
      <c r="O19" s="103">
        <f t="shared" si="34"/>
        <v>0</v>
      </c>
      <c r="P19" s="103">
        <f t="shared" si="34"/>
        <v>0</v>
      </c>
      <c r="Q19" s="103">
        <f t="shared" si="34"/>
        <v>0</v>
      </c>
      <c r="R19" s="103">
        <f t="shared" si="34"/>
        <v>0</v>
      </c>
      <c r="S19" s="103">
        <f t="shared" si="34"/>
        <v>0</v>
      </c>
      <c r="T19" s="103">
        <f t="shared" si="34"/>
        <v>0</v>
      </c>
      <c r="U19" s="103">
        <f t="shared" si="34"/>
        <v>0</v>
      </c>
      <c r="V19" s="103">
        <f t="shared" si="34"/>
        <v>0</v>
      </c>
      <c r="W19" s="103">
        <f t="shared" si="34"/>
        <v>0</v>
      </c>
      <c r="X19" s="103">
        <f t="shared" si="34"/>
        <v>0</v>
      </c>
      <c r="Y19" s="103">
        <f t="shared" si="34"/>
        <v>1</v>
      </c>
      <c r="Z19" s="103">
        <f t="shared" si="34"/>
        <v>0</v>
      </c>
      <c r="AA19" s="103">
        <f t="shared" si="34"/>
        <v>0</v>
      </c>
      <c r="AB19" s="103">
        <f t="shared" si="34"/>
        <v>0</v>
      </c>
      <c r="AC19" s="103">
        <f t="shared" si="34"/>
        <v>0</v>
      </c>
      <c r="AD19" s="103">
        <f t="shared" si="34"/>
        <v>0</v>
      </c>
      <c r="AE19" s="103">
        <f t="shared" si="34"/>
        <v>0</v>
      </c>
      <c r="AF19" s="103">
        <f t="shared" si="34"/>
        <v>0</v>
      </c>
      <c r="AG19" s="103">
        <f t="shared" si="34"/>
        <v>0</v>
      </c>
      <c r="AH19" s="103">
        <f t="shared" si="34"/>
        <v>0</v>
      </c>
      <c r="AI19" s="103">
        <f t="shared" si="34"/>
        <v>0</v>
      </c>
      <c r="AJ19" s="103">
        <f t="shared" si="34"/>
        <v>0</v>
      </c>
      <c r="AK19" s="103">
        <f t="shared" si="34"/>
        <v>0</v>
      </c>
      <c r="AL19" s="103">
        <f t="shared" si="34"/>
        <v>0</v>
      </c>
      <c r="AM19" s="103">
        <f t="shared" si="34"/>
        <v>0</v>
      </c>
      <c r="AN19" s="103">
        <f t="shared" si="34"/>
        <v>0</v>
      </c>
      <c r="AO19" s="103">
        <f t="shared" si="34"/>
        <v>0</v>
      </c>
      <c r="AP19" s="103">
        <f t="shared" si="34"/>
        <v>0</v>
      </c>
      <c r="AQ19" s="65">
        <f t="shared" ref="AQ19:BJ19" si="35">SUM(AQ20:AQ26)</f>
        <v>1</v>
      </c>
      <c r="AR19" s="65">
        <f t="shared" si="35"/>
        <v>1</v>
      </c>
      <c r="AS19" s="65">
        <f t="shared" si="35"/>
        <v>0</v>
      </c>
      <c r="AT19" s="65">
        <f t="shared" si="35"/>
        <v>0</v>
      </c>
      <c r="AU19" s="65">
        <f t="shared" si="35"/>
        <v>1</v>
      </c>
      <c r="AV19" s="66">
        <f t="shared" si="14"/>
        <v>1</v>
      </c>
      <c r="AW19" s="65">
        <f t="shared" si="35"/>
        <v>0</v>
      </c>
      <c r="AX19" s="65">
        <f t="shared" si="35"/>
        <v>0</v>
      </c>
      <c r="AY19" s="65">
        <f t="shared" si="35"/>
        <v>0</v>
      </c>
      <c r="AZ19" s="65">
        <f t="shared" si="35"/>
        <v>0</v>
      </c>
      <c r="BA19" s="65">
        <f t="shared" si="35"/>
        <v>0</v>
      </c>
      <c r="BB19" s="65">
        <f t="shared" si="35"/>
        <v>0</v>
      </c>
      <c r="BC19" s="65">
        <f t="shared" si="35"/>
        <v>0</v>
      </c>
      <c r="BD19" s="65">
        <f t="shared" si="35"/>
        <v>0</v>
      </c>
      <c r="BE19" s="65">
        <f t="shared" si="35"/>
        <v>0</v>
      </c>
      <c r="BF19" s="65">
        <f t="shared" si="35"/>
        <v>0</v>
      </c>
      <c r="BG19" s="65">
        <f t="shared" si="35"/>
        <v>0</v>
      </c>
      <c r="BH19" s="65">
        <f t="shared" si="35"/>
        <v>0</v>
      </c>
      <c r="BI19" s="65">
        <f t="shared" si="35"/>
        <v>0</v>
      </c>
      <c r="BJ19" s="65">
        <f t="shared" si="35"/>
        <v>0</v>
      </c>
    </row>
    <row r="20" spans="1:62" ht="38.25">
      <c r="A20" s="5" t="s">
        <v>8</v>
      </c>
      <c r="B20" s="6" t="s">
        <v>68</v>
      </c>
      <c r="C20" s="34">
        <v>0</v>
      </c>
      <c r="D20" s="33">
        <v>0</v>
      </c>
      <c r="E20" s="33">
        <f t="shared" si="2"/>
        <v>0</v>
      </c>
      <c r="F20" s="33">
        <v>0</v>
      </c>
      <c r="G20" s="33">
        <v>0</v>
      </c>
      <c r="H20" s="33">
        <v>0</v>
      </c>
      <c r="I20" s="33">
        <f t="shared" si="3"/>
        <v>0</v>
      </c>
      <c r="J20" s="35">
        <v>0</v>
      </c>
      <c r="K20" s="38">
        <v>0</v>
      </c>
      <c r="L20" s="38">
        <v>0</v>
      </c>
      <c r="M20" s="35">
        <f t="shared" si="4"/>
        <v>0</v>
      </c>
      <c r="N20" s="38">
        <v>0</v>
      </c>
      <c r="O20" s="38">
        <v>0</v>
      </c>
      <c r="P20" s="38">
        <v>0</v>
      </c>
      <c r="Q20" s="38">
        <v>0</v>
      </c>
      <c r="R20" s="35">
        <f t="shared" si="5"/>
        <v>0</v>
      </c>
      <c r="S20" s="38">
        <v>0</v>
      </c>
      <c r="T20" s="38">
        <v>0</v>
      </c>
      <c r="U20" s="103">
        <v>0</v>
      </c>
      <c r="V20" s="35">
        <f t="shared" si="6"/>
        <v>0</v>
      </c>
      <c r="W20" s="38">
        <v>0</v>
      </c>
      <c r="X20" s="103">
        <v>0</v>
      </c>
      <c r="Y20" s="35">
        <f t="shared" si="7"/>
        <v>0</v>
      </c>
      <c r="Z20" s="103">
        <v>0</v>
      </c>
      <c r="AA20" s="35">
        <v>0</v>
      </c>
      <c r="AB20" s="38">
        <v>0</v>
      </c>
      <c r="AC20" s="35">
        <f t="shared" si="8"/>
        <v>0</v>
      </c>
      <c r="AD20" s="35">
        <v>0</v>
      </c>
      <c r="AE20" s="35">
        <v>0</v>
      </c>
      <c r="AF20" s="38"/>
      <c r="AG20" s="35">
        <v>0</v>
      </c>
      <c r="AH20" s="35">
        <v>0</v>
      </c>
      <c r="AI20" s="35">
        <v>0</v>
      </c>
      <c r="AJ20" s="35">
        <f t="shared" si="9"/>
        <v>0</v>
      </c>
      <c r="AK20" s="38">
        <v>0</v>
      </c>
      <c r="AL20" s="38">
        <v>0</v>
      </c>
      <c r="AM20" s="38"/>
      <c r="AN20" s="38"/>
      <c r="AO20" s="38"/>
      <c r="AP20" s="38"/>
      <c r="AQ20" s="66">
        <f t="shared" si="10"/>
        <v>0</v>
      </c>
      <c r="AR20" s="66">
        <f t="shared" si="33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 t="shared" si="14"/>
        <v>0</v>
      </c>
      <c r="AW20" s="66">
        <f t="shared" si="15"/>
        <v>0</v>
      </c>
      <c r="AX20" s="66">
        <f t="shared" ref="AX20:AX26" si="36">N20+O20+P20+Q20</f>
        <v>0</v>
      </c>
      <c r="AY20" s="66">
        <f t="shared" si="16"/>
        <v>0</v>
      </c>
      <c r="AZ20" s="66">
        <f t="shared" si="17"/>
        <v>0</v>
      </c>
      <c r="BA20" s="66">
        <f t="shared" si="18"/>
        <v>0</v>
      </c>
      <c r="BB20" s="66">
        <f t="shared" si="19"/>
        <v>0</v>
      </c>
      <c r="BC20" s="66">
        <f t="shared" si="20"/>
        <v>0</v>
      </c>
      <c r="BD20" s="66">
        <f t="shared" si="21"/>
        <v>0</v>
      </c>
      <c r="BE20" s="66">
        <f t="shared" si="22"/>
        <v>0</v>
      </c>
      <c r="BF20" s="66">
        <f t="shared" si="23"/>
        <v>0</v>
      </c>
      <c r="BG20" s="66">
        <f t="shared" si="24"/>
        <v>0</v>
      </c>
      <c r="BH20" s="66">
        <f t="shared" si="25"/>
        <v>0</v>
      </c>
      <c r="BI20" s="66">
        <f t="shared" si="26"/>
        <v>0</v>
      </c>
      <c r="BJ20" s="66">
        <f t="shared" si="27"/>
        <v>0</v>
      </c>
    </row>
    <row r="21" spans="1:62" ht="38.25">
      <c r="A21" s="5" t="s">
        <v>9</v>
      </c>
      <c r="B21" s="6" t="s">
        <v>69</v>
      </c>
      <c r="C21" s="34">
        <v>0</v>
      </c>
      <c r="D21" s="33">
        <v>0</v>
      </c>
      <c r="E21" s="33">
        <f t="shared" si="2"/>
        <v>0</v>
      </c>
      <c r="F21" s="33">
        <v>0</v>
      </c>
      <c r="G21" s="33">
        <v>0</v>
      </c>
      <c r="H21" s="33">
        <v>0</v>
      </c>
      <c r="I21" s="33">
        <f t="shared" si="3"/>
        <v>0</v>
      </c>
      <c r="J21" s="35">
        <v>0</v>
      </c>
      <c r="K21" s="38">
        <v>0</v>
      </c>
      <c r="L21" s="38">
        <v>0</v>
      </c>
      <c r="M21" s="35">
        <f t="shared" si="4"/>
        <v>0</v>
      </c>
      <c r="N21" s="38">
        <v>0</v>
      </c>
      <c r="O21" s="38">
        <v>0</v>
      </c>
      <c r="P21" s="38">
        <v>0</v>
      </c>
      <c r="Q21" s="38">
        <v>0</v>
      </c>
      <c r="R21" s="35">
        <f t="shared" si="5"/>
        <v>0</v>
      </c>
      <c r="S21" s="38">
        <v>0</v>
      </c>
      <c r="T21" s="38">
        <v>0</v>
      </c>
      <c r="U21" s="103">
        <v>0</v>
      </c>
      <c r="V21" s="35">
        <f t="shared" si="6"/>
        <v>0</v>
      </c>
      <c r="W21" s="38">
        <v>0</v>
      </c>
      <c r="X21" s="103">
        <v>0</v>
      </c>
      <c r="Y21" s="35">
        <f t="shared" si="7"/>
        <v>0</v>
      </c>
      <c r="Z21" s="103">
        <v>0</v>
      </c>
      <c r="AA21" s="35">
        <v>0</v>
      </c>
      <c r="AB21" s="38">
        <v>0</v>
      </c>
      <c r="AC21" s="35">
        <f t="shared" si="8"/>
        <v>0</v>
      </c>
      <c r="AD21" s="35">
        <v>0</v>
      </c>
      <c r="AE21" s="35">
        <v>0</v>
      </c>
      <c r="AF21" s="38"/>
      <c r="AG21" s="35">
        <v>0</v>
      </c>
      <c r="AH21" s="35">
        <v>0</v>
      </c>
      <c r="AI21" s="35">
        <v>0</v>
      </c>
      <c r="AJ21" s="35">
        <f t="shared" si="9"/>
        <v>0</v>
      </c>
      <c r="AK21" s="38">
        <v>0</v>
      </c>
      <c r="AL21" s="38">
        <v>0</v>
      </c>
      <c r="AM21" s="38"/>
      <c r="AN21" s="38"/>
      <c r="AO21" s="38"/>
      <c r="AP21" s="38"/>
      <c r="AQ21" s="66">
        <f t="shared" si="10"/>
        <v>0</v>
      </c>
      <c r="AR21" s="66">
        <f t="shared" si="33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si="14"/>
        <v>0</v>
      </c>
      <c r="AW21" s="66">
        <f t="shared" si="15"/>
        <v>0</v>
      </c>
      <c r="AX21" s="66">
        <f t="shared" si="36"/>
        <v>0</v>
      </c>
      <c r="AY21" s="66">
        <f t="shared" si="16"/>
        <v>0</v>
      </c>
      <c r="AZ21" s="66">
        <f t="shared" si="17"/>
        <v>0</v>
      </c>
      <c r="BA21" s="66">
        <f t="shared" si="18"/>
        <v>0</v>
      </c>
      <c r="BB21" s="66">
        <f t="shared" si="19"/>
        <v>0</v>
      </c>
      <c r="BC21" s="66">
        <f t="shared" si="20"/>
        <v>0</v>
      </c>
      <c r="BD21" s="66">
        <f t="shared" si="21"/>
        <v>0</v>
      </c>
      <c r="BE21" s="66">
        <f t="shared" si="22"/>
        <v>0</v>
      </c>
      <c r="BF21" s="66">
        <f t="shared" si="23"/>
        <v>0</v>
      </c>
      <c r="BG21" s="66">
        <f t="shared" si="24"/>
        <v>0</v>
      </c>
      <c r="BH21" s="66">
        <f t="shared" si="25"/>
        <v>0</v>
      </c>
      <c r="BI21" s="66">
        <f t="shared" si="26"/>
        <v>0</v>
      </c>
      <c r="BJ21" s="66">
        <f t="shared" si="27"/>
        <v>0</v>
      </c>
    </row>
    <row r="22" spans="1:62" ht="38.25">
      <c r="A22" s="5" t="s">
        <v>10</v>
      </c>
      <c r="B22" s="6" t="s">
        <v>70</v>
      </c>
      <c r="C22" s="34">
        <v>1</v>
      </c>
      <c r="D22" s="33">
        <v>0</v>
      </c>
      <c r="E22" s="33">
        <f t="shared" si="2"/>
        <v>1</v>
      </c>
      <c r="F22" s="33">
        <v>0</v>
      </c>
      <c r="G22" s="33">
        <v>0</v>
      </c>
      <c r="H22" s="33">
        <v>0</v>
      </c>
      <c r="I22" s="33">
        <f t="shared" si="3"/>
        <v>0</v>
      </c>
      <c r="J22" s="35">
        <v>0</v>
      </c>
      <c r="K22" s="38">
        <v>0</v>
      </c>
      <c r="L22" s="38">
        <v>0</v>
      </c>
      <c r="M22" s="35">
        <f t="shared" si="4"/>
        <v>0</v>
      </c>
      <c r="N22" s="38">
        <v>0</v>
      </c>
      <c r="O22" s="38">
        <v>0</v>
      </c>
      <c r="P22" s="38">
        <v>0</v>
      </c>
      <c r="Q22" s="38">
        <v>0</v>
      </c>
      <c r="R22" s="35">
        <f t="shared" si="5"/>
        <v>0</v>
      </c>
      <c r="S22" s="38">
        <v>0</v>
      </c>
      <c r="T22" s="38">
        <v>0</v>
      </c>
      <c r="U22" s="103">
        <v>0</v>
      </c>
      <c r="V22" s="35">
        <f t="shared" si="6"/>
        <v>0</v>
      </c>
      <c r="W22" s="38">
        <v>0</v>
      </c>
      <c r="X22" s="103">
        <v>0</v>
      </c>
      <c r="Y22" s="35">
        <f t="shared" si="7"/>
        <v>1</v>
      </c>
      <c r="Z22" s="103">
        <v>0</v>
      </c>
      <c r="AA22" s="35">
        <v>0</v>
      </c>
      <c r="AB22" s="38">
        <v>0</v>
      </c>
      <c r="AC22" s="35">
        <f t="shared" si="8"/>
        <v>0</v>
      </c>
      <c r="AD22" s="35">
        <v>0</v>
      </c>
      <c r="AE22" s="35">
        <v>0</v>
      </c>
      <c r="AF22" s="38"/>
      <c r="AG22" s="35">
        <v>0</v>
      </c>
      <c r="AH22" s="35">
        <v>0</v>
      </c>
      <c r="AI22" s="35">
        <v>0</v>
      </c>
      <c r="AJ22" s="35">
        <f t="shared" si="9"/>
        <v>0</v>
      </c>
      <c r="AK22" s="38">
        <v>0</v>
      </c>
      <c r="AL22" s="38">
        <v>0</v>
      </c>
      <c r="AM22" s="38"/>
      <c r="AN22" s="38"/>
      <c r="AO22" s="38"/>
      <c r="AP22" s="38"/>
      <c r="AQ22" s="66">
        <f t="shared" si="10"/>
        <v>1</v>
      </c>
      <c r="AR22" s="66">
        <f t="shared" si="33"/>
        <v>1</v>
      </c>
      <c r="AS22" s="66">
        <f t="shared" si="11"/>
        <v>0</v>
      </c>
      <c r="AT22" s="66">
        <f t="shared" si="12"/>
        <v>0</v>
      </c>
      <c r="AU22" s="66">
        <f t="shared" si="13"/>
        <v>1</v>
      </c>
      <c r="AV22" s="66">
        <f t="shared" si="14"/>
        <v>1</v>
      </c>
      <c r="AW22" s="66">
        <f t="shared" si="15"/>
        <v>0</v>
      </c>
      <c r="AX22" s="66">
        <f t="shared" si="36"/>
        <v>0</v>
      </c>
      <c r="AY22" s="66">
        <f t="shared" si="16"/>
        <v>0</v>
      </c>
      <c r="AZ22" s="66">
        <f t="shared" si="17"/>
        <v>0</v>
      </c>
      <c r="BA22" s="66">
        <f t="shared" si="18"/>
        <v>0</v>
      </c>
      <c r="BB22" s="66">
        <f t="shared" si="19"/>
        <v>0</v>
      </c>
      <c r="BC22" s="66">
        <f t="shared" si="20"/>
        <v>0</v>
      </c>
      <c r="BD22" s="66">
        <f t="shared" si="21"/>
        <v>0</v>
      </c>
      <c r="BE22" s="66">
        <f t="shared" si="22"/>
        <v>0</v>
      </c>
      <c r="BF22" s="66">
        <f t="shared" si="23"/>
        <v>0</v>
      </c>
      <c r="BG22" s="66">
        <f t="shared" si="24"/>
        <v>0</v>
      </c>
      <c r="BH22" s="66">
        <f t="shared" si="25"/>
        <v>0</v>
      </c>
      <c r="BI22" s="66">
        <f t="shared" si="26"/>
        <v>0</v>
      </c>
      <c r="BJ22" s="66">
        <f t="shared" si="27"/>
        <v>0</v>
      </c>
    </row>
    <row r="23" spans="1:62" ht="38.25">
      <c r="A23" s="5" t="s">
        <v>11</v>
      </c>
      <c r="B23" s="6" t="s">
        <v>71</v>
      </c>
      <c r="C23" s="34">
        <v>0</v>
      </c>
      <c r="D23" s="33">
        <v>0</v>
      </c>
      <c r="E23" s="33">
        <f t="shared" si="2"/>
        <v>0</v>
      </c>
      <c r="F23" s="33">
        <v>0</v>
      </c>
      <c r="G23" s="33">
        <v>0</v>
      </c>
      <c r="H23" s="33">
        <v>0</v>
      </c>
      <c r="I23" s="33">
        <f t="shared" si="3"/>
        <v>0</v>
      </c>
      <c r="J23" s="35">
        <v>0</v>
      </c>
      <c r="K23" s="38">
        <v>0</v>
      </c>
      <c r="L23" s="38">
        <v>0</v>
      </c>
      <c r="M23" s="35">
        <f t="shared" si="4"/>
        <v>0</v>
      </c>
      <c r="N23" s="38">
        <v>0</v>
      </c>
      <c r="O23" s="38">
        <v>0</v>
      </c>
      <c r="P23" s="38">
        <v>0</v>
      </c>
      <c r="Q23" s="38">
        <v>0</v>
      </c>
      <c r="R23" s="35">
        <f t="shared" si="5"/>
        <v>0</v>
      </c>
      <c r="S23" s="38">
        <v>0</v>
      </c>
      <c r="T23" s="38">
        <v>0</v>
      </c>
      <c r="U23" s="103">
        <v>0</v>
      </c>
      <c r="V23" s="35">
        <f t="shared" si="6"/>
        <v>0</v>
      </c>
      <c r="W23" s="38">
        <v>0</v>
      </c>
      <c r="X23" s="103">
        <v>0</v>
      </c>
      <c r="Y23" s="35">
        <f t="shared" si="7"/>
        <v>0</v>
      </c>
      <c r="Z23" s="103">
        <v>0</v>
      </c>
      <c r="AA23" s="35">
        <v>0</v>
      </c>
      <c r="AB23" s="38">
        <v>0</v>
      </c>
      <c r="AC23" s="35">
        <f t="shared" si="8"/>
        <v>0</v>
      </c>
      <c r="AD23" s="35">
        <v>0</v>
      </c>
      <c r="AE23" s="35">
        <v>0</v>
      </c>
      <c r="AF23" s="38"/>
      <c r="AG23" s="35">
        <v>0</v>
      </c>
      <c r="AH23" s="35">
        <v>0</v>
      </c>
      <c r="AI23" s="35">
        <v>0</v>
      </c>
      <c r="AJ23" s="35">
        <f t="shared" si="9"/>
        <v>0</v>
      </c>
      <c r="AK23" s="38">
        <v>0</v>
      </c>
      <c r="AL23" s="38">
        <v>0</v>
      </c>
      <c r="AM23" s="38"/>
      <c r="AN23" s="38"/>
      <c r="AO23" s="38"/>
      <c r="AP23" s="38"/>
      <c r="AQ23" s="66">
        <f t="shared" si="10"/>
        <v>0</v>
      </c>
      <c r="AR23" s="66">
        <f t="shared" si="33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14"/>
        <v>0</v>
      </c>
      <c r="AW23" s="66">
        <f t="shared" si="15"/>
        <v>0</v>
      </c>
      <c r="AX23" s="66">
        <f t="shared" si="36"/>
        <v>0</v>
      </c>
      <c r="AY23" s="66">
        <f t="shared" si="16"/>
        <v>0</v>
      </c>
      <c r="AZ23" s="66">
        <f t="shared" si="17"/>
        <v>0</v>
      </c>
      <c r="BA23" s="66">
        <f t="shared" si="18"/>
        <v>0</v>
      </c>
      <c r="BB23" s="66">
        <f t="shared" si="19"/>
        <v>0</v>
      </c>
      <c r="BC23" s="66">
        <f t="shared" si="20"/>
        <v>0</v>
      </c>
      <c r="BD23" s="66">
        <f t="shared" si="21"/>
        <v>0</v>
      </c>
      <c r="BE23" s="66">
        <f t="shared" si="22"/>
        <v>0</v>
      </c>
      <c r="BF23" s="66">
        <f t="shared" si="23"/>
        <v>0</v>
      </c>
      <c r="BG23" s="66">
        <f t="shared" si="24"/>
        <v>0</v>
      </c>
      <c r="BH23" s="66">
        <f t="shared" si="25"/>
        <v>0</v>
      </c>
      <c r="BI23" s="66">
        <f t="shared" si="26"/>
        <v>0</v>
      </c>
      <c r="BJ23" s="66">
        <f t="shared" si="27"/>
        <v>0</v>
      </c>
    </row>
    <row r="24" spans="1:62" ht="38.25">
      <c r="A24" s="5" t="s">
        <v>12</v>
      </c>
      <c r="B24" s="6" t="s">
        <v>72</v>
      </c>
      <c r="C24" s="34">
        <v>0</v>
      </c>
      <c r="D24" s="33">
        <v>0</v>
      </c>
      <c r="E24" s="33">
        <f t="shared" si="2"/>
        <v>0</v>
      </c>
      <c r="F24" s="33">
        <v>0</v>
      </c>
      <c r="G24" s="33">
        <v>0</v>
      </c>
      <c r="H24" s="33">
        <v>0</v>
      </c>
      <c r="I24" s="33">
        <f t="shared" si="3"/>
        <v>0</v>
      </c>
      <c r="J24" s="35">
        <v>0</v>
      </c>
      <c r="K24" s="38">
        <v>0</v>
      </c>
      <c r="L24" s="38">
        <v>0</v>
      </c>
      <c r="M24" s="35">
        <f t="shared" si="4"/>
        <v>0</v>
      </c>
      <c r="N24" s="38">
        <v>0</v>
      </c>
      <c r="O24" s="38">
        <v>0</v>
      </c>
      <c r="P24" s="38">
        <v>0</v>
      </c>
      <c r="Q24" s="38">
        <v>0</v>
      </c>
      <c r="R24" s="35">
        <f t="shared" si="5"/>
        <v>0</v>
      </c>
      <c r="S24" s="38">
        <v>0</v>
      </c>
      <c r="T24" s="38">
        <v>0</v>
      </c>
      <c r="U24" s="103">
        <v>0</v>
      </c>
      <c r="V24" s="35">
        <f t="shared" si="6"/>
        <v>0</v>
      </c>
      <c r="W24" s="38">
        <v>0</v>
      </c>
      <c r="X24" s="103">
        <v>0</v>
      </c>
      <c r="Y24" s="35">
        <f t="shared" si="7"/>
        <v>0</v>
      </c>
      <c r="Z24" s="103">
        <v>0</v>
      </c>
      <c r="AA24" s="35">
        <v>0</v>
      </c>
      <c r="AB24" s="38">
        <v>0</v>
      </c>
      <c r="AC24" s="35">
        <f t="shared" si="8"/>
        <v>0</v>
      </c>
      <c r="AD24" s="35">
        <v>0</v>
      </c>
      <c r="AE24" s="35">
        <v>0</v>
      </c>
      <c r="AF24" s="38"/>
      <c r="AG24" s="35">
        <v>0</v>
      </c>
      <c r="AH24" s="35">
        <v>0</v>
      </c>
      <c r="AI24" s="35">
        <v>0</v>
      </c>
      <c r="AJ24" s="35">
        <f t="shared" si="9"/>
        <v>0</v>
      </c>
      <c r="AK24" s="38">
        <v>0</v>
      </c>
      <c r="AL24" s="38">
        <v>0</v>
      </c>
      <c r="AM24" s="38"/>
      <c r="AN24" s="38"/>
      <c r="AO24" s="38"/>
      <c r="AP24" s="38"/>
      <c r="AQ24" s="66">
        <f t="shared" si="10"/>
        <v>0</v>
      </c>
      <c r="AR24" s="66">
        <f t="shared" si="33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14"/>
        <v>0</v>
      </c>
      <c r="AW24" s="66">
        <f t="shared" si="15"/>
        <v>0</v>
      </c>
      <c r="AX24" s="66">
        <f t="shared" si="36"/>
        <v>0</v>
      </c>
      <c r="AY24" s="66">
        <f t="shared" si="16"/>
        <v>0</v>
      </c>
      <c r="AZ24" s="66">
        <f t="shared" si="17"/>
        <v>0</v>
      </c>
      <c r="BA24" s="66">
        <f t="shared" si="18"/>
        <v>0</v>
      </c>
      <c r="BB24" s="66">
        <f t="shared" si="19"/>
        <v>0</v>
      </c>
      <c r="BC24" s="66">
        <f t="shared" si="20"/>
        <v>0</v>
      </c>
      <c r="BD24" s="66">
        <f t="shared" si="21"/>
        <v>0</v>
      </c>
      <c r="BE24" s="66">
        <f t="shared" si="22"/>
        <v>0</v>
      </c>
      <c r="BF24" s="66">
        <f t="shared" si="23"/>
        <v>0</v>
      </c>
      <c r="BG24" s="66">
        <f t="shared" si="24"/>
        <v>0</v>
      </c>
      <c r="BH24" s="66">
        <f t="shared" si="25"/>
        <v>0</v>
      </c>
      <c r="BI24" s="66">
        <f t="shared" si="26"/>
        <v>0</v>
      </c>
      <c r="BJ24" s="66">
        <f t="shared" si="27"/>
        <v>0</v>
      </c>
    </row>
    <row r="25" spans="1:62" ht="38.25">
      <c r="A25" s="5" t="s">
        <v>13</v>
      </c>
      <c r="B25" s="6" t="s">
        <v>73</v>
      </c>
      <c r="C25" s="34">
        <v>0</v>
      </c>
      <c r="D25" s="33">
        <v>0</v>
      </c>
      <c r="E25" s="33">
        <f t="shared" si="2"/>
        <v>0</v>
      </c>
      <c r="F25" s="33">
        <v>0</v>
      </c>
      <c r="G25" s="33">
        <v>0</v>
      </c>
      <c r="H25" s="33">
        <v>0</v>
      </c>
      <c r="I25" s="33">
        <f t="shared" si="3"/>
        <v>0</v>
      </c>
      <c r="J25" s="35">
        <v>0</v>
      </c>
      <c r="K25" s="38">
        <v>0</v>
      </c>
      <c r="L25" s="38">
        <v>0</v>
      </c>
      <c r="M25" s="35">
        <f t="shared" si="4"/>
        <v>0</v>
      </c>
      <c r="N25" s="38">
        <v>0</v>
      </c>
      <c r="O25" s="38">
        <v>0</v>
      </c>
      <c r="P25" s="38">
        <v>0</v>
      </c>
      <c r="Q25" s="38">
        <v>0</v>
      </c>
      <c r="R25" s="35">
        <f t="shared" si="5"/>
        <v>0</v>
      </c>
      <c r="S25" s="38">
        <v>0</v>
      </c>
      <c r="T25" s="38">
        <v>0</v>
      </c>
      <c r="U25" s="103">
        <v>0</v>
      </c>
      <c r="V25" s="35">
        <f t="shared" si="6"/>
        <v>0</v>
      </c>
      <c r="W25" s="38">
        <v>0</v>
      </c>
      <c r="X25" s="103">
        <v>0</v>
      </c>
      <c r="Y25" s="35">
        <f t="shared" si="7"/>
        <v>0</v>
      </c>
      <c r="Z25" s="103">
        <v>0</v>
      </c>
      <c r="AA25" s="35">
        <v>0</v>
      </c>
      <c r="AB25" s="38">
        <v>0</v>
      </c>
      <c r="AC25" s="35">
        <f t="shared" si="8"/>
        <v>0</v>
      </c>
      <c r="AD25" s="35">
        <v>0</v>
      </c>
      <c r="AE25" s="35">
        <v>0</v>
      </c>
      <c r="AF25" s="38"/>
      <c r="AG25" s="35">
        <v>0</v>
      </c>
      <c r="AH25" s="35">
        <v>0</v>
      </c>
      <c r="AI25" s="35">
        <v>0</v>
      </c>
      <c r="AJ25" s="35">
        <f t="shared" si="9"/>
        <v>0</v>
      </c>
      <c r="AK25" s="38">
        <v>0</v>
      </c>
      <c r="AL25" s="38">
        <v>0</v>
      </c>
      <c r="AM25" s="38"/>
      <c r="AN25" s="38"/>
      <c r="AO25" s="38"/>
      <c r="AP25" s="38"/>
      <c r="AQ25" s="66">
        <f t="shared" si="10"/>
        <v>0</v>
      </c>
      <c r="AR25" s="66">
        <f t="shared" si="33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 t="shared" si="14"/>
        <v>0</v>
      </c>
      <c r="AW25" s="66">
        <f t="shared" si="15"/>
        <v>0</v>
      </c>
      <c r="AX25" s="66">
        <f t="shared" si="36"/>
        <v>0</v>
      </c>
      <c r="AY25" s="66">
        <f t="shared" si="16"/>
        <v>0</v>
      </c>
      <c r="AZ25" s="66">
        <f t="shared" si="17"/>
        <v>0</v>
      </c>
      <c r="BA25" s="66">
        <f t="shared" si="18"/>
        <v>0</v>
      </c>
      <c r="BB25" s="66">
        <f t="shared" si="19"/>
        <v>0</v>
      </c>
      <c r="BC25" s="66">
        <f t="shared" si="20"/>
        <v>0</v>
      </c>
      <c r="BD25" s="66">
        <f t="shared" si="21"/>
        <v>0</v>
      </c>
      <c r="BE25" s="66">
        <f t="shared" si="22"/>
        <v>0</v>
      </c>
      <c r="BF25" s="66">
        <f t="shared" si="23"/>
        <v>0</v>
      </c>
      <c r="BG25" s="66">
        <f t="shared" si="24"/>
        <v>0</v>
      </c>
      <c r="BH25" s="66">
        <f t="shared" si="25"/>
        <v>0</v>
      </c>
      <c r="BI25" s="66">
        <f t="shared" si="26"/>
        <v>0</v>
      </c>
      <c r="BJ25" s="66">
        <f t="shared" si="27"/>
        <v>0</v>
      </c>
    </row>
    <row r="26" spans="1:62" ht="38.25">
      <c r="A26" s="5" t="s">
        <v>48</v>
      </c>
      <c r="B26" s="6" t="s">
        <v>74</v>
      </c>
      <c r="C26" s="34">
        <v>0</v>
      </c>
      <c r="D26" s="33">
        <v>0</v>
      </c>
      <c r="E26" s="33">
        <f t="shared" si="2"/>
        <v>0</v>
      </c>
      <c r="F26" s="33">
        <v>0</v>
      </c>
      <c r="G26" s="33">
        <v>0</v>
      </c>
      <c r="H26" s="33">
        <v>0</v>
      </c>
      <c r="I26" s="33">
        <f t="shared" si="3"/>
        <v>0</v>
      </c>
      <c r="J26" s="35">
        <v>0</v>
      </c>
      <c r="K26" s="38">
        <v>0</v>
      </c>
      <c r="L26" s="38">
        <v>0</v>
      </c>
      <c r="M26" s="35">
        <f t="shared" si="4"/>
        <v>0</v>
      </c>
      <c r="N26" s="38">
        <v>0</v>
      </c>
      <c r="O26" s="38">
        <v>0</v>
      </c>
      <c r="P26" s="38">
        <v>0</v>
      </c>
      <c r="Q26" s="38">
        <v>0</v>
      </c>
      <c r="R26" s="35">
        <f t="shared" si="5"/>
        <v>0</v>
      </c>
      <c r="S26" s="38">
        <v>0</v>
      </c>
      <c r="T26" s="38">
        <v>0</v>
      </c>
      <c r="U26" s="103">
        <v>0</v>
      </c>
      <c r="V26" s="35">
        <f t="shared" si="6"/>
        <v>0</v>
      </c>
      <c r="W26" s="38">
        <v>0</v>
      </c>
      <c r="X26" s="103">
        <v>0</v>
      </c>
      <c r="Y26" s="35">
        <f t="shared" si="7"/>
        <v>0</v>
      </c>
      <c r="Z26" s="103">
        <v>0</v>
      </c>
      <c r="AA26" s="35">
        <v>0</v>
      </c>
      <c r="AB26" s="38">
        <v>0</v>
      </c>
      <c r="AC26" s="35">
        <f t="shared" si="8"/>
        <v>0</v>
      </c>
      <c r="AD26" s="35">
        <v>0</v>
      </c>
      <c r="AE26" s="35">
        <v>0</v>
      </c>
      <c r="AF26" s="38"/>
      <c r="AG26" s="35">
        <v>0</v>
      </c>
      <c r="AH26" s="35">
        <v>0</v>
      </c>
      <c r="AI26" s="35">
        <v>0</v>
      </c>
      <c r="AJ26" s="35">
        <f t="shared" si="9"/>
        <v>0</v>
      </c>
      <c r="AK26" s="38">
        <v>0</v>
      </c>
      <c r="AL26" s="38">
        <v>0</v>
      </c>
      <c r="AM26" s="38"/>
      <c r="AN26" s="38"/>
      <c r="AO26" s="38"/>
      <c r="AP26" s="38"/>
      <c r="AQ26" s="66">
        <f t="shared" si="10"/>
        <v>0</v>
      </c>
      <c r="AR26" s="66">
        <f t="shared" si="33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14"/>
        <v>0</v>
      </c>
      <c r="AW26" s="66">
        <f t="shared" si="15"/>
        <v>0</v>
      </c>
      <c r="AX26" s="66">
        <f t="shared" si="36"/>
        <v>0</v>
      </c>
      <c r="AY26" s="66">
        <f t="shared" si="16"/>
        <v>0</v>
      </c>
      <c r="AZ26" s="66">
        <f t="shared" si="17"/>
        <v>0</v>
      </c>
      <c r="BA26" s="66">
        <f t="shared" si="18"/>
        <v>0</v>
      </c>
      <c r="BB26" s="66">
        <f t="shared" si="19"/>
        <v>0</v>
      </c>
      <c r="BC26" s="66">
        <f t="shared" si="20"/>
        <v>0</v>
      </c>
      <c r="BD26" s="66">
        <f t="shared" si="21"/>
        <v>0</v>
      </c>
      <c r="BE26" s="66">
        <f t="shared" si="22"/>
        <v>0</v>
      </c>
      <c r="BF26" s="66">
        <f t="shared" si="23"/>
        <v>0</v>
      </c>
      <c r="BG26" s="66">
        <f t="shared" si="24"/>
        <v>0</v>
      </c>
      <c r="BH26" s="66">
        <f t="shared" si="25"/>
        <v>0</v>
      </c>
      <c r="BI26" s="66">
        <f t="shared" si="26"/>
        <v>0</v>
      </c>
      <c r="BJ26" s="66">
        <f t="shared" si="27"/>
        <v>0</v>
      </c>
    </row>
    <row r="27" spans="1:62" ht="25.5" customHeight="1">
      <c r="A27" s="5">
        <v>7</v>
      </c>
      <c r="B27" s="7" t="s">
        <v>75</v>
      </c>
      <c r="C27" s="65">
        <f>C28+C29+C30+C31+C32</f>
        <v>0</v>
      </c>
      <c r="D27" s="65">
        <f t="shared" ref="D27:AP27" si="37">D28+D29+D30+D31+D32</f>
        <v>0</v>
      </c>
      <c r="E27" s="65">
        <f t="shared" si="37"/>
        <v>0</v>
      </c>
      <c r="F27" s="65">
        <f t="shared" si="37"/>
        <v>0</v>
      </c>
      <c r="G27" s="65">
        <f t="shared" si="37"/>
        <v>0</v>
      </c>
      <c r="H27" s="65">
        <f t="shared" si="37"/>
        <v>5</v>
      </c>
      <c r="I27" s="65">
        <f t="shared" si="37"/>
        <v>0</v>
      </c>
      <c r="J27" s="65">
        <f t="shared" si="37"/>
        <v>0</v>
      </c>
      <c r="K27" s="65">
        <f t="shared" si="37"/>
        <v>5</v>
      </c>
      <c r="L27" s="65">
        <f t="shared" si="37"/>
        <v>0</v>
      </c>
      <c r="M27" s="65">
        <f t="shared" si="37"/>
        <v>0</v>
      </c>
      <c r="N27" s="65">
        <f t="shared" si="37"/>
        <v>0</v>
      </c>
      <c r="O27" s="65">
        <f t="shared" si="37"/>
        <v>0</v>
      </c>
      <c r="P27" s="65">
        <f t="shared" si="37"/>
        <v>0</v>
      </c>
      <c r="Q27" s="65">
        <f t="shared" si="37"/>
        <v>0</v>
      </c>
      <c r="R27" s="65">
        <f t="shared" si="37"/>
        <v>0</v>
      </c>
      <c r="S27" s="65">
        <f t="shared" si="37"/>
        <v>0</v>
      </c>
      <c r="T27" s="65">
        <f t="shared" si="37"/>
        <v>0</v>
      </c>
      <c r="U27" s="65">
        <f t="shared" si="37"/>
        <v>0</v>
      </c>
      <c r="V27" s="65">
        <f t="shared" si="37"/>
        <v>0</v>
      </c>
      <c r="W27" s="65">
        <f t="shared" si="37"/>
        <v>0</v>
      </c>
      <c r="X27" s="65">
        <f t="shared" si="37"/>
        <v>0</v>
      </c>
      <c r="Y27" s="65">
        <f t="shared" si="37"/>
        <v>0</v>
      </c>
      <c r="Z27" s="65">
        <f t="shared" si="37"/>
        <v>0</v>
      </c>
      <c r="AA27" s="65">
        <f t="shared" si="37"/>
        <v>0</v>
      </c>
      <c r="AB27" s="65">
        <f t="shared" si="37"/>
        <v>8</v>
      </c>
      <c r="AC27" s="65">
        <f t="shared" si="37"/>
        <v>8</v>
      </c>
      <c r="AD27" s="65">
        <f t="shared" si="37"/>
        <v>0</v>
      </c>
      <c r="AE27" s="65">
        <f t="shared" si="37"/>
        <v>8</v>
      </c>
      <c r="AF27" s="65">
        <f t="shared" si="37"/>
        <v>0</v>
      </c>
      <c r="AG27" s="65">
        <f t="shared" si="37"/>
        <v>6</v>
      </c>
      <c r="AH27" s="65">
        <f t="shared" si="37"/>
        <v>0</v>
      </c>
      <c r="AI27" s="65">
        <f t="shared" si="37"/>
        <v>0</v>
      </c>
      <c r="AJ27" s="65">
        <f t="shared" si="37"/>
        <v>0</v>
      </c>
      <c r="AK27" s="65">
        <f t="shared" si="37"/>
        <v>0</v>
      </c>
      <c r="AL27" s="65">
        <f t="shared" si="37"/>
        <v>0</v>
      </c>
      <c r="AM27" s="65">
        <f t="shared" si="37"/>
        <v>0</v>
      </c>
      <c r="AN27" s="65">
        <f t="shared" si="37"/>
        <v>0</v>
      </c>
      <c r="AO27" s="65">
        <f t="shared" si="37"/>
        <v>0</v>
      </c>
      <c r="AP27" s="65">
        <f t="shared" si="37"/>
        <v>0</v>
      </c>
      <c r="AQ27" s="65">
        <f t="shared" ref="AQ27:BJ27" si="38">SUM(AQ28:AQ32)</f>
        <v>0</v>
      </c>
      <c r="AR27" s="65">
        <f t="shared" si="38"/>
        <v>0</v>
      </c>
      <c r="AS27" s="65">
        <f t="shared" si="38"/>
        <v>5</v>
      </c>
      <c r="AT27" s="65">
        <f t="shared" si="38"/>
        <v>5</v>
      </c>
      <c r="AU27" s="65">
        <f t="shared" si="38"/>
        <v>0</v>
      </c>
      <c r="AV27" s="66">
        <f t="shared" si="14"/>
        <v>0</v>
      </c>
      <c r="AW27" s="65">
        <f t="shared" si="38"/>
        <v>0</v>
      </c>
      <c r="AX27" s="65">
        <f t="shared" si="38"/>
        <v>0</v>
      </c>
      <c r="AY27" s="65">
        <f t="shared" si="38"/>
        <v>0</v>
      </c>
      <c r="AZ27" s="65">
        <f t="shared" si="38"/>
        <v>0</v>
      </c>
      <c r="BA27" s="65">
        <f t="shared" si="38"/>
        <v>0</v>
      </c>
      <c r="BB27" s="65">
        <f t="shared" si="38"/>
        <v>0</v>
      </c>
      <c r="BC27" s="65">
        <f t="shared" si="38"/>
        <v>8</v>
      </c>
      <c r="BD27" s="65">
        <f t="shared" si="38"/>
        <v>8</v>
      </c>
      <c r="BE27" s="65">
        <f t="shared" si="38"/>
        <v>8</v>
      </c>
      <c r="BF27" s="65">
        <f t="shared" si="38"/>
        <v>8</v>
      </c>
      <c r="BG27" s="65">
        <f t="shared" si="38"/>
        <v>0</v>
      </c>
      <c r="BH27" s="65">
        <f t="shared" si="38"/>
        <v>0</v>
      </c>
      <c r="BI27" s="65">
        <f t="shared" si="38"/>
        <v>0</v>
      </c>
      <c r="BJ27" s="65">
        <f t="shared" si="38"/>
        <v>0</v>
      </c>
    </row>
    <row r="28" spans="1:62">
      <c r="A28" s="10" t="s">
        <v>14</v>
      </c>
      <c r="B28" s="6" t="s">
        <v>76</v>
      </c>
      <c r="C28" s="34">
        <v>0</v>
      </c>
      <c r="D28" s="33">
        <v>0</v>
      </c>
      <c r="E28" s="33">
        <f t="shared" si="2"/>
        <v>0</v>
      </c>
      <c r="F28" s="33">
        <v>0</v>
      </c>
      <c r="G28" s="33">
        <v>0</v>
      </c>
      <c r="H28" s="33">
        <v>0</v>
      </c>
      <c r="I28" s="33">
        <f t="shared" si="3"/>
        <v>0</v>
      </c>
      <c r="J28" s="35">
        <v>0</v>
      </c>
      <c r="K28" s="38">
        <v>0</v>
      </c>
      <c r="L28" s="38">
        <v>0</v>
      </c>
      <c r="M28" s="35">
        <f t="shared" si="4"/>
        <v>0</v>
      </c>
      <c r="N28" s="38">
        <v>0</v>
      </c>
      <c r="O28" s="38">
        <v>0</v>
      </c>
      <c r="P28" s="38">
        <v>0</v>
      </c>
      <c r="Q28" s="38">
        <v>0</v>
      </c>
      <c r="R28" s="35">
        <f t="shared" si="5"/>
        <v>0</v>
      </c>
      <c r="S28" s="38">
        <v>0</v>
      </c>
      <c r="T28" s="38">
        <v>0</v>
      </c>
      <c r="U28" s="103">
        <v>0</v>
      </c>
      <c r="V28" s="35">
        <f t="shared" si="6"/>
        <v>0</v>
      </c>
      <c r="W28" s="38">
        <v>0</v>
      </c>
      <c r="X28" s="103">
        <v>0</v>
      </c>
      <c r="Y28" s="35">
        <f t="shared" si="7"/>
        <v>0</v>
      </c>
      <c r="Z28" s="103">
        <v>0</v>
      </c>
      <c r="AA28" s="35">
        <v>0</v>
      </c>
      <c r="AB28" s="38">
        <v>0</v>
      </c>
      <c r="AC28" s="35">
        <f t="shared" si="8"/>
        <v>0</v>
      </c>
      <c r="AD28" s="35">
        <v>0</v>
      </c>
      <c r="AE28" s="35">
        <v>0</v>
      </c>
      <c r="AF28" s="38"/>
      <c r="AG28" s="35">
        <v>0</v>
      </c>
      <c r="AH28" s="35">
        <v>0</v>
      </c>
      <c r="AI28" s="35">
        <v>0</v>
      </c>
      <c r="AJ28" s="35">
        <f t="shared" si="9"/>
        <v>0</v>
      </c>
      <c r="AK28" s="38">
        <v>0</v>
      </c>
      <c r="AL28" s="38">
        <v>0</v>
      </c>
      <c r="AM28" s="38"/>
      <c r="AN28" s="38"/>
      <c r="AO28" s="38"/>
      <c r="AP28" s="38"/>
      <c r="AQ28" s="66">
        <f t="shared" si="10"/>
        <v>0</v>
      </c>
      <c r="AR28" s="66">
        <f t="shared" si="33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 t="shared" si="14"/>
        <v>0</v>
      </c>
      <c r="AW28" s="66">
        <f t="shared" si="15"/>
        <v>0</v>
      </c>
      <c r="AX28" s="66">
        <f t="shared" ref="AX28:AX46" si="39">N28+O28+P28+Q28</f>
        <v>0</v>
      </c>
      <c r="AY28" s="66">
        <f t="shared" si="16"/>
        <v>0</v>
      </c>
      <c r="AZ28" s="66">
        <f t="shared" si="17"/>
        <v>0</v>
      </c>
      <c r="BA28" s="66">
        <f t="shared" si="18"/>
        <v>0</v>
      </c>
      <c r="BB28" s="66">
        <f t="shared" si="19"/>
        <v>0</v>
      </c>
      <c r="BC28" s="66">
        <f t="shared" si="20"/>
        <v>0</v>
      </c>
      <c r="BD28" s="66">
        <f t="shared" si="21"/>
        <v>0</v>
      </c>
      <c r="BE28" s="66">
        <f t="shared" si="22"/>
        <v>0</v>
      </c>
      <c r="BF28" s="66">
        <f t="shared" si="23"/>
        <v>0</v>
      </c>
      <c r="BG28" s="66">
        <f t="shared" si="24"/>
        <v>0</v>
      </c>
      <c r="BH28" s="66">
        <f t="shared" si="25"/>
        <v>0</v>
      </c>
      <c r="BI28" s="66">
        <f t="shared" si="26"/>
        <v>0</v>
      </c>
      <c r="BJ28" s="66">
        <f t="shared" si="27"/>
        <v>0</v>
      </c>
    </row>
    <row r="29" spans="1:62">
      <c r="A29" s="10" t="s">
        <v>15</v>
      </c>
      <c r="B29" s="6" t="s">
        <v>77</v>
      </c>
      <c r="C29" s="34">
        <v>0</v>
      </c>
      <c r="D29" s="33">
        <v>0</v>
      </c>
      <c r="E29" s="33">
        <f t="shared" si="2"/>
        <v>0</v>
      </c>
      <c r="F29" s="33">
        <v>0</v>
      </c>
      <c r="G29" s="33">
        <v>0</v>
      </c>
      <c r="H29" s="33">
        <v>0</v>
      </c>
      <c r="I29" s="33">
        <f t="shared" si="3"/>
        <v>0</v>
      </c>
      <c r="J29" s="35">
        <v>0</v>
      </c>
      <c r="K29" s="38">
        <v>0</v>
      </c>
      <c r="L29" s="38">
        <v>0</v>
      </c>
      <c r="M29" s="35">
        <f t="shared" si="4"/>
        <v>0</v>
      </c>
      <c r="N29" s="38">
        <v>0</v>
      </c>
      <c r="O29" s="38">
        <v>0</v>
      </c>
      <c r="P29" s="38">
        <v>0</v>
      </c>
      <c r="Q29" s="38">
        <v>0</v>
      </c>
      <c r="R29" s="35">
        <f t="shared" si="5"/>
        <v>0</v>
      </c>
      <c r="S29" s="38">
        <v>0</v>
      </c>
      <c r="T29" s="38">
        <v>0</v>
      </c>
      <c r="U29" s="103">
        <v>0</v>
      </c>
      <c r="V29" s="35">
        <f t="shared" si="6"/>
        <v>0</v>
      </c>
      <c r="W29" s="38">
        <v>0</v>
      </c>
      <c r="X29" s="103">
        <v>0</v>
      </c>
      <c r="Y29" s="35">
        <f t="shared" si="7"/>
        <v>0</v>
      </c>
      <c r="Z29" s="103">
        <v>0</v>
      </c>
      <c r="AA29" s="35">
        <v>0</v>
      </c>
      <c r="AB29" s="38">
        <v>0</v>
      </c>
      <c r="AC29" s="35">
        <f t="shared" si="8"/>
        <v>0</v>
      </c>
      <c r="AD29" s="35">
        <v>0</v>
      </c>
      <c r="AE29" s="35">
        <v>0</v>
      </c>
      <c r="AF29" s="38"/>
      <c r="AG29" s="35">
        <v>0</v>
      </c>
      <c r="AH29" s="35">
        <v>0</v>
      </c>
      <c r="AI29" s="35">
        <v>0</v>
      </c>
      <c r="AJ29" s="35">
        <f t="shared" si="9"/>
        <v>0</v>
      </c>
      <c r="AK29" s="38">
        <v>0</v>
      </c>
      <c r="AL29" s="38">
        <v>0</v>
      </c>
      <c r="AM29" s="38"/>
      <c r="AN29" s="38"/>
      <c r="AO29" s="38"/>
      <c r="AP29" s="38"/>
      <c r="AQ29" s="66">
        <f t="shared" si="10"/>
        <v>0</v>
      </c>
      <c r="AR29" s="66">
        <f t="shared" si="33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si="14"/>
        <v>0</v>
      </c>
      <c r="AW29" s="66">
        <f t="shared" si="15"/>
        <v>0</v>
      </c>
      <c r="AX29" s="66">
        <f t="shared" si="39"/>
        <v>0</v>
      </c>
      <c r="AY29" s="66">
        <f t="shared" si="16"/>
        <v>0</v>
      </c>
      <c r="AZ29" s="66">
        <f t="shared" si="17"/>
        <v>0</v>
      </c>
      <c r="BA29" s="66">
        <f t="shared" si="18"/>
        <v>0</v>
      </c>
      <c r="BB29" s="66">
        <f t="shared" si="19"/>
        <v>0</v>
      </c>
      <c r="BC29" s="66">
        <f t="shared" si="20"/>
        <v>0</v>
      </c>
      <c r="BD29" s="66">
        <f t="shared" si="21"/>
        <v>0</v>
      </c>
      <c r="BE29" s="66">
        <f t="shared" si="22"/>
        <v>0</v>
      </c>
      <c r="BF29" s="66">
        <f t="shared" si="23"/>
        <v>0</v>
      </c>
      <c r="BG29" s="66">
        <f t="shared" si="24"/>
        <v>0</v>
      </c>
      <c r="BH29" s="66">
        <f t="shared" si="25"/>
        <v>0</v>
      </c>
      <c r="BI29" s="66">
        <f t="shared" si="26"/>
        <v>0</v>
      </c>
      <c r="BJ29" s="66">
        <f t="shared" si="27"/>
        <v>0</v>
      </c>
    </row>
    <row r="30" spans="1:62" ht="25.5">
      <c r="A30" s="10" t="s">
        <v>49</v>
      </c>
      <c r="B30" s="6" t="s">
        <v>78</v>
      </c>
      <c r="C30" s="34">
        <v>0</v>
      </c>
      <c r="D30" s="33">
        <v>0</v>
      </c>
      <c r="E30" s="33">
        <f t="shared" si="2"/>
        <v>0</v>
      </c>
      <c r="F30" s="33">
        <v>0</v>
      </c>
      <c r="G30" s="33">
        <v>0</v>
      </c>
      <c r="H30" s="33">
        <v>1</v>
      </c>
      <c r="I30" s="33">
        <f t="shared" si="3"/>
        <v>0</v>
      </c>
      <c r="J30" s="35">
        <v>0</v>
      </c>
      <c r="K30" s="38">
        <v>1</v>
      </c>
      <c r="L30" s="38">
        <v>0</v>
      </c>
      <c r="M30" s="35">
        <f t="shared" si="4"/>
        <v>0</v>
      </c>
      <c r="N30" s="38">
        <v>0</v>
      </c>
      <c r="O30" s="38">
        <v>0</v>
      </c>
      <c r="P30" s="38">
        <v>0</v>
      </c>
      <c r="Q30" s="38">
        <v>0</v>
      </c>
      <c r="R30" s="35">
        <f t="shared" si="5"/>
        <v>0</v>
      </c>
      <c r="S30" s="38">
        <v>0</v>
      </c>
      <c r="T30" s="38">
        <v>0</v>
      </c>
      <c r="U30" s="103">
        <v>0</v>
      </c>
      <c r="V30" s="35">
        <f t="shared" si="6"/>
        <v>0</v>
      </c>
      <c r="W30" s="38">
        <v>0</v>
      </c>
      <c r="X30" s="103">
        <v>0</v>
      </c>
      <c r="Y30" s="35">
        <f t="shared" si="7"/>
        <v>0</v>
      </c>
      <c r="Z30" s="103">
        <v>0</v>
      </c>
      <c r="AA30" s="35">
        <v>0</v>
      </c>
      <c r="AB30" s="38">
        <v>1</v>
      </c>
      <c r="AC30" s="35">
        <f t="shared" si="8"/>
        <v>1</v>
      </c>
      <c r="AD30" s="35">
        <v>0</v>
      </c>
      <c r="AE30" s="35">
        <v>1</v>
      </c>
      <c r="AF30" s="38"/>
      <c r="AG30" s="35">
        <v>0</v>
      </c>
      <c r="AH30" s="35">
        <v>0</v>
      </c>
      <c r="AI30" s="35">
        <v>0</v>
      </c>
      <c r="AJ30" s="35">
        <f t="shared" si="9"/>
        <v>0</v>
      </c>
      <c r="AK30" s="38">
        <v>0</v>
      </c>
      <c r="AL30" s="38">
        <v>0</v>
      </c>
      <c r="AM30" s="38"/>
      <c r="AN30" s="38"/>
      <c r="AO30" s="38"/>
      <c r="AP30" s="38"/>
      <c r="AQ30" s="66">
        <f t="shared" si="10"/>
        <v>0</v>
      </c>
      <c r="AR30" s="66">
        <f t="shared" si="33"/>
        <v>0</v>
      </c>
      <c r="AS30" s="66">
        <f t="shared" si="11"/>
        <v>1</v>
      </c>
      <c r="AT30" s="66">
        <f t="shared" si="12"/>
        <v>1</v>
      </c>
      <c r="AU30" s="66">
        <f t="shared" si="13"/>
        <v>0</v>
      </c>
      <c r="AV30" s="66">
        <f t="shared" si="14"/>
        <v>0</v>
      </c>
      <c r="AW30" s="66">
        <f t="shared" si="15"/>
        <v>0</v>
      </c>
      <c r="AX30" s="66">
        <f t="shared" si="39"/>
        <v>0</v>
      </c>
      <c r="AY30" s="66">
        <f t="shared" si="16"/>
        <v>0</v>
      </c>
      <c r="AZ30" s="66">
        <f t="shared" si="17"/>
        <v>0</v>
      </c>
      <c r="BA30" s="66">
        <f t="shared" si="18"/>
        <v>0</v>
      </c>
      <c r="BB30" s="66">
        <f t="shared" si="19"/>
        <v>0</v>
      </c>
      <c r="BC30" s="66">
        <f t="shared" si="20"/>
        <v>1</v>
      </c>
      <c r="BD30" s="66">
        <f t="shared" si="21"/>
        <v>1</v>
      </c>
      <c r="BE30" s="66">
        <f t="shared" si="22"/>
        <v>1</v>
      </c>
      <c r="BF30" s="66">
        <f t="shared" si="23"/>
        <v>1</v>
      </c>
      <c r="BG30" s="66">
        <f t="shared" si="24"/>
        <v>0</v>
      </c>
      <c r="BH30" s="66">
        <f t="shared" si="25"/>
        <v>0</v>
      </c>
      <c r="BI30" s="66">
        <f t="shared" si="26"/>
        <v>0</v>
      </c>
      <c r="BJ30" s="66">
        <f t="shared" si="27"/>
        <v>0</v>
      </c>
    </row>
    <row r="31" spans="1:62">
      <c r="A31" s="10" t="s">
        <v>50</v>
      </c>
      <c r="B31" s="6" t="s">
        <v>79</v>
      </c>
      <c r="C31" s="34">
        <v>0</v>
      </c>
      <c r="D31" s="33">
        <v>0</v>
      </c>
      <c r="E31" s="33">
        <f t="shared" si="2"/>
        <v>0</v>
      </c>
      <c r="F31" s="33">
        <v>0</v>
      </c>
      <c r="G31" s="33">
        <v>0</v>
      </c>
      <c r="H31" s="33">
        <v>4</v>
      </c>
      <c r="I31" s="33">
        <f t="shared" si="3"/>
        <v>0</v>
      </c>
      <c r="J31" s="35">
        <v>0</v>
      </c>
      <c r="K31" s="38">
        <v>4</v>
      </c>
      <c r="L31" s="38">
        <v>0</v>
      </c>
      <c r="M31" s="35">
        <f t="shared" si="4"/>
        <v>0</v>
      </c>
      <c r="N31" s="38">
        <v>0</v>
      </c>
      <c r="O31" s="38">
        <v>0</v>
      </c>
      <c r="P31" s="38">
        <v>0</v>
      </c>
      <c r="Q31" s="38">
        <v>0</v>
      </c>
      <c r="R31" s="35">
        <f t="shared" si="5"/>
        <v>0</v>
      </c>
      <c r="S31" s="38">
        <v>0</v>
      </c>
      <c r="T31" s="38">
        <v>0</v>
      </c>
      <c r="U31" s="103">
        <v>0</v>
      </c>
      <c r="V31" s="35">
        <f t="shared" si="6"/>
        <v>0</v>
      </c>
      <c r="W31" s="38">
        <v>0</v>
      </c>
      <c r="X31" s="103">
        <v>0</v>
      </c>
      <c r="Y31" s="35">
        <f t="shared" si="7"/>
        <v>0</v>
      </c>
      <c r="Z31" s="103">
        <v>0</v>
      </c>
      <c r="AA31" s="35">
        <v>0</v>
      </c>
      <c r="AB31" s="38">
        <v>7</v>
      </c>
      <c r="AC31" s="35">
        <f t="shared" si="8"/>
        <v>7</v>
      </c>
      <c r="AD31" s="35">
        <v>0</v>
      </c>
      <c r="AE31" s="35">
        <v>7</v>
      </c>
      <c r="AF31" s="38"/>
      <c r="AG31" s="38">
        <v>6</v>
      </c>
      <c r="AH31" s="35">
        <v>0</v>
      </c>
      <c r="AI31" s="35">
        <v>0</v>
      </c>
      <c r="AJ31" s="35">
        <f t="shared" si="9"/>
        <v>0</v>
      </c>
      <c r="AK31" s="38">
        <v>0</v>
      </c>
      <c r="AL31" s="38">
        <v>0</v>
      </c>
      <c r="AM31" s="38"/>
      <c r="AN31" s="38"/>
      <c r="AO31" s="38"/>
      <c r="AP31" s="38"/>
      <c r="AQ31" s="66">
        <f t="shared" si="10"/>
        <v>0</v>
      </c>
      <c r="AR31" s="66">
        <f t="shared" si="33"/>
        <v>0</v>
      </c>
      <c r="AS31" s="66">
        <f t="shared" si="11"/>
        <v>4</v>
      </c>
      <c r="AT31" s="66">
        <f t="shared" si="12"/>
        <v>4</v>
      </c>
      <c r="AU31" s="66">
        <f t="shared" si="13"/>
        <v>0</v>
      </c>
      <c r="AV31" s="66">
        <f t="shared" si="14"/>
        <v>0</v>
      </c>
      <c r="AW31" s="66">
        <f t="shared" si="15"/>
        <v>0</v>
      </c>
      <c r="AX31" s="66">
        <f t="shared" si="39"/>
        <v>0</v>
      </c>
      <c r="AY31" s="66">
        <f t="shared" si="16"/>
        <v>0</v>
      </c>
      <c r="AZ31" s="66">
        <f t="shared" si="17"/>
        <v>0</v>
      </c>
      <c r="BA31" s="66">
        <f t="shared" si="18"/>
        <v>0</v>
      </c>
      <c r="BB31" s="66">
        <f t="shared" si="19"/>
        <v>0</v>
      </c>
      <c r="BC31" s="66">
        <f t="shared" si="20"/>
        <v>7</v>
      </c>
      <c r="BD31" s="66">
        <f t="shared" si="21"/>
        <v>7</v>
      </c>
      <c r="BE31" s="66">
        <f t="shared" si="22"/>
        <v>7</v>
      </c>
      <c r="BF31" s="66">
        <f t="shared" si="23"/>
        <v>7</v>
      </c>
      <c r="BG31" s="66">
        <f t="shared" si="24"/>
        <v>0</v>
      </c>
      <c r="BH31" s="66">
        <f t="shared" si="25"/>
        <v>0</v>
      </c>
      <c r="BI31" s="66">
        <f t="shared" si="26"/>
        <v>0</v>
      </c>
      <c r="BJ31" s="66">
        <f t="shared" si="27"/>
        <v>0</v>
      </c>
    </row>
    <row r="32" spans="1:62">
      <c r="A32" s="10" t="s">
        <v>51</v>
      </c>
      <c r="B32" s="6" t="s">
        <v>3</v>
      </c>
      <c r="C32" s="34">
        <v>0</v>
      </c>
      <c r="D32" s="33">
        <v>0</v>
      </c>
      <c r="E32" s="33">
        <f t="shared" si="2"/>
        <v>0</v>
      </c>
      <c r="F32" s="33">
        <v>0</v>
      </c>
      <c r="G32" s="33">
        <v>0</v>
      </c>
      <c r="H32" s="33">
        <v>0</v>
      </c>
      <c r="I32" s="33">
        <f t="shared" si="3"/>
        <v>0</v>
      </c>
      <c r="J32" s="35">
        <v>0</v>
      </c>
      <c r="K32" s="38">
        <v>0</v>
      </c>
      <c r="L32" s="38">
        <v>0</v>
      </c>
      <c r="M32" s="35">
        <f t="shared" si="4"/>
        <v>0</v>
      </c>
      <c r="N32" s="38">
        <v>0</v>
      </c>
      <c r="O32" s="38">
        <v>0</v>
      </c>
      <c r="P32" s="38">
        <v>0</v>
      </c>
      <c r="Q32" s="38">
        <v>0</v>
      </c>
      <c r="R32" s="35">
        <f t="shared" si="5"/>
        <v>0</v>
      </c>
      <c r="S32" s="38">
        <v>0</v>
      </c>
      <c r="T32" s="38">
        <v>0</v>
      </c>
      <c r="U32" s="103">
        <v>0</v>
      </c>
      <c r="V32" s="35">
        <f t="shared" si="6"/>
        <v>0</v>
      </c>
      <c r="W32" s="38">
        <v>0</v>
      </c>
      <c r="X32" s="103">
        <v>0</v>
      </c>
      <c r="Y32" s="35">
        <f t="shared" si="7"/>
        <v>0</v>
      </c>
      <c r="Z32" s="103">
        <v>0</v>
      </c>
      <c r="AA32" s="35">
        <v>0</v>
      </c>
      <c r="AB32" s="38">
        <v>0</v>
      </c>
      <c r="AC32" s="35">
        <f t="shared" si="8"/>
        <v>0</v>
      </c>
      <c r="AD32" s="35">
        <v>0</v>
      </c>
      <c r="AE32" s="35">
        <v>0</v>
      </c>
      <c r="AF32" s="38"/>
      <c r="AG32" s="38">
        <v>0</v>
      </c>
      <c r="AH32" s="35">
        <v>0</v>
      </c>
      <c r="AI32" s="35">
        <v>0</v>
      </c>
      <c r="AJ32" s="35">
        <f t="shared" si="9"/>
        <v>0</v>
      </c>
      <c r="AK32" s="38">
        <v>0</v>
      </c>
      <c r="AL32" s="38">
        <v>0</v>
      </c>
      <c r="AM32" s="38"/>
      <c r="AN32" s="38"/>
      <c r="AO32" s="38"/>
      <c r="AP32" s="38"/>
      <c r="AQ32" s="66">
        <f t="shared" si="10"/>
        <v>0</v>
      </c>
      <c r="AR32" s="66">
        <f t="shared" si="33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14"/>
        <v>0</v>
      </c>
      <c r="AW32" s="66">
        <f t="shared" si="15"/>
        <v>0</v>
      </c>
      <c r="AX32" s="66">
        <f t="shared" si="39"/>
        <v>0</v>
      </c>
      <c r="AY32" s="66">
        <f t="shared" si="16"/>
        <v>0</v>
      </c>
      <c r="AZ32" s="66">
        <f t="shared" si="17"/>
        <v>0</v>
      </c>
      <c r="BA32" s="66">
        <f t="shared" si="18"/>
        <v>0</v>
      </c>
      <c r="BB32" s="66">
        <f t="shared" si="19"/>
        <v>0</v>
      </c>
      <c r="BC32" s="66">
        <f t="shared" si="20"/>
        <v>0</v>
      </c>
      <c r="BD32" s="66">
        <f t="shared" si="21"/>
        <v>0</v>
      </c>
      <c r="BE32" s="66">
        <f t="shared" si="22"/>
        <v>0</v>
      </c>
      <c r="BF32" s="66">
        <f t="shared" si="23"/>
        <v>0</v>
      </c>
      <c r="BG32" s="66">
        <f t="shared" si="24"/>
        <v>0</v>
      </c>
      <c r="BH32" s="66">
        <f t="shared" si="25"/>
        <v>0</v>
      </c>
      <c r="BI32" s="66">
        <f t="shared" si="26"/>
        <v>0</v>
      </c>
      <c r="BJ32" s="66">
        <f t="shared" si="27"/>
        <v>0</v>
      </c>
    </row>
    <row r="33" spans="1:62" ht="51">
      <c r="A33" s="10" t="s">
        <v>81</v>
      </c>
      <c r="B33" s="7" t="s">
        <v>92</v>
      </c>
      <c r="C33" s="34">
        <v>0</v>
      </c>
      <c r="D33" s="33">
        <v>0</v>
      </c>
      <c r="E33" s="33">
        <f t="shared" si="2"/>
        <v>0</v>
      </c>
      <c r="F33" s="33">
        <v>0</v>
      </c>
      <c r="G33" s="33">
        <v>0</v>
      </c>
      <c r="H33" s="33">
        <v>0</v>
      </c>
      <c r="I33" s="33">
        <f t="shared" si="3"/>
        <v>0</v>
      </c>
      <c r="J33" s="35">
        <v>0</v>
      </c>
      <c r="K33" s="38">
        <v>0</v>
      </c>
      <c r="L33" s="38">
        <v>0</v>
      </c>
      <c r="M33" s="35">
        <f t="shared" si="4"/>
        <v>0</v>
      </c>
      <c r="N33" s="38">
        <v>0</v>
      </c>
      <c r="O33" s="38">
        <v>0</v>
      </c>
      <c r="P33" s="38">
        <v>0</v>
      </c>
      <c r="Q33" s="38">
        <v>0</v>
      </c>
      <c r="R33" s="35">
        <f t="shared" si="5"/>
        <v>0</v>
      </c>
      <c r="S33" s="38">
        <v>0</v>
      </c>
      <c r="T33" s="38">
        <v>0</v>
      </c>
      <c r="U33" s="103">
        <v>0</v>
      </c>
      <c r="V33" s="35">
        <f t="shared" si="6"/>
        <v>0</v>
      </c>
      <c r="W33" s="38">
        <v>0</v>
      </c>
      <c r="X33" s="103">
        <v>0</v>
      </c>
      <c r="Y33" s="35">
        <f t="shared" si="7"/>
        <v>0</v>
      </c>
      <c r="Z33" s="103">
        <v>0</v>
      </c>
      <c r="AA33" s="35">
        <v>0</v>
      </c>
      <c r="AB33" s="38">
        <v>0</v>
      </c>
      <c r="AC33" s="35">
        <f t="shared" si="8"/>
        <v>0</v>
      </c>
      <c r="AD33" s="35">
        <v>0</v>
      </c>
      <c r="AE33" s="35">
        <v>0</v>
      </c>
      <c r="AF33" s="38"/>
      <c r="AG33" s="38">
        <v>0</v>
      </c>
      <c r="AH33" s="35">
        <v>0</v>
      </c>
      <c r="AI33" s="35">
        <v>0</v>
      </c>
      <c r="AJ33" s="35">
        <f t="shared" si="9"/>
        <v>0</v>
      </c>
      <c r="AK33" s="38">
        <v>0</v>
      </c>
      <c r="AL33" s="38">
        <v>0</v>
      </c>
      <c r="AM33" s="38"/>
      <c r="AN33" s="38"/>
      <c r="AO33" s="38"/>
      <c r="AP33" s="38"/>
      <c r="AQ33" s="66">
        <f t="shared" si="10"/>
        <v>0</v>
      </c>
      <c r="AR33" s="66">
        <f t="shared" si="33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 t="shared" si="14"/>
        <v>0</v>
      </c>
      <c r="AW33" s="66">
        <f t="shared" si="15"/>
        <v>0</v>
      </c>
      <c r="AX33" s="66">
        <f t="shared" si="39"/>
        <v>0</v>
      </c>
      <c r="AY33" s="66">
        <f t="shared" si="16"/>
        <v>0</v>
      </c>
      <c r="AZ33" s="66">
        <f t="shared" si="17"/>
        <v>0</v>
      </c>
      <c r="BA33" s="66">
        <f t="shared" si="18"/>
        <v>0</v>
      </c>
      <c r="BB33" s="66">
        <f t="shared" si="19"/>
        <v>0</v>
      </c>
      <c r="BC33" s="66">
        <f t="shared" si="20"/>
        <v>0</v>
      </c>
      <c r="BD33" s="66">
        <f t="shared" si="21"/>
        <v>0</v>
      </c>
      <c r="BE33" s="66">
        <f t="shared" si="22"/>
        <v>0</v>
      </c>
      <c r="BF33" s="66">
        <f t="shared" si="23"/>
        <v>0</v>
      </c>
      <c r="BG33" s="66">
        <f t="shared" si="24"/>
        <v>0</v>
      </c>
      <c r="BH33" s="66">
        <f t="shared" si="25"/>
        <v>0</v>
      </c>
      <c r="BI33" s="66">
        <f t="shared" si="26"/>
        <v>0</v>
      </c>
      <c r="BJ33" s="66">
        <f t="shared" si="27"/>
        <v>0</v>
      </c>
    </row>
    <row r="34" spans="1:62" ht="50.25" customHeight="1">
      <c r="A34" s="10" t="s">
        <v>82</v>
      </c>
      <c r="B34" s="7" t="s">
        <v>62</v>
      </c>
      <c r="C34" s="34">
        <v>0</v>
      </c>
      <c r="D34" s="33">
        <v>0</v>
      </c>
      <c r="E34" s="33">
        <f t="shared" si="2"/>
        <v>0</v>
      </c>
      <c r="F34" s="33">
        <v>0</v>
      </c>
      <c r="G34" s="33">
        <v>0</v>
      </c>
      <c r="H34" s="33">
        <v>0</v>
      </c>
      <c r="I34" s="33">
        <f t="shared" si="3"/>
        <v>0</v>
      </c>
      <c r="J34" s="35">
        <v>0</v>
      </c>
      <c r="K34" s="38">
        <v>0</v>
      </c>
      <c r="L34" s="38">
        <v>0</v>
      </c>
      <c r="M34" s="35">
        <f t="shared" si="4"/>
        <v>0</v>
      </c>
      <c r="N34" s="38">
        <v>0</v>
      </c>
      <c r="O34" s="38">
        <v>0</v>
      </c>
      <c r="P34" s="38">
        <v>0</v>
      </c>
      <c r="Q34" s="38">
        <v>0</v>
      </c>
      <c r="R34" s="35">
        <f t="shared" si="5"/>
        <v>0</v>
      </c>
      <c r="S34" s="38">
        <v>0</v>
      </c>
      <c r="T34" s="38">
        <v>0</v>
      </c>
      <c r="U34" s="103">
        <v>0</v>
      </c>
      <c r="V34" s="35">
        <f t="shared" si="6"/>
        <v>0</v>
      </c>
      <c r="W34" s="38">
        <v>0</v>
      </c>
      <c r="X34" s="103">
        <v>0</v>
      </c>
      <c r="Y34" s="35">
        <f t="shared" si="7"/>
        <v>0</v>
      </c>
      <c r="Z34" s="103">
        <v>0</v>
      </c>
      <c r="AA34" s="35">
        <v>0</v>
      </c>
      <c r="AB34" s="38">
        <v>0</v>
      </c>
      <c r="AC34" s="35">
        <f t="shared" si="8"/>
        <v>0</v>
      </c>
      <c r="AD34" s="35">
        <v>0</v>
      </c>
      <c r="AE34" s="35">
        <v>0</v>
      </c>
      <c r="AF34" s="38"/>
      <c r="AG34" s="38">
        <v>0</v>
      </c>
      <c r="AH34" s="35">
        <v>0</v>
      </c>
      <c r="AI34" s="35">
        <v>0</v>
      </c>
      <c r="AJ34" s="35">
        <f t="shared" si="9"/>
        <v>0</v>
      </c>
      <c r="AK34" s="38">
        <v>0</v>
      </c>
      <c r="AL34" s="38">
        <v>0</v>
      </c>
      <c r="AM34" s="38"/>
      <c r="AN34" s="38"/>
      <c r="AO34" s="38"/>
      <c r="AP34" s="38"/>
      <c r="AQ34" s="66">
        <f t="shared" si="10"/>
        <v>0</v>
      </c>
      <c r="AR34" s="66">
        <f t="shared" si="33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si="14"/>
        <v>0</v>
      </c>
      <c r="AW34" s="66">
        <f t="shared" si="15"/>
        <v>0</v>
      </c>
      <c r="AX34" s="66">
        <f t="shared" si="39"/>
        <v>0</v>
      </c>
      <c r="AY34" s="66">
        <f t="shared" si="16"/>
        <v>0</v>
      </c>
      <c r="AZ34" s="66">
        <f t="shared" si="17"/>
        <v>0</v>
      </c>
      <c r="BA34" s="66">
        <f t="shared" si="18"/>
        <v>0</v>
      </c>
      <c r="BB34" s="66">
        <f t="shared" si="19"/>
        <v>0</v>
      </c>
      <c r="BC34" s="66">
        <f t="shared" si="20"/>
        <v>0</v>
      </c>
      <c r="BD34" s="66">
        <f t="shared" si="21"/>
        <v>0</v>
      </c>
      <c r="BE34" s="66">
        <f t="shared" si="22"/>
        <v>0</v>
      </c>
      <c r="BF34" s="66">
        <f t="shared" si="23"/>
        <v>0</v>
      </c>
      <c r="BG34" s="66">
        <f t="shared" si="24"/>
        <v>0</v>
      </c>
      <c r="BH34" s="66">
        <f t="shared" si="25"/>
        <v>0</v>
      </c>
      <c r="BI34" s="66">
        <f t="shared" si="26"/>
        <v>0</v>
      </c>
      <c r="BJ34" s="66">
        <f t="shared" si="27"/>
        <v>0</v>
      </c>
    </row>
    <row r="35" spans="1:62" ht="38.25" customHeight="1">
      <c r="A35" s="10" t="s">
        <v>83</v>
      </c>
      <c r="B35" s="7" t="s">
        <v>63</v>
      </c>
      <c r="C35" s="34">
        <v>0</v>
      </c>
      <c r="D35" s="33">
        <v>0</v>
      </c>
      <c r="E35" s="33">
        <f t="shared" si="2"/>
        <v>0</v>
      </c>
      <c r="F35" s="33">
        <v>0</v>
      </c>
      <c r="G35" s="33">
        <v>0</v>
      </c>
      <c r="H35" s="33">
        <v>0</v>
      </c>
      <c r="I35" s="33">
        <f t="shared" si="3"/>
        <v>0</v>
      </c>
      <c r="J35" s="35">
        <v>0</v>
      </c>
      <c r="K35" s="38">
        <v>0</v>
      </c>
      <c r="L35" s="38">
        <v>0</v>
      </c>
      <c r="M35" s="35">
        <f t="shared" si="4"/>
        <v>0</v>
      </c>
      <c r="N35" s="38">
        <v>0</v>
      </c>
      <c r="O35" s="38">
        <v>0</v>
      </c>
      <c r="P35" s="38">
        <v>0</v>
      </c>
      <c r="Q35" s="38">
        <v>0</v>
      </c>
      <c r="R35" s="35">
        <f t="shared" si="5"/>
        <v>0</v>
      </c>
      <c r="S35" s="38">
        <v>0</v>
      </c>
      <c r="T35" s="38">
        <v>0</v>
      </c>
      <c r="U35" s="103">
        <v>0</v>
      </c>
      <c r="V35" s="35">
        <f t="shared" si="6"/>
        <v>0</v>
      </c>
      <c r="W35" s="38">
        <v>0</v>
      </c>
      <c r="X35" s="103">
        <v>0</v>
      </c>
      <c r="Y35" s="35">
        <f t="shared" si="7"/>
        <v>0</v>
      </c>
      <c r="Z35" s="103">
        <v>0</v>
      </c>
      <c r="AA35" s="35">
        <v>0</v>
      </c>
      <c r="AB35" s="38">
        <v>0</v>
      </c>
      <c r="AC35" s="35">
        <f t="shared" si="8"/>
        <v>0</v>
      </c>
      <c r="AD35" s="35">
        <v>0</v>
      </c>
      <c r="AE35" s="35">
        <v>0</v>
      </c>
      <c r="AF35" s="38"/>
      <c r="AG35" s="38">
        <v>0</v>
      </c>
      <c r="AH35" s="35">
        <v>0</v>
      </c>
      <c r="AI35" s="35">
        <v>0</v>
      </c>
      <c r="AJ35" s="35">
        <f t="shared" si="9"/>
        <v>0</v>
      </c>
      <c r="AK35" s="38">
        <v>0</v>
      </c>
      <c r="AL35" s="38">
        <v>0</v>
      </c>
      <c r="AM35" s="38"/>
      <c r="AN35" s="38"/>
      <c r="AO35" s="38"/>
      <c r="AP35" s="38"/>
      <c r="AQ35" s="66">
        <f t="shared" si="10"/>
        <v>0</v>
      </c>
      <c r="AR35" s="66">
        <f t="shared" si="33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14"/>
        <v>0</v>
      </c>
      <c r="AW35" s="66">
        <f t="shared" si="15"/>
        <v>0</v>
      </c>
      <c r="AX35" s="66">
        <f t="shared" si="39"/>
        <v>0</v>
      </c>
      <c r="AY35" s="66">
        <f t="shared" si="16"/>
        <v>0</v>
      </c>
      <c r="AZ35" s="66">
        <f t="shared" si="17"/>
        <v>0</v>
      </c>
      <c r="BA35" s="66">
        <f t="shared" si="18"/>
        <v>0</v>
      </c>
      <c r="BB35" s="66">
        <f t="shared" si="19"/>
        <v>0</v>
      </c>
      <c r="BC35" s="66">
        <f t="shared" si="20"/>
        <v>0</v>
      </c>
      <c r="BD35" s="66">
        <f t="shared" si="21"/>
        <v>0</v>
      </c>
      <c r="BE35" s="66">
        <f t="shared" si="22"/>
        <v>0</v>
      </c>
      <c r="BF35" s="66">
        <f t="shared" si="23"/>
        <v>0</v>
      </c>
      <c r="BG35" s="66">
        <f t="shared" si="24"/>
        <v>0</v>
      </c>
      <c r="BH35" s="66">
        <f t="shared" si="25"/>
        <v>0</v>
      </c>
      <c r="BI35" s="66">
        <f t="shared" si="26"/>
        <v>0</v>
      </c>
      <c r="BJ35" s="66">
        <f t="shared" si="27"/>
        <v>0</v>
      </c>
    </row>
    <row r="36" spans="1:62" ht="51">
      <c r="A36" s="10" t="s">
        <v>84</v>
      </c>
      <c r="B36" s="7" t="s">
        <v>64</v>
      </c>
      <c r="C36" s="34">
        <v>0</v>
      </c>
      <c r="D36" s="33">
        <v>0</v>
      </c>
      <c r="E36" s="33">
        <f t="shared" si="2"/>
        <v>0</v>
      </c>
      <c r="F36" s="33">
        <v>0</v>
      </c>
      <c r="G36" s="33">
        <v>0</v>
      </c>
      <c r="H36" s="33">
        <v>0</v>
      </c>
      <c r="I36" s="33">
        <f t="shared" si="3"/>
        <v>0</v>
      </c>
      <c r="J36" s="35">
        <v>0</v>
      </c>
      <c r="K36" s="38">
        <v>0</v>
      </c>
      <c r="L36" s="38">
        <v>0</v>
      </c>
      <c r="M36" s="35">
        <f t="shared" si="4"/>
        <v>0</v>
      </c>
      <c r="N36" s="38">
        <v>0</v>
      </c>
      <c r="O36" s="38">
        <v>0</v>
      </c>
      <c r="P36" s="38">
        <v>0</v>
      </c>
      <c r="Q36" s="38">
        <v>0</v>
      </c>
      <c r="R36" s="35">
        <f t="shared" si="5"/>
        <v>0</v>
      </c>
      <c r="S36" s="38">
        <v>0</v>
      </c>
      <c r="T36" s="38">
        <v>0</v>
      </c>
      <c r="U36" s="103">
        <v>0</v>
      </c>
      <c r="V36" s="35">
        <f t="shared" si="6"/>
        <v>0</v>
      </c>
      <c r="W36" s="38">
        <v>0</v>
      </c>
      <c r="X36" s="103">
        <v>0</v>
      </c>
      <c r="Y36" s="35">
        <f t="shared" si="7"/>
        <v>0</v>
      </c>
      <c r="Z36" s="103">
        <v>0</v>
      </c>
      <c r="AA36" s="35">
        <v>0</v>
      </c>
      <c r="AB36" s="38">
        <v>0</v>
      </c>
      <c r="AC36" s="35">
        <f t="shared" si="8"/>
        <v>0</v>
      </c>
      <c r="AD36" s="35">
        <v>0</v>
      </c>
      <c r="AE36" s="35">
        <v>0</v>
      </c>
      <c r="AF36" s="38"/>
      <c r="AG36" s="38">
        <v>0</v>
      </c>
      <c r="AH36" s="35">
        <v>0</v>
      </c>
      <c r="AI36" s="35">
        <v>0</v>
      </c>
      <c r="AJ36" s="35">
        <f t="shared" si="9"/>
        <v>0</v>
      </c>
      <c r="AK36" s="38">
        <v>0</v>
      </c>
      <c r="AL36" s="38">
        <v>0</v>
      </c>
      <c r="AM36" s="38"/>
      <c r="AN36" s="38"/>
      <c r="AO36" s="38"/>
      <c r="AP36" s="38"/>
      <c r="AQ36" s="66">
        <f t="shared" si="10"/>
        <v>0</v>
      </c>
      <c r="AR36" s="66">
        <f t="shared" si="33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14"/>
        <v>0</v>
      </c>
      <c r="AW36" s="66">
        <f t="shared" si="15"/>
        <v>0</v>
      </c>
      <c r="AX36" s="66">
        <f t="shared" si="39"/>
        <v>0</v>
      </c>
      <c r="AY36" s="66">
        <f t="shared" si="16"/>
        <v>0</v>
      </c>
      <c r="AZ36" s="66">
        <f t="shared" si="17"/>
        <v>0</v>
      </c>
      <c r="BA36" s="66">
        <f t="shared" si="18"/>
        <v>0</v>
      </c>
      <c r="BB36" s="66">
        <f t="shared" si="19"/>
        <v>0</v>
      </c>
      <c r="BC36" s="66">
        <f t="shared" si="20"/>
        <v>0</v>
      </c>
      <c r="BD36" s="66">
        <f t="shared" si="21"/>
        <v>0</v>
      </c>
      <c r="BE36" s="66">
        <f t="shared" si="22"/>
        <v>0</v>
      </c>
      <c r="BF36" s="66">
        <f t="shared" si="23"/>
        <v>0</v>
      </c>
      <c r="BG36" s="66">
        <f t="shared" si="24"/>
        <v>0</v>
      </c>
      <c r="BH36" s="66">
        <f t="shared" si="25"/>
        <v>0</v>
      </c>
      <c r="BI36" s="66">
        <f t="shared" si="26"/>
        <v>0</v>
      </c>
      <c r="BJ36" s="66">
        <f t="shared" si="27"/>
        <v>0</v>
      </c>
    </row>
    <row r="37" spans="1:62" ht="42.75" customHeight="1">
      <c r="A37" s="10" t="s">
        <v>93</v>
      </c>
      <c r="B37" s="7" t="s">
        <v>65</v>
      </c>
      <c r="C37" s="34">
        <v>0</v>
      </c>
      <c r="D37" s="33">
        <v>0</v>
      </c>
      <c r="E37" s="33">
        <f t="shared" si="2"/>
        <v>0</v>
      </c>
      <c r="F37" s="33">
        <v>0</v>
      </c>
      <c r="G37" s="33">
        <v>0</v>
      </c>
      <c r="H37" s="33">
        <v>0</v>
      </c>
      <c r="I37" s="33">
        <f t="shared" si="3"/>
        <v>0</v>
      </c>
      <c r="J37" s="35">
        <v>0</v>
      </c>
      <c r="K37" s="38">
        <v>0</v>
      </c>
      <c r="L37" s="38">
        <v>0</v>
      </c>
      <c r="M37" s="35">
        <f t="shared" si="4"/>
        <v>0</v>
      </c>
      <c r="N37" s="38">
        <v>0</v>
      </c>
      <c r="O37" s="38">
        <v>0</v>
      </c>
      <c r="P37" s="38">
        <v>0</v>
      </c>
      <c r="Q37" s="38">
        <v>0</v>
      </c>
      <c r="R37" s="35">
        <f t="shared" si="5"/>
        <v>0</v>
      </c>
      <c r="S37" s="38">
        <v>0</v>
      </c>
      <c r="T37" s="38">
        <v>0</v>
      </c>
      <c r="U37" s="103">
        <v>0</v>
      </c>
      <c r="V37" s="35">
        <f t="shared" si="6"/>
        <v>0</v>
      </c>
      <c r="W37" s="38">
        <v>0</v>
      </c>
      <c r="X37" s="103">
        <v>0</v>
      </c>
      <c r="Y37" s="35">
        <f t="shared" si="7"/>
        <v>0</v>
      </c>
      <c r="Z37" s="103">
        <v>0</v>
      </c>
      <c r="AA37" s="35">
        <v>0</v>
      </c>
      <c r="AB37" s="38">
        <v>0</v>
      </c>
      <c r="AC37" s="35">
        <f t="shared" si="8"/>
        <v>0</v>
      </c>
      <c r="AD37" s="35">
        <v>0</v>
      </c>
      <c r="AE37" s="35">
        <v>0</v>
      </c>
      <c r="AF37" s="38"/>
      <c r="AG37" s="38">
        <v>0</v>
      </c>
      <c r="AH37" s="35">
        <v>0</v>
      </c>
      <c r="AI37" s="35">
        <v>0</v>
      </c>
      <c r="AJ37" s="35">
        <f t="shared" si="9"/>
        <v>0</v>
      </c>
      <c r="AK37" s="38">
        <v>0</v>
      </c>
      <c r="AL37" s="38">
        <v>0</v>
      </c>
      <c r="AM37" s="38"/>
      <c r="AN37" s="38"/>
      <c r="AO37" s="38"/>
      <c r="AP37" s="38"/>
      <c r="AQ37" s="66">
        <f t="shared" si="10"/>
        <v>0</v>
      </c>
      <c r="AR37" s="66">
        <f t="shared" si="33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14"/>
        <v>0</v>
      </c>
      <c r="AW37" s="66">
        <f t="shared" si="15"/>
        <v>0</v>
      </c>
      <c r="AX37" s="66">
        <f t="shared" si="39"/>
        <v>0</v>
      </c>
      <c r="AY37" s="66">
        <f t="shared" si="16"/>
        <v>0</v>
      </c>
      <c r="AZ37" s="66">
        <f t="shared" si="17"/>
        <v>0</v>
      </c>
      <c r="BA37" s="66">
        <f t="shared" si="18"/>
        <v>0</v>
      </c>
      <c r="BB37" s="66">
        <f t="shared" si="19"/>
        <v>0</v>
      </c>
      <c r="BC37" s="66">
        <f t="shared" si="20"/>
        <v>0</v>
      </c>
      <c r="BD37" s="66">
        <f t="shared" si="21"/>
        <v>0</v>
      </c>
      <c r="BE37" s="66">
        <f t="shared" si="22"/>
        <v>0</v>
      </c>
      <c r="BF37" s="66">
        <f t="shared" si="23"/>
        <v>0</v>
      </c>
      <c r="BG37" s="66">
        <f t="shared" si="24"/>
        <v>0</v>
      </c>
      <c r="BH37" s="66">
        <f t="shared" si="25"/>
        <v>0</v>
      </c>
      <c r="BI37" s="66">
        <f t="shared" si="26"/>
        <v>0</v>
      </c>
      <c r="BJ37" s="66">
        <f t="shared" si="27"/>
        <v>0</v>
      </c>
    </row>
    <row r="38" spans="1:62" ht="40.5" customHeight="1">
      <c r="A38" s="10" t="s">
        <v>151</v>
      </c>
      <c r="B38" s="94" t="s">
        <v>152</v>
      </c>
      <c r="C38" s="34">
        <v>1</v>
      </c>
      <c r="D38" s="33">
        <v>0</v>
      </c>
      <c r="E38" s="33">
        <f t="shared" si="2"/>
        <v>1</v>
      </c>
      <c r="F38" s="33">
        <v>0</v>
      </c>
      <c r="G38" s="33">
        <v>0</v>
      </c>
      <c r="H38" s="33">
        <v>2</v>
      </c>
      <c r="I38" s="33">
        <f t="shared" si="3"/>
        <v>2</v>
      </c>
      <c r="J38" s="35">
        <v>0</v>
      </c>
      <c r="K38" s="38">
        <v>0</v>
      </c>
      <c r="L38" s="38">
        <v>0</v>
      </c>
      <c r="M38" s="35">
        <f t="shared" si="4"/>
        <v>2</v>
      </c>
      <c r="N38" s="38">
        <v>1</v>
      </c>
      <c r="O38" s="38">
        <v>0</v>
      </c>
      <c r="P38" s="38">
        <v>1</v>
      </c>
      <c r="Q38" s="38">
        <v>0</v>
      </c>
      <c r="R38" s="35">
        <f t="shared" si="5"/>
        <v>0</v>
      </c>
      <c r="S38" s="38">
        <v>0</v>
      </c>
      <c r="T38" s="38">
        <v>0</v>
      </c>
      <c r="U38" s="103">
        <v>0</v>
      </c>
      <c r="V38" s="35">
        <f t="shared" si="6"/>
        <v>2</v>
      </c>
      <c r="W38" s="38">
        <v>0</v>
      </c>
      <c r="X38" s="103">
        <v>0</v>
      </c>
      <c r="Y38" s="35">
        <f t="shared" si="7"/>
        <v>1</v>
      </c>
      <c r="Z38" s="103">
        <v>0</v>
      </c>
      <c r="AA38" s="35">
        <v>0</v>
      </c>
      <c r="AB38" s="38">
        <v>1</v>
      </c>
      <c r="AC38" s="35">
        <f t="shared" si="8"/>
        <v>1</v>
      </c>
      <c r="AD38" s="35">
        <v>0</v>
      </c>
      <c r="AE38" s="35">
        <v>1</v>
      </c>
      <c r="AF38" s="38"/>
      <c r="AG38" s="38">
        <v>0</v>
      </c>
      <c r="AH38" s="35">
        <v>0</v>
      </c>
      <c r="AI38" s="35">
        <v>1</v>
      </c>
      <c r="AJ38" s="35">
        <f t="shared" si="9"/>
        <v>1</v>
      </c>
      <c r="AK38" s="38">
        <v>0</v>
      </c>
      <c r="AL38" s="38">
        <v>1</v>
      </c>
      <c r="AM38" s="38"/>
      <c r="AN38" s="38"/>
      <c r="AO38" s="38"/>
      <c r="AP38" s="38"/>
      <c r="AQ38" s="66">
        <f t="shared" si="10"/>
        <v>1</v>
      </c>
      <c r="AR38" s="66">
        <f t="shared" si="33"/>
        <v>1</v>
      </c>
      <c r="AS38" s="66">
        <f t="shared" si="11"/>
        <v>2</v>
      </c>
      <c r="AT38" s="66">
        <f t="shared" si="12"/>
        <v>2</v>
      </c>
      <c r="AU38" s="66">
        <f>D38+E38+I38</f>
        <v>3</v>
      </c>
      <c r="AV38" s="66">
        <f t="shared" si="14"/>
        <v>3</v>
      </c>
      <c r="AW38" s="66">
        <f t="shared" si="15"/>
        <v>2</v>
      </c>
      <c r="AX38" s="66">
        <f t="shared" si="39"/>
        <v>2</v>
      </c>
      <c r="AY38" s="66">
        <f t="shared" si="16"/>
        <v>0</v>
      </c>
      <c r="AZ38" s="66">
        <f t="shared" si="17"/>
        <v>0</v>
      </c>
      <c r="BA38" s="66">
        <f t="shared" si="18"/>
        <v>2</v>
      </c>
      <c r="BB38" s="66">
        <f t="shared" si="19"/>
        <v>2</v>
      </c>
      <c r="BC38" s="66">
        <f t="shared" si="20"/>
        <v>1</v>
      </c>
      <c r="BD38" s="66">
        <f t="shared" si="21"/>
        <v>1</v>
      </c>
      <c r="BE38" s="66">
        <f t="shared" si="22"/>
        <v>1</v>
      </c>
      <c r="BF38" s="66">
        <f t="shared" si="23"/>
        <v>1</v>
      </c>
      <c r="BG38" s="66">
        <f t="shared" si="24"/>
        <v>1</v>
      </c>
      <c r="BH38" s="66">
        <f t="shared" si="25"/>
        <v>1</v>
      </c>
      <c r="BI38" s="66">
        <f t="shared" si="26"/>
        <v>1</v>
      </c>
      <c r="BJ38" s="66">
        <f t="shared" si="27"/>
        <v>1</v>
      </c>
    </row>
    <row r="39" spans="1:62" ht="25.5">
      <c r="A39" s="10" t="s">
        <v>98</v>
      </c>
      <c r="B39" s="94" t="s">
        <v>136</v>
      </c>
      <c r="C39" s="34">
        <v>1</v>
      </c>
      <c r="D39" s="33">
        <v>0</v>
      </c>
      <c r="E39" s="33">
        <f t="shared" si="2"/>
        <v>1</v>
      </c>
      <c r="F39" s="33">
        <v>0</v>
      </c>
      <c r="G39" s="33">
        <v>0</v>
      </c>
      <c r="H39" s="33">
        <v>1</v>
      </c>
      <c r="I39" s="33">
        <f t="shared" si="3"/>
        <v>1</v>
      </c>
      <c r="J39" s="35">
        <v>0</v>
      </c>
      <c r="K39" s="38">
        <v>0</v>
      </c>
      <c r="L39" s="38">
        <v>0</v>
      </c>
      <c r="M39" s="35">
        <f t="shared" si="4"/>
        <v>0</v>
      </c>
      <c r="N39" s="104">
        <v>0</v>
      </c>
      <c r="O39" s="38">
        <v>0</v>
      </c>
      <c r="P39" s="38">
        <v>0</v>
      </c>
      <c r="Q39" s="38">
        <v>0</v>
      </c>
      <c r="R39" s="35">
        <f t="shared" si="5"/>
        <v>0</v>
      </c>
      <c r="S39" s="38">
        <v>0</v>
      </c>
      <c r="T39" s="38">
        <v>0</v>
      </c>
      <c r="U39" s="103">
        <v>0</v>
      </c>
      <c r="V39" s="35">
        <f t="shared" si="6"/>
        <v>0</v>
      </c>
      <c r="W39" s="38">
        <v>0</v>
      </c>
      <c r="X39" s="103">
        <v>0</v>
      </c>
      <c r="Y39" s="35">
        <f t="shared" si="7"/>
        <v>2</v>
      </c>
      <c r="Z39" s="103">
        <v>0</v>
      </c>
      <c r="AA39" s="35">
        <v>0</v>
      </c>
      <c r="AB39" s="38">
        <v>0</v>
      </c>
      <c r="AC39" s="35">
        <f t="shared" si="8"/>
        <v>0</v>
      </c>
      <c r="AD39" s="35">
        <v>0</v>
      </c>
      <c r="AE39" s="35">
        <v>0</v>
      </c>
      <c r="AF39" s="38"/>
      <c r="AG39" s="38">
        <v>0</v>
      </c>
      <c r="AH39" s="35">
        <v>0</v>
      </c>
      <c r="AI39" s="35">
        <v>0</v>
      </c>
      <c r="AJ39" s="35">
        <f t="shared" si="9"/>
        <v>0</v>
      </c>
      <c r="AK39" s="38">
        <v>0</v>
      </c>
      <c r="AL39" s="38">
        <v>0</v>
      </c>
      <c r="AM39" s="38"/>
      <c r="AN39" s="38"/>
      <c r="AO39" s="38"/>
      <c r="AP39" s="38"/>
      <c r="AQ39" s="66">
        <f t="shared" si="10"/>
        <v>1</v>
      </c>
      <c r="AR39" s="66">
        <f t="shared" si="33"/>
        <v>1</v>
      </c>
      <c r="AS39" s="66">
        <f t="shared" si="11"/>
        <v>1</v>
      </c>
      <c r="AT39" s="66">
        <f t="shared" si="12"/>
        <v>1</v>
      </c>
      <c r="AU39" s="66">
        <f t="shared" si="13"/>
        <v>2</v>
      </c>
      <c r="AV39" s="66">
        <f t="shared" si="14"/>
        <v>2</v>
      </c>
      <c r="AW39" s="66">
        <f t="shared" si="15"/>
        <v>0</v>
      </c>
      <c r="AX39" s="66">
        <f t="shared" si="39"/>
        <v>0</v>
      </c>
      <c r="AY39" s="66">
        <f t="shared" si="16"/>
        <v>0</v>
      </c>
      <c r="AZ39" s="66">
        <f t="shared" si="17"/>
        <v>0</v>
      </c>
      <c r="BA39" s="66">
        <f t="shared" si="18"/>
        <v>0</v>
      </c>
      <c r="BB39" s="66">
        <f t="shared" si="19"/>
        <v>0</v>
      </c>
      <c r="BC39" s="66">
        <f t="shared" si="20"/>
        <v>0</v>
      </c>
      <c r="BD39" s="66">
        <f t="shared" si="21"/>
        <v>0</v>
      </c>
      <c r="BE39" s="66">
        <f t="shared" si="22"/>
        <v>0</v>
      </c>
      <c r="BF39" s="66">
        <f t="shared" si="23"/>
        <v>0</v>
      </c>
      <c r="BG39" s="66">
        <f t="shared" si="24"/>
        <v>0</v>
      </c>
      <c r="BH39" s="66">
        <f t="shared" si="25"/>
        <v>0</v>
      </c>
      <c r="BI39" s="66">
        <f t="shared" si="26"/>
        <v>0</v>
      </c>
      <c r="BJ39" s="66">
        <f t="shared" si="27"/>
        <v>0</v>
      </c>
    </row>
    <row r="40" spans="1:62" ht="51">
      <c r="A40" s="10" t="s">
        <v>99</v>
      </c>
      <c r="B40" s="94" t="s">
        <v>135</v>
      </c>
      <c r="C40" s="34">
        <v>2</v>
      </c>
      <c r="D40" s="33">
        <v>0</v>
      </c>
      <c r="E40" s="33">
        <f t="shared" si="2"/>
        <v>2</v>
      </c>
      <c r="F40" s="33">
        <v>0</v>
      </c>
      <c r="G40" s="33">
        <v>0</v>
      </c>
      <c r="H40" s="33">
        <v>0</v>
      </c>
      <c r="I40" s="33">
        <f t="shared" si="3"/>
        <v>0</v>
      </c>
      <c r="J40" s="35">
        <v>0</v>
      </c>
      <c r="K40" s="38">
        <v>0</v>
      </c>
      <c r="L40" s="38">
        <v>0</v>
      </c>
      <c r="M40" s="35">
        <f t="shared" si="4"/>
        <v>0</v>
      </c>
      <c r="N40" s="104">
        <v>0</v>
      </c>
      <c r="O40" s="38">
        <v>0</v>
      </c>
      <c r="P40" s="38">
        <v>0</v>
      </c>
      <c r="Q40" s="38">
        <v>0</v>
      </c>
      <c r="R40" s="35">
        <f t="shared" si="5"/>
        <v>0</v>
      </c>
      <c r="S40" s="38">
        <v>0</v>
      </c>
      <c r="T40" s="38">
        <v>0</v>
      </c>
      <c r="U40" s="103">
        <v>0</v>
      </c>
      <c r="V40" s="35">
        <f t="shared" si="6"/>
        <v>0</v>
      </c>
      <c r="W40" s="38">
        <v>0</v>
      </c>
      <c r="X40" s="103">
        <v>0</v>
      </c>
      <c r="Y40" s="35">
        <f t="shared" si="7"/>
        <v>2</v>
      </c>
      <c r="Z40" s="103">
        <v>0</v>
      </c>
      <c r="AA40" s="35">
        <v>0</v>
      </c>
      <c r="AB40" s="38">
        <v>0</v>
      </c>
      <c r="AC40" s="35">
        <f t="shared" si="8"/>
        <v>0</v>
      </c>
      <c r="AD40" s="35">
        <v>0</v>
      </c>
      <c r="AE40" s="35">
        <v>0</v>
      </c>
      <c r="AF40" s="38"/>
      <c r="AG40" s="38">
        <v>0</v>
      </c>
      <c r="AH40" s="35">
        <v>0</v>
      </c>
      <c r="AI40" s="35">
        <v>0</v>
      </c>
      <c r="AJ40" s="35">
        <f t="shared" si="9"/>
        <v>0</v>
      </c>
      <c r="AK40" s="38">
        <v>0</v>
      </c>
      <c r="AL40" s="38">
        <v>0</v>
      </c>
      <c r="AM40" s="38"/>
      <c r="AN40" s="38"/>
      <c r="AO40" s="38"/>
      <c r="AP40" s="38"/>
      <c r="AQ40" s="66">
        <f t="shared" si="10"/>
        <v>2</v>
      </c>
      <c r="AR40" s="66">
        <f t="shared" si="33"/>
        <v>2</v>
      </c>
      <c r="AS40" s="66">
        <f t="shared" si="11"/>
        <v>0</v>
      </c>
      <c r="AT40" s="66">
        <f t="shared" si="12"/>
        <v>0</v>
      </c>
      <c r="AU40" s="66">
        <f t="shared" si="13"/>
        <v>2</v>
      </c>
      <c r="AV40" s="66">
        <f t="shared" si="14"/>
        <v>2</v>
      </c>
      <c r="AW40" s="66">
        <f t="shared" si="15"/>
        <v>0</v>
      </c>
      <c r="AX40" s="66">
        <f t="shared" si="39"/>
        <v>0</v>
      </c>
      <c r="AY40" s="66">
        <f t="shared" si="16"/>
        <v>0</v>
      </c>
      <c r="AZ40" s="66">
        <f t="shared" si="17"/>
        <v>0</v>
      </c>
      <c r="BA40" s="66">
        <f t="shared" si="18"/>
        <v>0</v>
      </c>
      <c r="BB40" s="66">
        <f t="shared" si="19"/>
        <v>0</v>
      </c>
      <c r="BC40" s="66">
        <f t="shared" si="20"/>
        <v>0</v>
      </c>
      <c r="BD40" s="66">
        <f t="shared" si="21"/>
        <v>0</v>
      </c>
      <c r="BE40" s="66">
        <f t="shared" si="22"/>
        <v>0</v>
      </c>
      <c r="BF40" s="66">
        <f t="shared" si="23"/>
        <v>0</v>
      </c>
      <c r="BG40" s="66">
        <f t="shared" si="24"/>
        <v>0</v>
      </c>
      <c r="BH40" s="66">
        <f t="shared" si="25"/>
        <v>0</v>
      </c>
      <c r="BI40" s="66">
        <f t="shared" si="26"/>
        <v>0</v>
      </c>
      <c r="BJ40" s="66">
        <f t="shared" si="27"/>
        <v>0</v>
      </c>
    </row>
    <row r="41" spans="1:62">
      <c r="A41" s="10" t="s">
        <v>185</v>
      </c>
      <c r="B41" s="71" t="s">
        <v>186</v>
      </c>
      <c r="C41" s="34">
        <v>0</v>
      </c>
      <c r="D41" s="33">
        <v>0</v>
      </c>
      <c r="E41" s="33">
        <f t="shared" si="2"/>
        <v>0</v>
      </c>
      <c r="F41" s="33">
        <v>0</v>
      </c>
      <c r="G41" s="33">
        <v>0</v>
      </c>
      <c r="H41" s="33">
        <v>0</v>
      </c>
      <c r="I41" s="33">
        <f t="shared" si="3"/>
        <v>0</v>
      </c>
      <c r="J41" s="35">
        <v>0</v>
      </c>
      <c r="K41" s="38">
        <v>0</v>
      </c>
      <c r="L41" s="38">
        <v>0</v>
      </c>
      <c r="M41" s="35">
        <f t="shared" si="4"/>
        <v>0</v>
      </c>
      <c r="N41" s="104">
        <v>0</v>
      </c>
      <c r="O41" s="38">
        <v>0</v>
      </c>
      <c r="P41" s="38">
        <v>0</v>
      </c>
      <c r="Q41" s="38">
        <v>0</v>
      </c>
      <c r="R41" s="35">
        <f t="shared" si="5"/>
        <v>0</v>
      </c>
      <c r="S41" s="38">
        <v>0</v>
      </c>
      <c r="T41" s="38">
        <v>0</v>
      </c>
      <c r="U41" s="103">
        <v>0</v>
      </c>
      <c r="V41" s="35">
        <f t="shared" si="6"/>
        <v>0</v>
      </c>
      <c r="W41" s="38">
        <v>0</v>
      </c>
      <c r="X41" s="103">
        <v>0</v>
      </c>
      <c r="Y41" s="35">
        <f t="shared" si="7"/>
        <v>0</v>
      </c>
      <c r="Z41" s="103">
        <v>0</v>
      </c>
      <c r="AA41" s="35">
        <v>0</v>
      </c>
      <c r="AB41" s="38">
        <v>0</v>
      </c>
      <c r="AC41" s="35">
        <f t="shared" si="8"/>
        <v>0</v>
      </c>
      <c r="AD41" s="35">
        <v>0</v>
      </c>
      <c r="AE41" s="35">
        <v>0</v>
      </c>
      <c r="AF41" s="38"/>
      <c r="AG41" s="38">
        <v>0</v>
      </c>
      <c r="AH41" s="35">
        <v>0</v>
      </c>
      <c r="AI41" s="35">
        <v>0</v>
      </c>
      <c r="AJ41" s="35">
        <f t="shared" si="9"/>
        <v>0</v>
      </c>
      <c r="AK41" s="38">
        <v>0</v>
      </c>
      <c r="AL41" s="38">
        <v>0</v>
      </c>
      <c r="AM41" s="38"/>
      <c r="AN41" s="38"/>
      <c r="AO41" s="38"/>
      <c r="AP41" s="38"/>
      <c r="AQ41" s="66">
        <f t="shared" si="10"/>
        <v>0</v>
      </c>
      <c r="AR41" s="66">
        <f t="shared" si="33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14"/>
        <v>0</v>
      </c>
      <c r="AW41" s="66">
        <f t="shared" si="15"/>
        <v>0</v>
      </c>
      <c r="AX41" s="66">
        <f t="shared" si="39"/>
        <v>0</v>
      </c>
      <c r="AY41" s="66">
        <f t="shared" si="16"/>
        <v>0</v>
      </c>
      <c r="AZ41" s="66">
        <f t="shared" si="17"/>
        <v>0</v>
      </c>
      <c r="BA41" s="66">
        <f t="shared" si="18"/>
        <v>0</v>
      </c>
      <c r="BB41" s="66">
        <f t="shared" si="19"/>
        <v>0</v>
      </c>
      <c r="BC41" s="66">
        <f t="shared" si="20"/>
        <v>0</v>
      </c>
      <c r="BD41" s="66">
        <f t="shared" si="21"/>
        <v>0</v>
      </c>
      <c r="BE41" s="66">
        <f t="shared" si="22"/>
        <v>0</v>
      </c>
      <c r="BF41" s="66">
        <f t="shared" si="23"/>
        <v>0</v>
      </c>
      <c r="BG41" s="66">
        <f t="shared" si="24"/>
        <v>0</v>
      </c>
      <c r="BH41" s="66">
        <f t="shared" si="25"/>
        <v>0</v>
      </c>
      <c r="BI41" s="66">
        <f t="shared" si="26"/>
        <v>0</v>
      </c>
      <c r="BJ41" s="66">
        <f t="shared" si="27"/>
        <v>0</v>
      </c>
    </row>
    <row r="42" spans="1:62" ht="25.5">
      <c r="A42" s="10" t="s">
        <v>163</v>
      </c>
      <c r="B42" s="70" t="s">
        <v>164</v>
      </c>
      <c r="C42" s="34">
        <v>0</v>
      </c>
      <c r="D42" s="33">
        <v>0</v>
      </c>
      <c r="E42" s="33">
        <f t="shared" si="2"/>
        <v>0</v>
      </c>
      <c r="F42" s="33">
        <v>0</v>
      </c>
      <c r="G42" s="33">
        <v>0</v>
      </c>
      <c r="H42" s="33">
        <v>0</v>
      </c>
      <c r="I42" s="33">
        <f t="shared" si="3"/>
        <v>0</v>
      </c>
      <c r="J42" s="35">
        <v>0</v>
      </c>
      <c r="K42" s="38">
        <v>0</v>
      </c>
      <c r="L42" s="38">
        <v>0</v>
      </c>
      <c r="M42" s="35">
        <f t="shared" si="4"/>
        <v>0</v>
      </c>
      <c r="N42" s="104">
        <v>0</v>
      </c>
      <c r="O42" s="38">
        <v>0</v>
      </c>
      <c r="P42" s="38">
        <v>0</v>
      </c>
      <c r="Q42" s="38">
        <v>0</v>
      </c>
      <c r="R42" s="35">
        <f t="shared" si="5"/>
        <v>0</v>
      </c>
      <c r="S42" s="38">
        <v>0</v>
      </c>
      <c r="T42" s="38">
        <v>0</v>
      </c>
      <c r="U42" s="103">
        <v>0</v>
      </c>
      <c r="V42" s="35">
        <f t="shared" si="6"/>
        <v>0</v>
      </c>
      <c r="W42" s="38">
        <v>0</v>
      </c>
      <c r="X42" s="103">
        <v>0</v>
      </c>
      <c r="Y42" s="35">
        <f t="shared" si="7"/>
        <v>0</v>
      </c>
      <c r="Z42" s="103">
        <v>0</v>
      </c>
      <c r="AA42" s="35">
        <v>0</v>
      </c>
      <c r="AB42" s="38">
        <v>0</v>
      </c>
      <c r="AC42" s="35">
        <f t="shared" si="8"/>
        <v>0</v>
      </c>
      <c r="AD42" s="35">
        <v>0</v>
      </c>
      <c r="AE42" s="35">
        <v>0</v>
      </c>
      <c r="AF42" s="38"/>
      <c r="AG42" s="38">
        <v>0</v>
      </c>
      <c r="AH42" s="35">
        <v>0</v>
      </c>
      <c r="AI42" s="35">
        <v>0</v>
      </c>
      <c r="AJ42" s="35">
        <f t="shared" si="9"/>
        <v>0</v>
      </c>
      <c r="AK42" s="38">
        <v>0</v>
      </c>
      <c r="AL42" s="38">
        <v>0</v>
      </c>
      <c r="AM42" s="38"/>
      <c r="AN42" s="38"/>
      <c r="AO42" s="38"/>
      <c r="AP42" s="38"/>
      <c r="AQ42" s="66">
        <f>C42</f>
        <v>0</v>
      </c>
      <c r="AR42" s="66">
        <f t="shared" si="33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14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41.25" customHeight="1">
      <c r="A43" s="10" t="s">
        <v>100</v>
      </c>
      <c r="B43" s="94" t="s">
        <v>137</v>
      </c>
      <c r="C43" s="34">
        <v>0</v>
      </c>
      <c r="D43" s="33">
        <v>0</v>
      </c>
      <c r="E43" s="33">
        <f t="shared" si="2"/>
        <v>0</v>
      </c>
      <c r="F43" s="33">
        <v>0</v>
      </c>
      <c r="G43" s="33">
        <v>0</v>
      </c>
      <c r="H43" s="33">
        <v>0</v>
      </c>
      <c r="I43" s="33">
        <f t="shared" si="3"/>
        <v>0</v>
      </c>
      <c r="J43" s="35">
        <v>0</v>
      </c>
      <c r="K43" s="38">
        <v>0</v>
      </c>
      <c r="L43" s="38">
        <v>0</v>
      </c>
      <c r="M43" s="35">
        <f t="shared" si="4"/>
        <v>0</v>
      </c>
      <c r="N43" s="104">
        <v>0</v>
      </c>
      <c r="O43" s="38">
        <v>0</v>
      </c>
      <c r="P43" s="38">
        <v>0</v>
      </c>
      <c r="Q43" s="38">
        <v>0</v>
      </c>
      <c r="R43" s="35">
        <f t="shared" si="5"/>
        <v>0</v>
      </c>
      <c r="S43" s="38">
        <v>0</v>
      </c>
      <c r="T43" s="38">
        <v>0</v>
      </c>
      <c r="U43" s="103">
        <v>0</v>
      </c>
      <c r="V43" s="35">
        <f t="shared" si="6"/>
        <v>0</v>
      </c>
      <c r="W43" s="38">
        <v>0</v>
      </c>
      <c r="X43" s="103">
        <v>0</v>
      </c>
      <c r="Y43" s="35">
        <f t="shared" si="7"/>
        <v>0</v>
      </c>
      <c r="Z43" s="103">
        <v>0</v>
      </c>
      <c r="AA43" s="35">
        <v>0</v>
      </c>
      <c r="AB43" s="38">
        <v>0</v>
      </c>
      <c r="AC43" s="35">
        <f t="shared" si="8"/>
        <v>0</v>
      </c>
      <c r="AD43" s="35">
        <v>0</v>
      </c>
      <c r="AE43" s="35">
        <v>0</v>
      </c>
      <c r="AF43" s="38"/>
      <c r="AG43" s="38">
        <v>0</v>
      </c>
      <c r="AH43" s="35">
        <v>0</v>
      </c>
      <c r="AI43" s="35">
        <v>0</v>
      </c>
      <c r="AJ43" s="35">
        <f t="shared" si="9"/>
        <v>0</v>
      </c>
      <c r="AK43" s="38">
        <v>0</v>
      </c>
      <c r="AL43" s="38">
        <v>0</v>
      </c>
      <c r="AM43" s="38"/>
      <c r="AN43" s="38"/>
      <c r="AO43" s="38"/>
      <c r="AP43" s="38"/>
      <c r="AQ43" s="66">
        <f>C43</f>
        <v>0</v>
      </c>
      <c r="AR43" s="66">
        <f t="shared" si="33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14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41.25" customHeight="1">
      <c r="A44" s="10" t="s">
        <v>101</v>
      </c>
      <c r="B44" s="85" t="s">
        <v>138</v>
      </c>
      <c r="C44" s="34">
        <v>0</v>
      </c>
      <c r="D44" s="33">
        <v>0</v>
      </c>
      <c r="E44" s="33">
        <f t="shared" si="2"/>
        <v>0</v>
      </c>
      <c r="F44" s="33">
        <v>0</v>
      </c>
      <c r="G44" s="33">
        <v>0</v>
      </c>
      <c r="H44" s="33">
        <v>0</v>
      </c>
      <c r="I44" s="33">
        <f t="shared" si="3"/>
        <v>0</v>
      </c>
      <c r="J44" s="35">
        <v>0</v>
      </c>
      <c r="K44" s="38">
        <v>0</v>
      </c>
      <c r="L44" s="38">
        <v>0</v>
      </c>
      <c r="M44" s="35">
        <f t="shared" si="4"/>
        <v>0</v>
      </c>
      <c r="N44" s="104">
        <v>0</v>
      </c>
      <c r="O44" s="38">
        <v>0</v>
      </c>
      <c r="P44" s="38">
        <v>0</v>
      </c>
      <c r="Q44" s="38">
        <v>0</v>
      </c>
      <c r="R44" s="35">
        <f t="shared" si="5"/>
        <v>0</v>
      </c>
      <c r="S44" s="38">
        <v>0</v>
      </c>
      <c r="T44" s="38">
        <v>0</v>
      </c>
      <c r="U44" s="103">
        <v>0</v>
      </c>
      <c r="V44" s="35">
        <f t="shared" si="6"/>
        <v>0</v>
      </c>
      <c r="W44" s="38">
        <v>0</v>
      </c>
      <c r="X44" s="103">
        <v>0</v>
      </c>
      <c r="Y44" s="35">
        <f t="shared" si="7"/>
        <v>0</v>
      </c>
      <c r="Z44" s="103">
        <v>0</v>
      </c>
      <c r="AA44" s="35">
        <v>0</v>
      </c>
      <c r="AB44" s="38">
        <v>0</v>
      </c>
      <c r="AC44" s="35">
        <f t="shared" si="8"/>
        <v>0</v>
      </c>
      <c r="AD44" s="35">
        <v>0</v>
      </c>
      <c r="AE44" s="35">
        <v>0</v>
      </c>
      <c r="AF44" s="38"/>
      <c r="AG44" s="38">
        <v>0</v>
      </c>
      <c r="AH44" s="35">
        <v>0</v>
      </c>
      <c r="AI44" s="35">
        <v>0</v>
      </c>
      <c r="AJ44" s="35">
        <f t="shared" si="9"/>
        <v>0</v>
      </c>
      <c r="AK44" s="38">
        <v>0</v>
      </c>
      <c r="AL44" s="38">
        <v>0</v>
      </c>
      <c r="AM44" s="38"/>
      <c r="AN44" s="38"/>
      <c r="AO44" s="38"/>
      <c r="AP44" s="38"/>
      <c r="AQ44" s="66">
        <f t="shared" ref="AQ44:AQ45" si="40">C44</f>
        <v>0</v>
      </c>
      <c r="AR44" s="66">
        <f t="shared" si="33"/>
        <v>0</v>
      </c>
      <c r="AS44" s="66">
        <f t="shared" ref="AS44:AS45" si="41">H44</f>
        <v>0</v>
      </c>
      <c r="AT44" s="66">
        <f t="shared" ref="AT44:AT45" si="42">I44+J44+K44</f>
        <v>0</v>
      </c>
      <c r="AU44" s="66">
        <f t="shared" ref="AU44:AU45" si="43">D44+E44+I44</f>
        <v>0</v>
      </c>
      <c r="AV44" s="66">
        <f t="shared" si="14"/>
        <v>0</v>
      </c>
      <c r="AW44" s="66">
        <f t="shared" ref="AW44:AW45" si="44">M44</f>
        <v>0</v>
      </c>
      <c r="AX44" s="66">
        <f t="shared" ref="AX44:AX45" si="45">N44+O44+P44+Q44</f>
        <v>0</v>
      </c>
      <c r="AY44" s="66">
        <f t="shared" ref="AY44:AY45" si="46">R44</f>
        <v>0</v>
      </c>
      <c r="AZ44" s="66">
        <f t="shared" ref="AZ44:AZ45" si="47">S44+T44+U44</f>
        <v>0</v>
      </c>
      <c r="BA44" s="66">
        <f t="shared" ref="BA44:BA45" si="48">V44</f>
        <v>0</v>
      </c>
      <c r="BB44" s="66">
        <f t="shared" ref="BB44:BB45" si="49">M44+R44</f>
        <v>0</v>
      </c>
      <c r="BC44" s="66">
        <f t="shared" ref="BC44:BC45" si="50">AC44</f>
        <v>0</v>
      </c>
      <c r="BD44" s="66">
        <f t="shared" ref="BD44:BD45" si="51">AA44+AB44</f>
        <v>0</v>
      </c>
      <c r="BE44" s="66">
        <f t="shared" ref="BE44:BE45" si="52">AC44</f>
        <v>0</v>
      </c>
      <c r="BF44" s="66">
        <f t="shared" ref="BF44:BF45" si="53">AD44+AE44</f>
        <v>0</v>
      </c>
      <c r="BG44" s="66">
        <f t="shared" ref="BG44:BG45" si="54">AJ44</f>
        <v>0</v>
      </c>
      <c r="BH44" s="66">
        <f t="shared" ref="BH44:BH45" si="55">AH44+AI44</f>
        <v>0</v>
      </c>
      <c r="BI44" s="66">
        <f t="shared" ref="BI44:BI45" si="56">AJ44</f>
        <v>0</v>
      </c>
      <c r="BJ44" s="66">
        <f t="shared" ref="BJ44:BJ45" si="57">AK44+AL44</f>
        <v>0</v>
      </c>
    </row>
    <row r="45" spans="1:62" ht="41.25" customHeight="1">
      <c r="A45" s="10" t="s">
        <v>167</v>
      </c>
      <c r="B45" s="72" t="s">
        <v>168</v>
      </c>
      <c r="C45" s="34">
        <v>0</v>
      </c>
      <c r="D45" s="33">
        <v>0</v>
      </c>
      <c r="E45" s="33">
        <f t="shared" si="2"/>
        <v>0</v>
      </c>
      <c r="F45" s="33">
        <v>0</v>
      </c>
      <c r="G45" s="33">
        <v>0</v>
      </c>
      <c r="H45" s="33">
        <v>0</v>
      </c>
      <c r="I45" s="33">
        <f t="shared" si="3"/>
        <v>0</v>
      </c>
      <c r="J45" s="35">
        <v>0</v>
      </c>
      <c r="K45" s="38">
        <v>0</v>
      </c>
      <c r="L45" s="38">
        <v>0</v>
      </c>
      <c r="M45" s="35">
        <f t="shared" si="4"/>
        <v>0</v>
      </c>
      <c r="N45" s="104">
        <v>0</v>
      </c>
      <c r="O45" s="38">
        <v>0</v>
      </c>
      <c r="P45" s="38">
        <v>0</v>
      </c>
      <c r="Q45" s="38">
        <v>0</v>
      </c>
      <c r="R45" s="35">
        <f t="shared" si="5"/>
        <v>0</v>
      </c>
      <c r="S45" s="38">
        <v>0</v>
      </c>
      <c r="T45" s="38">
        <v>0</v>
      </c>
      <c r="U45" s="103">
        <v>0</v>
      </c>
      <c r="V45" s="35">
        <f t="shared" si="6"/>
        <v>0</v>
      </c>
      <c r="W45" s="38">
        <v>0</v>
      </c>
      <c r="X45" s="103">
        <v>0</v>
      </c>
      <c r="Y45" s="35">
        <f t="shared" si="7"/>
        <v>0</v>
      </c>
      <c r="Z45" s="103">
        <v>0</v>
      </c>
      <c r="AA45" s="35">
        <v>0</v>
      </c>
      <c r="AB45" s="38">
        <v>0</v>
      </c>
      <c r="AC45" s="35">
        <f t="shared" si="8"/>
        <v>0</v>
      </c>
      <c r="AD45" s="35">
        <v>0</v>
      </c>
      <c r="AE45" s="35">
        <v>0</v>
      </c>
      <c r="AF45" s="38"/>
      <c r="AG45" s="38">
        <v>0</v>
      </c>
      <c r="AH45" s="35">
        <v>0</v>
      </c>
      <c r="AI45" s="35">
        <v>0</v>
      </c>
      <c r="AJ45" s="35">
        <f t="shared" si="9"/>
        <v>0</v>
      </c>
      <c r="AK45" s="38">
        <v>0</v>
      </c>
      <c r="AL45" s="38">
        <v>0</v>
      </c>
      <c r="AM45" s="38"/>
      <c r="AN45" s="38"/>
      <c r="AO45" s="38"/>
      <c r="AP45" s="38"/>
      <c r="AQ45" s="66">
        <f t="shared" si="40"/>
        <v>0</v>
      </c>
      <c r="AR45" s="66">
        <f t="shared" si="33"/>
        <v>0</v>
      </c>
      <c r="AS45" s="66">
        <f t="shared" si="41"/>
        <v>0</v>
      </c>
      <c r="AT45" s="66">
        <f t="shared" si="42"/>
        <v>0</v>
      </c>
      <c r="AU45" s="66">
        <f t="shared" si="43"/>
        <v>0</v>
      </c>
      <c r="AV45" s="66">
        <f t="shared" si="14"/>
        <v>0</v>
      </c>
      <c r="AW45" s="66">
        <f t="shared" si="44"/>
        <v>0</v>
      </c>
      <c r="AX45" s="66">
        <f t="shared" si="45"/>
        <v>0</v>
      </c>
      <c r="AY45" s="66">
        <f t="shared" si="46"/>
        <v>0</v>
      </c>
      <c r="AZ45" s="66">
        <f t="shared" si="47"/>
        <v>0</v>
      </c>
      <c r="BA45" s="66">
        <f t="shared" si="48"/>
        <v>0</v>
      </c>
      <c r="BB45" s="66">
        <f t="shared" si="49"/>
        <v>0</v>
      </c>
      <c r="BC45" s="66">
        <f t="shared" si="50"/>
        <v>0</v>
      </c>
      <c r="BD45" s="66">
        <f t="shared" si="51"/>
        <v>0</v>
      </c>
      <c r="BE45" s="66">
        <f t="shared" si="52"/>
        <v>0</v>
      </c>
      <c r="BF45" s="66">
        <f t="shared" si="53"/>
        <v>0</v>
      </c>
      <c r="BG45" s="66">
        <f t="shared" si="54"/>
        <v>0</v>
      </c>
      <c r="BH45" s="66">
        <f t="shared" si="55"/>
        <v>0</v>
      </c>
      <c r="BI45" s="66">
        <f t="shared" si="56"/>
        <v>0</v>
      </c>
      <c r="BJ45" s="66">
        <f t="shared" si="57"/>
        <v>0</v>
      </c>
    </row>
    <row r="46" spans="1:62">
      <c r="A46" s="10" t="s">
        <v>52</v>
      </c>
      <c r="B46" s="7" t="s">
        <v>3</v>
      </c>
      <c r="C46" s="34">
        <v>0</v>
      </c>
      <c r="D46" s="33">
        <v>0</v>
      </c>
      <c r="E46" s="33">
        <f t="shared" si="2"/>
        <v>0</v>
      </c>
      <c r="F46" s="33">
        <v>0</v>
      </c>
      <c r="G46" s="33">
        <v>0</v>
      </c>
      <c r="H46" s="33">
        <v>1</v>
      </c>
      <c r="I46" s="33">
        <f t="shared" si="3"/>
        <v>1</v>
      </c>
      <c r="J46" s="35">
        <v>0</v>
      </c>
      <c r="K46" s="38">
        <v>0</v>
      </c>
      <c r="L46" s="38">
        <v>0</v>
      </c>
      <c r="M46" s="35">
        <f>N46+O46+P46+Q46</f>
        <v>0</v>
      </c>
      <c r="N46" s="104">
        <v>0</v>
      </c>
      <c r="O46" s="38">
        <v>0</v>
      </c>
      <c r="P46" s="38">
        <v>0</v>
      </c>
      <c r="Q46" s="38">
        <v>0</v>
      </c>
      <c r="R46" s="35">
        <f t="shared" si="5"/>
        <v>1</v>
      </c>
      <c r="S46" s="38">
        <v>0</v>
      </c>
      <c r="T46" s="38">
        <v>0</v>
      </c>
      <c r="U46" s="38">
        <v>1</v>
      </c>
      <c r="V46" s="35">
        <f t="shared" si="6"/>
        <v>1</v>
      </c>
      <c r="W46" s="38">
        <v>0</v>
      </c>
      <c r="X46" s="103">
        <v>0</v>
      </c>
      <c r="Y46" s="35">
        <f t="shared" si="7"/>
        <v>0</v>
      </c>
      <c r="Z46" s="103">
        <v>0</v>
      </c>
      <c r="AA46" s="35">
        <v>0</v>
      </c>
      <c r="AB46" s="38">
        <v>0</v>
      </c>
      <c r="AC46" s="35">
        <f t="shared" si="8"/>
        <v>0</v>
      </c>
      <c r="AD46" s="35">
        <v>0</v>
      </c>
      <c r="AE46" s="35">
        <v>0</v>
      </c>
      <c r="AF46" s="38"/>
      <c r="AG46" s="38">
        <v>0</v>
      </c>
      <c r="AH46" s="35">
        <v>0</v>
      </c>
      <c r="AI46" s="35">
        <v>0</v>
      </c>
      <c r="AJ46" s="35">
        <f t="shared" si="9"/>
        <v>0</v>
      </c>
      <c r="AK46" s="38">
        <v>0</v>
      </c>
      <c r="AL46" s="38">
        <v>0</v>
      </c>
      <c r="AM46" s="38"/>
      <c r="AN46" s="38"/>
      <c r="AO46" s="38"/>
      <c r="AP46" s="38"/>
      <c r="AQ46" s="66">
        <f t="shared" si="10"/>
        <v>0</v>
      </c>
      <c r="AR46" s="66">
        <f t="shared" si="33"/>
        <v>0</v>
      </c>
      <c r="AS46" s="66">
        <f t="shared" si="11"/>
        <v>1</v>
      </c>
      <c r="AT46" s="66">
        <f t="shared" si="12"/>
        <v>1</v>
      </c>
      <c r="AU46" s="66">
        <f t="shared" si="13"/>
        <v>1</v>
      </c>
      <c r="AV46" s="66">
        <f t="shared" si="14"/>
        <v>1</v>
      </c>
      <c r="AW46" s="66">
        <f t="shared" si="15"/>
        <v>0</v>
      </c>
      <c r="AX46" s="66">
        <f t="shared" si="39"/>
        <v>0</v>
      </c>
      <c r="AY46" s="66">
        <f t="shared" si="16"/>
        <v>1</v>
      </c>
      <c r="AZ46" s="66">
        <f t="shared" si="17"/>
        <v>1</v>
      </c>
      <c r="BA46" s="66">
        <f t="shared" si="18"/>
        <v>1</v>
      </c>
      <c r="BB46" s="66">
        <f t="shared" si="19"/>
        <v>1</v>
      </c>
      <c r="BC46" s="66">
        <f t="shared" si="20"/>
        <v>0</v>
      </c>
      <c r="BD46" s="66">
        <f t="shared" si="21"/>
        <v>0</v>
      </c>
      <c r="BE46" s="66">
        <f t="shared" si="22"/>
        <v>0</v>
      </c>
      <c r="BF46" s="66">
        <f t="shared" si="23"/>
        <v>0</v>
      </c>
      <c r="BG46" s="66">
        <f t="shared" si="24"/>
        <v>0</v>
      </c>
      <c r="BH46" s="66">
        <f t="shared" si="25"/>
        <v>0</v>
      </c>
      <c r="BI46" s="66">
        <f t="shared" si="26"/>
        <v>0</v>
      </c>
      <c r="BJ46" s="66">
        <f t="shared" si="27"/>
        <v>0</v>
      </c>
    </row>
    <row r="47" spans="1:62" s="105" customFormat="1">
      <c r="A47" s="10"/>
      <c r="B47" s="7" t="s">
        <v>16</v>
      </c>
      <c r="C47" s="1">
        <f>C8+C11+C14+C17+C18+C19+C27+C38+C39+C40</f>
        <v>205</v>
      </c>
      <c r="D47" s="1">
        <f t="shared" ref="D47:AP47" si="58">D8+D11+D14+D17+D18+D19+D27+D38+D39+D40</f>
        <v>2</v>
      </c>
      <c r="E47" s="1">
        <f t="shared" si="58"/>
        <v>200</v>
      </c>
      <c r="F47" s="1">
        <f t="shared" si="58"/>
        <v>1</v>
      </c>
      <c r="G47" s="1">
        <f t="shared" si="58"/>
        <v>2</v>
      </c>
      <c r="H47" s="1">
        <f t="shared" si="58"/>
        <v>210</v>
      </c>
      <c r="I47" s="1">
        <f t="shared" si="58"/>
        <v>184</v>
      </c>
      <c r="J47" s="1">
        <f t="shared" si="58"/>
        <v>19</v>
      </c>
      <c r="K47" s="1">
        <f t="shared" si="58"/>
        <v>7</v>
      </c>
      <c r="L47" s="1">
        <f t="shared" si="58"/>
        <v>11</v>
      </c>
      <c r="M47" s="1">
        <f t="shared" si="58"/>
        <v>123</v>
      </c>
      <c r="N47" s="1">
        <f t="shared" si="58"/>
        <v>69</v>
      </c>
      <c r="O47" s="1">
        <f t="shared" si="58"/>
        <v>4</v>
      </c>
      <c r="P47" s="1">
        <f t="shared" si="58"/>
        <v>50</v>
      </c>
      <c r="Q47" s="1">
        <f t="shared" si="58"/>
        <v>0</v>
      </c>
      <c r="R47" s="1">
        <f t="shared" si="58"/>
        <v>41</v>
      </c>
      <c r="S47" s="1">
        <f t="shared" si="58"/>
        <v>0</v>
      </c>
      <c r="T47" s="1">
        <f t="shared" si="58"/>
        <v>12</v>
      </c>
      <c r="U47" s="1">
        <f t="shared" si="58"/>
        <v>29</v>
      </c>
      <c r="V47" s="1">
        <f t="shared" si="58"/>
        <v>164</v>
      </c>
      <c r="W47" s="1">
        <f t="shared" si="58"/>
        <v>3</v>
      </c>
      <c r="X47" s="1">
        <f t="shared" si="58"/>
        <v>3</v>
      </c>
      <c r="Y47" s="1">
        <f t="shared" si="58"/>
        <v>208</v>
      </c>
      <c r="Z47" s="1">
        <f t="shared" si="58"/>
        <v>4</v>
      </c>
      <c r="AA47" s="1">
        <f t="shared" si="58"/>
        <v>25</v>
      </c>
      <c r="AB47" s="1">
        <f t="shared" si="58"/>
        <v>16</v>
      </c>
      <c r="AC47" s="1">
        <f t="shared" si="58"/>
        <v>41</v>
      </c>
      <c r="AD47" s="1">
        <f t="shared" si="58"/>
        <v>9</v>
      </c>
      <c r="AE47" s="1">
        <f t="shared" si="58"/>
        <v>32</v>
      </c>
      <c r="AF47" s="1">
        <f t="shared" si="58"/>
        <v>0</v>
      </c>
      <c r="AG47" s="1">
        <f t="shared" si="58"/>
        <v>37</v>
      </c>
      <c r="AH47" s="1">
        <f t="shared" si="58"/>
        <v>5</v>
      </c>
      <c r="AI47" s="1">
        <f t="shared" si="58"/>
        <v>2</v>
      </c>
      <c r="AJ47" s="1">
        <f t="shared" si="58"/>
        <v>7</v>
      </c>
      <c r="AK47" s="1">
        <f t="shared" si="58"/>
        <v>0</v>
      </c>
      <c r="AL47" s="1">
        <f t="shared" si="58"/>
        <v>7</v>
      </c>
      <c r="AM47" s="1">
        <f t="shared" si="58"/>
        <v>0</v>
      </c>
      <c r="AN47" s="1">
        <f t="shared" si="58"/>
        <v>0</v>
      </c>
      <c r="AO47" s="1">
        <f t="shared" si="58"/>
        <v>0</v>
      </c>
      <c r="AP47" s="1">
        <f t="shared" si="58"/>
        <v>0</v>
      </c>
      <c r="AQ47" s="65">
        <f t="shared" ref="AQ47:BJ47" si="59">AQ8+AQ11+AQ14+AQ17+AQ18+AQ19+AQ27+AQ33+AQ34+AQ35+AQ36+AQ37+AQ42+AQ43+AQ38+AQ39+AQ40+AQ41+AQ44+AQ45+AQ46</f>
        <v>205</v>
      </c>
      <c r="AR47" s="66">
        <f t="shared" si="33"/>
        <v>205</v>
      </c>
      <c r="AS47" s="65">
        <f t="shared" si="59"/>
        <v>211</v>
      </c>
      <c r="AT47" s="65">
        <f t="shared" si="59"/>
        <v>211</v>
      </c>
      <c r="AU47" s="65">
        <f>AU8+AU11+AU14+AU17+AU18+AU19+AU27+AU33+AU34+AU35+AU36+AU37+AU42+AU43+AU38+AU39+AU40+AU41+AU44+AU45+AU46</f>
        <v>387</v>
      </c>
      <c r="AV47" s="65">
        <f>AV8+AV11+AV14+AV17+AV18+AV19+AV27+AV33+AV34+AV35+AV36+AV37+AV42+AV43+AV38+AV39+AV40+AV41+AV44+AV45+AV46</f>
        <v>387</v>
      </c>
      <c r="AW47" s="65">
        <f t="shared" si="59"/>
        <v>123</v>
      </c>
      <c r="AX47" s="65">
        <f t="shared" si="59"/>
        <v>123</v>
      </c>
      <c r="AY47" s="65">
        <f t="shared" si="59"/>
        <v>42</v>
      </c>
      <c r="AZ47" s="65">
        <f t="shared" si="59"/>
        <v>42</v>
      </c>
      <c r="BA47" s="65">
        <f t="shared" si="59"/>
        <v>165</v>
      </c>
      <c r="BB47" s="65">
        <f t="shared" si="59"/>
        <v>165</v>
      </c>
      <c r="BC47" s="65">
        <f t="shared" si="59"/>
        <v>41</v>
      </c>
      <c r="BD47" s="65">
        <f t="shared" si="59"/>
        <v>41</v>
      </c>
      <c r="BE47" s="65">
        <f t="shared" si="59"/>
        <v>41</v>
      </c>
      <c r="BF47" s="65">
        <f t="shared" si="59"/>
        <v>41</v>
      </c>
      <c r="BG47" s="65">
        <f t="shared" si="59"/>
        <v>7</v>
      </c>
      <c r="BH47" s="65">
        <f t="shared" si="59"/>
        <v>7</v>
      </c>
      <c r="BI47" s="65">
        <f t="shared" si="59"/>
        <v>7</v>
      </c>
      <c r="BJ47" s="65">
        <f t="shared" si="59"/>
        <v>7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I1" zoomScale="85" zoomScaleNormal="85" workbookViewId="0">
      <selection activeCell="J12" sqref="J12"/>
    </sheetView>
  </sheetViews>
  <sheetFormatPr defaultRowHeight="12.75"/>
  <cols>
    <col min="1" max="1" width="9.28515625" style="96" customWidth="1"/>
    <col min="2" max="2" width="55.2851562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63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>
      <c r="A2" s="308" t="s">
        <v>177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 ht="60.75" customHeight="1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63.75">
      <c r="A8" s="1">
        <v>1</v>
      </c>
      <c r="B8" s="7" t="s">
        <v>53</v>
      </c>
      <c r="C8" s="65">
        <f>C9+C10</f>
        <v>8</v>
      </c>
      <c r="D8" s="229">
        <v>0</v>
      </c>
      <c r="E8" s="65">
        <f t="shared" ref="E8:AP8" si="0">E9+E10</f>
        <v>8</v>
      </c>
      <c r="F8" s="65">
        <f t="shared" si="0"/>
        <v>0</v>
      </c>
      <c r="G8" s="65">
        <f t="shared" si="0"/>
        <v>0</v>
      </c>
      <c r="H8" s="65">
        <f t="shared" si="0"/>
        <v>10</v>
      </c>
      <c r="I8" s="65">
        <f t="shared" si="0"/>
        <v>10</v>
      </c>
      <c r="J8" s="65">
        <f t="shared" si="0"/>
        <v>0</v>
      </c>
      <c r="K8" s="65">
        <f t="shared" si="0"/>
        <v>0</v>
      </c>
      <c r="L8" s="65">
        <f t="shared" si="0"/>
        <v>0</v>
      </c>
      <c r="M8" s="65">
        <f t="shared" si="0"/>
        <v>12</v>
      </c>
      <c r="N8" s="65">
        <f t="shared" si="0"/>
        <v>4</v>
      </c>
      <c r="O8" s="65">
        <f t="shared" si="0"/>
        <v>2</v>
      </c>
      <c r="P8" s="65">
        <f t="shared" si="0"/>
        <v>6</v>
      </c>
      <c r="Q8" s="65">
        <f t="shared" si="0"/>
        <v>0</v>
      </c>
      <c r="R8" s="65">
        <f t="shared" si="0"/>
        <v>2</v>
      </c>
      <c r="S8" s="65">
        <f t="shared" si="0"/>
        <v>0</v>
      </c>
      <c r="T8" s="65">
        <f t="shared" si="0"/>
        <v>0</v>
      </c>
      <c r="U8" s="65">
        <f t="shared" si="0"/>
        <v>2</v>
      </c>
      <c r="V8" s="65">
        <f t="shared" si="0"/>
        <v>14</v>
      </c>
      <c r="W8" s="65">
        <f t="shared" si="0"/>
        <v>0</v>
      </c>
      <c r="X8" s="65">
        <f t="shared" si="0"/>
        <v>2</v>
      </c>
      <c r="Y8" s="65">
        <f t="shared" si="0"/>
        <v>4</v>
      </c>
      <c r="Z8" s="65">
        <f t="shared" si="0"/>
        <v>0</v>
      </c>
      <c r="AA8" s="65">
        <f t="shared" si="0"/>
        <v>3</v>
      </c>
      <c r="AB8" s="65">
        <f t="shared" si="0"/>
        <v>1</v>
      </c>
      <c r="AC8" s="65">
        <f t="shared" si="0"/>
        <v>4</v>
      </c>
      <c r="AD8" s="65">
        <f t="shared" si="0"/>
        <v>0</v>
      </c>
      <c r="AE8" s="65">
        <f t="shared" si="0"/>
        <v>4</v>
      </c>
      <c r="AF8" s="65">
        <f t="shared" si="0"/>
        <v>0</v>
      </c>
      <c r="AG8" s="65">
        <f t="shared" si="0"/>
        <v>0</v>
      </c>
      <c r="AH8" s="65">
        <f t="shared" si="0"/>
        <v>0</v>
      </c>
      <c r="AI8" s="65">
        <f t="shared" si="0"/>
        <v>0</v>
      </c>
      <c r="AJ8" s="65">
        <f t="shared" si="0"/>
        <v>0</v>
      </c>
      <c r="AK8" s="65">
        <f t="shared" si="0"/>
        <v>0</v>
      </c>
      <c r="AL8" s="65">
        <f t="shared" si="0"/>
        <v>0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8</v>
      </c>
      <c r="AR8" s="65">
        <f t="shared" si="1"/>
        <v>8</v>
      </c>
      <c r="AS8" s="65">
        <f t="shared" si="1"/>
        <v>10</v>
      </c>
      <c r="AT8" s="65">
        <f t="shared" si="1"/>
        <v>10</v>
      </c>
      <c r="AU8" s="65">
        <f>SUM(AU9:AU10)</f>
        <v>18</v>
      </c>
      <c r="AV8" s="65">
        <f>SUM(AV9:AV10)</f>
        <v>18</v>
      </c>
      <c r="AW8" s="65">
        <f t="shared" si="1"/>
        <v>12</v>
      </c>
      <c r="AX8" s="65">
        <f t="shared" si="1"/>
        <v>12</v>
      </c>
      <c r="AY8" s="65">
        <f t="shared" si="1"/>
        <v>2</v>
      </c>
      <c r="AZ8" s="65">
        <f t="shared" si="1"/>
        <v>2</v>
      </c>
      <c r="BA8" s="65">
        <f t="shared" si="1"/>
        <v>14</v>
      </c>
      <c r="BB8" s="65">
        <f t="shared" si="1"/>
        <v>14</v>
      </c>
      <c r="BC8" s="65">
        <f t="shared" si="1"/>
        <v>4</v>
      </c>
      <c r="BD8" s="65">
        <f t="shared" si="1"/>
        <v>4</v>
      </c>
      <c r="BE8" s="65">
        <f t="shared" si="1"/>
        <v>4</v>
      </c>
      <c r="BF8" s="65">
        <f t="shared" si="1"/>
        <v>4</v>
      </c>
      <c r="BG8" s="65">
        <f t="shared" si="1"/>
        <v>0</v>
      </c>
      <c r="BH8" s="65">
        <f t="shared" si="1"/>
        <v>0</v>
      </c>
      <c r="BI8" s="65">
        <f t="shared" si="1"/>
        <v>0</v>
      </c>
      <c r="BJ8" s="65">
        <f t="shared" si="1"/>
        <v>0</v>
      </c>
    </row>
    <row r="9" spans="1:62" ht="38.25">
      <c r="A9" s="5" t="s">
        <v>45</v>
      </c>
      <c r="B9" s="6" t="s">
        <v>54</v>
      </c>
      <c r="C9" s="95">
        <v>4</v>
      </c>
      <c r="D9" s="228">
        <v>0</v>
      </c>
      <c r="E9" s="61">
        <f>C9-D9-F9-G9</f>
        <v>4</v>
      </c>
      <c r="F9" s="61">
        <v>0</v>
      </c>
      <c r="G9" s="61">
        <v>0</v>
      </c>
      <c r="H9" s="61">
        <v>8</v>
      </c>
      <c r="I9" s="61">
        <f>H9-J9-K9</f>
        <v>8</v>
      </c>
      <c r="J9" s="32">
        <v>0</v>
      </c>
      <c r="K9" s="32">
        <v>0</v>
      </c>
      <c r="L9" s="32">
        <v>0</v>
      </c>
      <c r="M9" s="32">
        <f>N9+O9+P9+Q9</f>
        <v>10</v>
      </c>
      <c r="N9" s="167">
        <v>4</v>
      </c>
      <c r="O9" s="167">
        <v>1</v>
      </c>
      <c r="P9" s="167">
        <v>5</v>
      </c>
      <c r="Q9" s="167">
        <v>0</v>
      </c>
      <c r="R9" s="167">
        <f>S9+T9+U9</f>
        <v>1</v>
      </c>
      <c r="S9" s="167">
        <v>0</v>
      </c>
      <c r="T9" s="167">
        <v>0</v>
      </c>
      <c r="U9" s="167">
        <v>1</v>
      </c>
      <c r="V9" s="32">
        <f>M9+R9</f>
        <v>11</v>
      </c>
      <c r="W9" s="32">
        <v>0</v>
      </c>
      <c r="X9" s="32">
        <v>2</v>
      </c>
      <c r="Y9" s="32">
        <f>D9+E9+I9-L9-V9-W9</f>
        <v>1</v>
      </c>
      <c r="Z9" s="32">
        <v>0</v>
      </c>
      <c r="AA9" s="32">
        <v>3</v>
      </c>
      <c r="AB9" s="32">
        <v>1</v>
      </c>
      <c r="AC9" s="32">
        <f>AA9+AB9</f>
        <v>4</v>
      </c>
      <c r="AD9" s="32">
        <v>0</v>
      </c>
      <c r="AE9" s="32">
        <v>4</v>
      </c>
      <c r="AF9" s="32"/>
      <c r="AG9" s="32">
        <v>0</v>
      </c>
      <c r="AH9" s="32">
        <v>0</v>
      </c>
      <c r="AI9" s="32">
        <v>0</v>
      </c>
      <c r="AJ9" s="32">
        <f>AH9+AI9</f>
        <v>0</v>
      </c>
      <c r="AK9" s="32">
        <v>0</v>
      </c>
      <c r="AL9" s="32">
        <v>0</v>
      </c>
      <c r="AM9" s="95"/>
      <c r="AN9" s="95"/>
      <c r="AO9" s="95"/>
      <c r="AP9" s="95"/>
      <c r="AQ9" s="66">
        <f>C9</f>
        <v>4</v>
      </c>
      <c r="AR9" s="66">
        <f>E9+F9+G9+D9</f>
        <v>4</v>
      </c>
      <c r="AS9" s="66">
        <f>H9</f>
        <v>8</v>
      </c>
      <c r="AT9" s="66">
        <f>I9+J9+K9</f>
        <v>8</v>
      </c>
      <c r="AU9" s="66">
        <f>D9+E9+I9</f>
        <v>12</v>
      </c>
      <c r="AV9" s="66">
        <f>L9+V9+W9+Y9</f>
        <v>12</v>
      </c>
      <c r="AW9" s="66">
        <f>M9</f>
        <v>10</v>
      </c>
      <c r="AX9" s="66">
        <f>N9+O9+P9+Q9</f>
        <v>10</v>
      </c>
      <c r="AY9" s="66">
        <f>R9</f>
        <v>1</v>
      </c>
      <c r="AZ9" s="66">
        <f>S9+T9+U9</f>
        <v>1</v>
      </c>
      <c r="BA9" s="66">
        <f>V9</f>
        <v>11</v>
      </c>
      <c r="BB9" s="66">
        <f>M9+R9</f>
        <v>11</v>
      </c>
      <c r="BC9" s="66">
        <f>AC9</f>
        <v>4</v>
      </c>
      <c r="BD9" s="66">
        <f>AA9+AB9</f>
        <v>4</v>
      </c>
      <c r="BE9" s="66">
        <f>AC9</f>
        <v>4</v>
      </c>
      <c r="BF9" s="66">
        <f>AD9+AE9</f>
        <v>4</v>
      </c>
      <c r="BG9" s="66">
        <f>AJ9</f>
        <v>0</v>
      </c>
      <c r="BH9" s="66">
        <f>AH9+AI9</f>
        <v>0</v>
      </c>
      <c r="BI9" s="66">
        <f>AJ9</f>
        <v>0</v>
      </c>
      <c r="BJ9" s="66">
        <f>AK9+AL9</f>
        <v>0</v>
      </c>
    </row>
    <row r="10" spans="1:62" ht="51">
      <c r="A10" s="5" t="s">
        <v>46</v>
      </c>
      <c r="B10" s="6" t="s">
        <v>55</v>
      </c>
      <c r="C10" s="95">
        <v>4</v>
      </c>
      <c r="D10" s="228">
        <v>0</v>
      </c>
      <c r="E10" s="61">
        <f>C10-D10-F10-G10</f>
        <v>4</v>
      </c>
      <c r="F10" s="61">
        <v>0</v>
      </c>
      <c r="G10" s="61">
        <v>0</v>
      </c>
      <c r="H10" s="61">
        <v>2</v>
      </c>
      <c r="I10" s="61">
        <f t="shared" ref="I10:I46" si="2">H10-J10-K10</f>
        <v>2</v>
      </c>
      <c r="J10" s="61">
        <v>0</v>
      </c>
      <c r="K10" s="32">
        <v>0</v>
      </c>
      <c r="L10" s="32">
        <v>0</v>
      </c>
      <c r="M10" s="32">
        <f t="shared" ref="M10:M46" si="3">N10+O10+P10+Q10</f>
        <v>2</v>
      </c>
      <c r="N10" s="168">
        <v>0</v>
      </c>
      <c r="O10" s="168">
        <v>1</v>
      </c>
      <c r="P10" s="168">
        <v>1</v>
      </c>
      <c r="Q10" s="168">
        <v>0</v>
      </c>
      <c r="R10" s="167">
        <f t="shared" ref="R10:R46" si="4">S10+T10+U10</f>
        <v>1</v>
      </c>
      <c r="S10" s="168">
        <v>0</v>
      </c>
      <c r="T10" s="168">
        <v>0</v>
      </c>
      <c r="U10" s="168">
        <v>1</v>
      </c>
      <c r="V10" s="32">
        <f t="shared" ref="V10:V46" si="5">M10+R10</f>
        <v>3</v>
      </c>
      <c r="W10" s="32">
        <v>0</v>
      </c>
      <c r="X10" s="62">
        <v>0</v>
      </c>
      <c r="Y10" s="32">
        <f t="shared" ref="Y10:Y46" si="6">D10+E10+I10-L10-V10-W10</f>
        <v>3</v>
      </c>
      <c r="Z10" s="32">
        <v>0</v>
      </c>
      <c r="AA10" s="62">
        <v>0</v>
      </c>
      <c r="AB10" s="62">
        <v>0</v>
      </c>
      <c r="AC10" s="32">
        <f t="shared" ref="AC10:AC46" si="7">AA10+AB10</f>
        <v>0</v>
      </c>
      <c r="AD10" s="62">
        <v>0</v>
      </c>
      <c r="AE10" s="32">
        <v>0</v>
      </c>
      <c r="AF10" s="32"/>
      <c r="AG10" s="32">
        <v>0</v>
      </c>
      <c r="AH10" s="32">
        <v>0</v>
      </c>
      <c r="AI10" s="32">
        <v>0</v>
      </c>
      <c r="AJ10" s="32">
        <f t="shared" ref="AJ10:AJ46" si="8">AH10+AI10</f>
        <v>0</v>
      </c>
      <c r="AK10" s="32">
        <v>0</v>
      </c>
      <c r="AL10" s="32">
        <v>0</v>
      </c>
      <c r="AM10" s="95"/>
      <c r="AN10" s="95"/>
      <c r="AO10" s="95"/>
      <c r="AP10" s="95"/>
      <c r="AQ10" s="66">
        <f t="shared" ref="AQ10:AQ46" si="9">C10</f>
        <v>4</v>
      </c>
      <c r="AR10" s="66">
        <f>E10+F10+G10+D10</f>
        <v>4</v>
      </c>
      <c r="AS10" s="66">
        <f t="shared" ref="AS10:AS46" si="10">H10</f>
        <v>2</v>
      </c>
      <c r="AT10" s="66">
        <f t="shared" ref="AT10:AT46" si="11">I10+J10+K10</f>
        <v>2</v>
      </c>
      <c r="AU10" s="66">
        <f t="shared" ref="AU10:AU46" si="12">D10+E10+I10</f>
        <v>6</v>
      </c>
      <c r="AV10" s="66">
        <f t="shared" ref="AV10:AV46" si="13">L10+V10+W10+Y10</f>
        <v>6</v>
      </c>
      <c r="AW10" s="66">
        <f t="shared" ref="AW10:AW46" si="14">M10</f>
        <v>2</v>
      </c>
      <c r="AX10" s="66">
        <f>N10+O10+P10+Q10</f>
        <v>2</v>
      </c>
      <c r="AY10" s="66">
        <f t="shared" ref="AY10:AY46" si="15">R10</f>
        <v>1</v>
      </c>
      <c r="AZ10" s="66">
        <f t="shared" ref="AZ10:AZ46" si="16">S10+T10+U10</f>
        <v>1</v>
      </c>
      <c r="BA10" s="66">
        <f t="shared" ref="BA10:BA46" si="17">V10</f>
        <v>3</v>
      </c>
      <c r="BB10" s="66">
        <f t="shared" ref="BB10:BB46" si="18">M10+R10</f>
        <v>3</v>
      </c>
      <c r="BC10" s="66">
        <f t="shared" ref="BC10:BC46" si="19">AC10</f>
        <v>0</v>
      </c>
      <c r="BD10" s="66">
        <f t="shared" ref="BD10:BD46" si="20">AA10+AB10</f>
        <v>0</v>
      </c>
      <c r="BE10" s="66">
        <f t="shared" ref="BE10:BE46" si="21">AC10</f>
        <v>0</v>
      </c>
      <c r="BF10" s="66">
        <f t="shared" ref="BF10:BF46" si="22">AD10+AE10</f>
        <v>0</v>
      </c>
      <c r="BG10" s="66">
        <f t="shared" ref="BG10:BG46" si="23">AJ10</f>
        <v>0</v>
      </c>
      <c r="BH10" s="66">
        <f t="shared" ref="BH10:BH46" si="24">AH10+AI10</f>
        <v>0</v>
      </c>
      <c r="BI10" s="66">
        <f t="shared" ref="BI10:BI46" si="25">AJ10</f>
        <v>0</v>
      </c>
      <c r="BJ10" s="66">
        <f t="shared" ref="BJ10:BJ46" si="26">AK10+AL10</f>
        <v>0</v>
      </c>
    </row>
    <row r="11" spans="1:62" ht="76.5">
      <c r="A11" s="1">
        <v>2</v>
      </c>
      <c r="B11" s="7" t="s">
        <v>56</v>
      </c>
      <c r="C11" s="65">
        <f>C12+C13</f>
        <v>9</v>
      </c>
      <c r="D11" s="229">
        <v>2</v>
      </c>
      <c r="E11" s="65">
        <f t="shared" ref="E11:AP11" si="27">E12+E13</f>
        <v>7</v>
      </c>
      <c r="F11" s="65">
        <f t="shared" si="27"/>
        <v>0</v>
      </c>
      <c r="G11" s="65">
        <f t="shared" si="27"/>
        <v>0</v>
      </c>
      <c r="H11" s="65">
        <f t="shared" si="27"/>
        <v>0</v>
      </c>
      <c r="I11" s="65">
        <f t="shared" si="27"/>
        <v>0</v>
      </c>
      <c r="J11" s="65">
        <f t="shared" si="27"/>
        <v>0</v>
      </c>
      <c r="K11" s="65">
        <f t="shared" si="27"/>
        <v>0</v>
      </c>
      <c r="L11" s="65">
        <f t="shared" si="27"/>
        <v>0</v>
      </c>
      <c r="M11" s="65">
        <f t="shared" si="27"/>
        <v>0</v>
      </c>
      <c r="N11" s="65">
        <f t="shared" si="27"/>
        <v>0</v>
      </c>
      <c r="O11" s="65">
        <f t="shared" si="27"/>
        <v>0</v>
      </c>
      <c r="P11" s="65">
        <f t="shared" si="27"/>
        <v>0</v>
      </c>
      <c r="Q11" s="65">
        <f t="shared" si="27"/>
        <v>0</v>
      </c>
      <c r="R11" s="65">
        <f t="shared" si="27"/>
        <v>0</v>
      </c>
      <c r="S11" s="65">
        <f t="shared" si="27"/>
        <v>0</v>
      </c>
      <c r="T11" s="65">
        <f t="shared" si="27"/>
        <v>0</v>
      </c>
      <c r="U11" s="65">
        <f t="shared" si="27"/>
        <v>0</v>
      </c>
      <c r="V11" s="65">
        <f t="shared" si="27"/>
        <v>0</v>
      </c>
      <c r="W11" s="65">
        <f t="shared" si="27"/>
        <v>1</v>
      </c>
      <c r="X11" s="65">
        <f t="shared" si="27"/>
        <v>1</v>
      </c>
      <c r="Y11" s="65">
        <f t="shared" si="27"/>
        <v>8</v>
      </c>
      <c r="Z11" s="65">
        <f t="shared" si="27"/>
        <v>1</v>
      </c>
      <c r="AA11" s="65">
        <f t="shared" si="27"/>
        <v>0</v>
      </c>
      <c r="AB11" s="65">
        <f t="shared" si="27"/>
        <v>0</v>
      </c>
      <c r="AC11" s="65">
        <f t="shared" si="27"/>
        <v>0</v>
      </c>
      <c r="AD11" s="65">
        <f t="shared" si="27"/>
        <v>0</v>
      </c>
      <c r="AE11" s="65">
        <f t="shared" si="27"/>
        <v>0</v>
      </c>
      <c r="AF11" s="65">
        <f t="shared" si="27"/>
        <v>0</v>
      </c>
      <c r="AG11" s="65">
        <f t="shared" si="27"/>
        <v>0</v>
      </c>
      <c r="AH11" s="65">
        <f t="shared" si="27"/>
        <v>0</v>
      </c>
      <c r="AI11" s="65">
        <f t="shared" si="27"/>
        <v>0</v>
      </c>
      <c r="AJ11" s="65">
        <f t="shared" si="27"/>
        <v>0</v>
      </c>
      <c r="AK11" s="65">
        <f t="shared" si="27"/>
        <v>0</v>
      </c>
      <c r="AL11" s="65">
        <f t="shared" si="27"/>
        <v>0</v>
      </c>
      <c r="AM11" s="65">
        <f t="shared" si="27"/>
        <v>0</v>
      </c>
      <c r="AN11" s="65">
        <f t="shared" si="27"/>
        <v>0</v>
      </c>
      <c r="AO11" s="65">
        <f t="shared" si="27"/>
        <v>0</v>
      </c>
      <c r="AP11" s="65">
        <f t="shared" si="27"/>
        <v>0</v>
      </c>
      <c r="AQ11" s="65">
        <f t="shared" ref="AQ11:BJ11" si="28">SUM(AQ12:AQ13)</f>
        <v>9</v>
      </c>
      <c r="AR11" s="65">
        <f t="shared" si="28"/>
        <v>9</v>
      </c>
      <c r="AS11" s="65">
        <f t="shared" si="28"/>
        <v>0</v>
      </c>
      <c r="AT11" s="65">
        <f t="shared" si="28"/>
        <v>0</v>
      </c>
      <c r="AU11" s="65">
        <f t="shared" si="28"/>
        <v>9</v>
      </c>
      <c r="AV11" s="66">
        <f t="shared" si="13"/>
        <v>9</v>
      </c>
      <c r="AW11" s="65">
        <f t="shared" si="28"/>
        <v>0</v>
      </c>
      <c r="AX11" s="65">
        <f t="shared" si="28"/>
        <v>0</v>
      </c>
      <c r="AY11" s="65">
        <f t="shared" si="28"/>
        <v>0</v>
      </c>
      <c r="AZ11" s="65">
        <f t="shared" si="28"/>
        <v>0</v>
      </c>
      <c r="BA11" s="65">
        <f t="shared" si="28"/>
        <v>0</v>
      </c>
      <c r="BB11" s="65">
        <f t="shared" si="28"/>
        <v>0</v>
      </c>
      <c r="BC11" s="65">
        <f t="shared" si="28"/>
        <v>0</v>
      </c>
      <c r="BD11" s="65">
        <f t="shared" si="28"/>
        <v>0</v>
      </c>
      <c r="BE11" s="65">
        <f t="shared" si="28"/>
        <v>0</v>
      </c>
      <c r="BF11" s="65">
        <f t="shared" si="28"/>
        <v>0</v>
      </c>
      <c r="BG11" s="65">
        <f t="shared" si="28"/>
        <v>0</v>
      </c>
      <c r="BH11" s="65">
        <f t="shared" si="28"/>
        <v>0</v>
      </c>
      <c r="BI11" s="65">
        <f t="shared" si="28"/>
        <v>0</v>
      </c>
      <c r="BJ11" s="65">
        <f t="shared" si="28"/>
        <v>0</v>
      </c>
    </row>
    <row r="12" spans="1:62" ht="38.25">
      <c r="A12" s="5" t="s">
        <v>4</v>
      </c>
      <c r="B12" s="6" t="s">
        <v>57</v>
      </c>
      <c r="C12" s="61">
        <v>6</v>
      </c>
      <c r="D12" s="228">
        <v>2</v>
      </c>
      <c r="E12" s="61">
        <f>C12-D12-F12-G12</f>
        <v>4</v>
      </c>
      <c r="F12" s="61">
        <v>0</v>
      </c>
      <c r="G12" s="61">
        <v>0</v>
      </c>
      <c r="H12" s="61">
        <v>0</v>
      </c>
      <c r="I12" s="61">
        <f t="shared" si="2"/>
        <v>0</v>
      </c>
      <c r="J12" s="32">
        <v>0</v>
      </c>
      <c r="K12" s="32">
        <v>0</v>
      </c>
      <c r="L12" s="32">
        <v>0</v>
      </c>
      <c r="M12" s="32">
        <f t="shared" si="3"/>
        <v>0</v>
      </c>
      <c r="N12" s="168">
        <v>0</v>
      </c>
      <c r="O12" s="168">
        <v>0</v>
      </c>
      <c r="P12" s="168">
        <v>0</v>
      </c>
      <c r="Q12" s="168">
        <v>0</v>
      </c>
      <c r="R12" s="167">
        <f t="shared" si="4"/>
        <v>0</v>
      </c>
      <c r="S12" s="168">
        <v>0</v>
      </c>
      <c r="T12" s="168">
        <v>0</v>
      </c>
      <c r="U12" s="168">
        <v>0</v>
      </c>
      <c r="V12" s="32">
        <f t="shared" si="5"/>
        <v>0</v>
      </c>
      <c r="W12" s="32">
        <v>1</v>
      </c>
      <c r="X12" s="32">
        <v>1</v>
      </c>
      <c r="Y12" s="32">
        <f t="shared" si="6"/>
        <v>5</v>
      </c>
      <c r="Z12" s="32">
        <v>1</v>
      </c>
      <c r="AA12" s="32">
        <v>0</v>
      </c>
      <c r="AB12" s="32">
        <v>0</v>
      </c>
      <c r="AC12" s="32">
        <f t="shared" si="7"/>
        <v>0</v>
      </c>
      <c r="AD12" s="32">
        <v>0</v>
      </c>
      <c r="AE12" s="32">
        <v>0</v>
      </c>
      <c r="AF12" s="32"/>
      <c r="AG12" s="32">
        <v>0</v>
      </c>
      <c r="AH12" s="32">
        <v>0</v>
      </c>
      <c r="AI12" s="32">
        <v>0</v>
      </c>
      <c r="AJ12" s="32">
        <f t="shared" si="8"/>
        <v>0</v>
      </c>
      <c r="AK12" s="32">
        <v>0</v>
      </c>
      <c r="AL12" s="32">
        <v>0</v>
      </c>
      <c r="AM12" s="95"/>
      <c r="AN12" s="95"/>
      <c r="AO12" s="95"/>
      <c r="AP12" s="95"/>
      <c r="AQ12" s="66">
        <f t="shared" si="9"/>
        <v>6</v>
      </c>
      <c r="AR12" s="66">
        <f>E12+F12+G12+D12</f>
        <v>6</v>
      </c>
      <c r="AS12" s="66">
        <f t="shared" si="10"/>
        <v>0</v>
      </c>
      <c r="AT12" s="66">
        <f t="shared" si="11"/>
        <v>0</v>
      </c>
      <c r="AU12" s="66">
        <f t="shared" si="12"/>
        <v>6</v>
      </c>
      <c r="AV12" s="66">
        <f t="shared" si="13"/>
        <v>6</v>
      </c>
      <c r="AW12" s="66">
        <f t="shared" si="14"/>
        <v>0</v>
      </c>
      <c r="AX12" s="66">
        <f>N12+O12+P12+Q12</f>
        <v>0</v>
      </c>
      <c r="AY12" s="66">
        <f t="shared" si="15"/>
        <v>0</v>
      </c>
      <c r="AZ12" s="66">
        <f t="shared" si="16"/>
        <v>0</v>
      </c>
      <c r="BA12" s="66">
        <f t="shared" si="17"/>
        <v>0</v>
      </c>
      <c r="BB12" s="66">
        <f t="shared" si="18"/>
        <v>0</v>
      </c>
      <c r="BC12" s="66">
        <f t="shared" si="19"/>
        <v>0</v>
      </c>
      <c r="BD12" s="66">
        <f t="shared" si="20"/>
        <v>0</v>
      </c>
      <c r="BE12" s="66">
        <f t="shared" si="21"/>
        <v>0</v>
      </c>
      <c r="BF12" s="66">
        <f t="shared" si="22"/>
        <v>0</v>
      </c>
      <c r="BG12" s="66">
        <f t="shared" si="23"/>
        <v>0</v>
      </c>
      <c r="BH12" s="66">
        <f t="shared" si="24"/>
        <v>0</v>
      </c>
      <c r="BI12" s="66">
        <f t="shared" si="25"/>
        <v>0</v>
      </c>
      <c r="BJ12" s="66">
        <f t="shared" si="26"/>
        <v>0</v>
      </c>
    </row>
    <row r="13" spans="1:62" ht="51">
      <c r="A13" s="5" t="s">
        <v>5</v>
      </c>
      <c r="B13" s="6" t="s">
        <v>58</v>
      </c>
      <c r="C13" s="95">
        <v>3</v>
      </c>
      <c r="D13" s="228">
        <v>0</v>
      </c>
      <c r="E13" s="61">
        <f t="shared" ref="E13:E14" si="29">C13-D13-F13-G13</f>
        <v>3</v>
      </c>
      <c r="F13" s="61">
        <v>0</v>
      </c>
      <c r="G13" s="61">
        <v>0</v>
      </c>
      <c r="H13" s="61">
        <v>0</v>
      </c>
      <c r="I13" s="61">
        <f t="shared" si="2"/>
        <v>0</v>
      </c>
      <c r="J13" s="32">
        <v>0</v>
      </c>
      <c r="K13" s="32">
        <v>0</v>
      </c>
      <c r="L13" s="32">
        <v>0</v>
      </c>
      <c r="M13" s="32">
        <f t="shared" si="3"/>
        <v>0</v>
      </c>
      <c r="N13" s="168">
        <v>0</v>
      </c>
      <c r="O13" s="168">
        <v>0</v>
      </c>
      <c r="P13" s="168">
        <v>0</v>
      </c>
      <c r="Q13" s="168">
        <v>0</v>
      </c>
      <c r="R13" s="167">
        <f t="shared" si="4"/>
        <v>0</v>
      </c>
      <c r="S13" s="168">
        <v>0</v>
      </c>
      <c r="T13" s="168">
        <v>0</v>
      </c>
      <c r="U13" s="168">
        <v>0</v>
      </c>
      <c r="V13" s="32">
        <f t="shared" si="5"/>
        <v>0</v>
      </c>
      <c r="W13" s="32">
        <v>0</v>
      </c>
      <c r="X13" s="32">
        <v>0</v>
      </c>
      <c r="Y13" s="32">
        <f t="shared" si="6"/>
        <v>3</v>
      </c>
      <c r="Z13" s="32">
        <v>0</v>
      </c>
      <c r="AA13" s="32">
        <v>0</v>
      </c>
      <c r="AB13" s="32">
        <v>0</v>
      </c>
      <c r="AC13" s="32">
        <f t="shared" si="7"/>
        <v>0</v>
      </c>
      <c r="AD13" s="32">
        <v>0</v>
      </c>
      <c r="AE13" s="32">
        <v>0</v>
      </c>
      <c r="AF13" s="32"/>
      <c r="AG13" s="32">
        <v>0</v>
      </c>
      <c r="AH13" s="32">
        <v>0</v>
      </c>
      <c r="AI13" s="32">
        <v>0</v>
      </c>
      <c r="AJ13" s="32">
        <f t="shared" si="8"/>
        <v>0</v>
      </c>
      <c r="AK13" s="32">
        <v>0</v>
      </c>
      <c r="AL13" s="32">
        <v>0</v>
      </c>
      <c r="AM13" s="95"/>
      <c r="AN13" s="95"/>
      <c r="AO13" s="95"/>
      <c r="AP13" s="95"/>
      <c r="AQ13" s="66">
        <f t="shared" si="9"/>
        <v>3</v>
      </c>
      <c r="AR13" s="66">
        <f>E13+F13+G13+D13</f>
        <v>3</v>
      </c>
      <c r="AS13" s="66">
        <f t="shared" si="10"/>
        <v>0</v>
      </c>
      <c r="AT13" s="66">
        <f t="shared" si="11"/>
        <v>0</v>
      </c>
      <c r="AU13" s="66">
        <f t="shared" si="12"/>
        <v>3</v>
      </c>
      <c r="AV13" s="66">
        <f t="shared" si="13"/>
        <v>3</v>
      </c>
      <c r="AW13" s="66">
        <f t="shared" si="14"/>
        <v>0</v>
      </c>
      <c r="AX13" s="66">
        <f>N13+O13+P13+Q13</f>
        <v>0</v>
      </c>
      <c r="AY13" s="66">
        <f t="shared" si="15"/>
        <v>0</v>
      </c>
      <c r="AZ13" s="66">
        <f t="shared" si="16"/>
        <v>0</v>
      </c>
      <c r="BA13" s="66">
        <f t="shared" si="17"/>
        <v>0</v>
      </c>
      <c r="BB13" s="66">
        <f t="shared" si="18"/>
        <v>0</v>
      </c>
      <c r="BC13" s="66">
        <f t="shared" si="19"/>
        <v>0</v>
      </c>
      <c r="BD13" s="66">
        <f t="shared" si="20"/>
        <v>0</v>
      </c>
      <c r="BE13" s="66">
        <f t="shared" si="21"/>
        <v>0</v>
      </c>
      <c r="BF13" s="66">
        <f t="shared" si="22"/>
        <v>0</v>
      </c>
      <c r="BG13" s="66">
        <f t="shared" si="23"/>
        <v>0</v>
      </c>
      <c r="BH13" s="66">
        <f t="shared" si="24"/>
        <v>0</v>
      </c>
      <c r="BI13" s="66">
        <f t="shared" si="25"/>
        <v>0</v>
      </c>
      <c r="BJ13" s="66">
        <f t="shared" si="26"/>
        <v>0</v>
      </c>
    </row>
    <row r="14" spans="1:62" ht="51">
      <c r="A14" s="5" t="s">
        <v>47</v>
      </c>
      <c r="B14" s="7" t="s">
        <v>59</v>
      </c>
      <c r="C14" s="65">
        <f>C15+C16</f>
        <v>1</v>
      </c>
      <c r="D14" s="229">
        <v>1</v>
      </c>
      <c r="E14" s="2">
        <f t="shared" si="29"/>
        <v>0</v>
      </c>
      <c r="F14" s="65">
        <f t="shared" ref="F14:AP14" si="30">F15+F16</f>
        <v>0</v>
      </c>
      <c r="G14" s="65">
        <f t="shared" si="30"/>
        <v>0</v>
      </c>
      <c r="H14" s="65">
        <f t="shared" si="30"/>
        <v>1</v>
      </c>
      <c r="I14" s="65">
        <f t="shared" si="30"/>
        <v>1</v>
      </c>
      <c r="J14" s="65">
        <f t="shared" si="30"/>
        <v>0</v>
      </c>
      <c r="K14" s="65">
        <f t="shared" si="30"/>
        <v>0</v>
      </c>
      <c r="L14" s="65">
        <f t="shared" si="30"/>
        <v>0</v>
      </c>
      <c r="M14" s="65">
        <f t="shared" si="30"/>
        <v>1</v>
      </c>
      <c r="N14" s="65">
        <f t="shared" si="30"/>
        <v>0</v>
      </c>
      <c r="O14" s="65">
        <f t="shared" si="30"/>
        <v>0</v>
      </c>
      <c r="P14" s="65">
        <f t="shared" si="30"/>
        <v>1</v>
      </c>
      <c r="Q14" s="65">
        <f t="shared" si="30"/>
        <v>0</v>
      </c>
      <c r="R14" s="65">
        <f t="shared" si="30"/>
        <v>0</v>
      </c>
      <c r="S14" s="65">
        <f t="shared" si="30"/>
        <v>0</v>
      </c>
      <c r="T14" s="65">
        <f t="shared" si="30"/>
        <v>0</v>
      </c>
      <c r="U14" s="65">
        <f t="shared" si="30"/>
        <v>0</v>
      </c>
      <c r="V14" s="65">
        <f t="shared" si="30"/>
        <v>1</v>
      </c>
      <c r="W14" s="65">
        <f t="shared" si="30"/>
        <v>0</v>
      </c>
      <c r="X14" s="65">
        <f t="shared" si="30"/>
        <v>1</v>
      </c>
      <c r="Y14" s="65">
        <f t="shared" si="30"/>
        <v>1</v>
      </c>
      <c r="Z14" s="65">
        <f t="shared" si="30"/>
        <v>1</v>
      </c>
      <c r="AA14" s="65">
        <f t="shared" si="30"/>
        <v>0</v>
      </c>
      <c r="AB14" s="65">
        <f t="shared" si="30"/>
        <v>0</v>
      </c>
      <c r="AC14" s="65">
        <f t="shared" si="30"/>
        <v>0</v>
      </c>
      <c r="AD14" s="65">
        <f t="shared" si="30"/>
        <v>0</v>
      </c>
      <c r="AE14" s="65">
        <f t="shared" si="30"/>
        <v>0</v>
      </c>
      <c r="AF14" s="65">
        <f t="shared" si="30"/>
        <v>0</v>
      </c>
      <c r="AG14" s="65">
        <f t="shared" si="30"/>
        <v>0</v>
      </c>
      <c r="AH14" s="65">
        <f t="shared" si="30"/>
        <v>0</v>
      </c>
      <c r="AI14" s="65">
        <f t="shared" si="30"/>
        <v>0</v>
      </c>
      <c r="AJ14" s="65">
        <f t="shared" si="30"/>
        <v>0</v>
      </c>
      <c r="AK14" s="65">
        <f t="shared" si="30"/>
        <v>0</v>
      </c>
      <c r="AL14" s="65">
        <f t="shared" si="30"/>
        <v>0</v>
      </c>
      <c r="AM14" s="65">
        <f t="shared" si="30"/>
        <v>0</v>
      </c>
      <c r="AN14" s="65">
        <f t="shared" si="30"/>
        <v>0</v>
      </c>
      <c r="AO14" s="65">
        <f t="shared" si="30"/>
        <v>0</v>
      </c>
      <c r="AP14" s="65">
        <f t="shared" si="30"/>
        <v>0</v>
      </c>
      <c r="AQ14" s="65">
        <f t="shared" ref="AQ14:BJ14" si="31">SUM(AQ15:AQ16)</f>
        <v>1</v>
      </c>
      <c r="AR14" s="65">
        <f t="shared" si="31"/>
        <v>1</v>
      </c>
      <c r="AS14" s="65">
        <f t="shared" si="31"/>
        <v>1</v>
      </c>
      <c r="AT14" s="65">
        <f t="shared" si="31"/>
        <v>1</v>
      </c>
      <c r="AU14" s="65">
        <f t="shared" si="31"/>
        <v>2</v>
      </c>
      <c r="AV14" s="66">
        <f t="shared" si="13"/>
        <v>2</v>
      </c>
      <c r="AW14" s="65">
        <f t="shared" si="31"/>
        <v>1</v>
      </c>
      <c r="AX14" s="65">
        <f t="shared" si="31"/>
        <v>1</v>
      </c>
      <c r="AY14" s="65">
        <f t="shared" si="31"/>
        <v>0</v>
      </c>
      <c r="AZ14" s="65">
        <f t="shared" si="31"/>
        <v>0</v>
      </c>
      <c r="BA14" s="65">
        <f t="shared" si="31"/>
        <v>1</v>
      </c>
      <c r="BB14" s="65">
        <f t="shared" si="31"/>
        <v>1</v>
      </c>
      <c r="BC14" s="65">
        <f t="shared" si="31"/>
        <v>0</v>
      </c>
      <c r="BD14" s="65">
        <f t="shared" si="31"/>
        <v>0</v>
      </c>
      <c r="BE14" s="65">
        <f t="shared" si="31"/>
        <v>0</v>
      </c>
      <c r="BF14" s="65">
        <f t="shared" si="31"/>
        <v>0</v>
      </c>
      <c r="BG14" s="65">
        <f t="shared" si="31"/>
        <v>0</v>
      </c>
      <c r="BH14" s="65">
        <f t="shared" si="31"/>
        <v>0</v>
      </c>
      <c r="BI14" s="65">
        <f t="shared" si="31"/>
        <v>0</v>
      </c>
      <c r="BJ14" s="65">
        <f t="shared" si="31"/>
        <v>0</v>
      </c>
    </row>
    <row r="15" spans="1:62" ht="51">
      <c r="A15" s="5" t="s">
        <v>6</v>
      </c>
      <c r="B15" s="6" t="s">
        <v>60</v>
      </c>
      <c r="C15" s="95">
        <v>0</v>
      </c>
      <c r="D15" s="228">
        <v>0</v>
      </c>
      <c r="E15" s="61">
        <f>C15-D15-F15-G15</f>
        <v>0</v>
      </c>
      <c r="F15" s="63">
        <v>0</v>
      </c>
      <c r="G15" s="63">
        <v>0</v>
      </c>
      <c r="H15" s="61">
        <v>1</v>
      </c>
      <c r="I15" s="61">
        <f t="shared" si="2"/>
        <v>1</v>
      </c>
      <c r="J15" s="32">
        <v>0</v>
      </c>
      <c r="K15" s="32">
        <v>0</v>
      </c>
      <c r="L15" s="32">
        <v>0</v>
      </c>
      <c r="M15" s="32">
        <f t="shared" si="3"/>
        <v>1</v>
      </c>
      <c r="N15" s="168">
        <v>0</v>
      </c>
      <c r="O15" s="168">
        <v>0</v>
      </c>
      <c r="P15" s="168">
        <v>1</v>
      </c>
      <c r="Q15" s="168">
        <v>0</v>
      </c>
      <c r="R15" s="167">
        <f t="shared" si="4"/>
        <v>0</v>
      </c>
      <c r="S15" s="168">
        <v>0</v>
      </c>
      <c r="T15" s="168">
        <v>0</v>
      </c>
      <c r="U15" s="168">
        <v>0</v>
      </c>
      <c r="V15" s="32">
        <f t="shared" si="5"/>
        <v>1</v>
      </c>
      <c r="W15" s="32">
        <v>0</v>
      </c>
      <c r="X15" s="32">
        <v>0</v>
      </c>
      <c r="Y15" s="32">
        <f t="shared" si="6"/>
        <v>0</v>
      </c>
      <c r="Z15" s="32">
        <v>0</v>
      </c>
      <c r="AA15" s="32">
        <v>0</v>
      </c>
      <c r="AB15" s="32">
        <v>0</v>
      </c>
      <c r="AC15" s="32">
        <f t="shared" si="7"/>
        <v>0</v>
      </c>
      <c r="AD15" s="32">
        <v>0</v>
      </c>
      <c r="AE15" s="32">
        <v>0</v>
      </c>
      <c r="AF15" s="32"/>
      <c r="AG15" s="32">
        <v>0</v>
      </c>
      <c r="AH15" s="32">
        <v>0</v>
      </c>
      <c r="AI15" s="32">
        <v>0</v>
      </c>
      <c r="AJ15" s="32">
        <f t="shared" si="8"/>
        <v>0</v>
      </c>
      <c r="AK15" s="32">
        <v>0</v>
      </c>
      <c r="AL15" s="32">
        <v>0</v>
      </c>
      <c r="AM15" s="95"/>
      <c r="AN15" s="95"/>
      <c r="AO15" s="95"/>
      <c r="AP15" s="95"/>
      <c r="AQ15" s="66">
        <f t="shared" si="9"/>
        <v>0</v>
      </c>
      <c r="AR15" s="66">
        <f>E15+F15+G15+D15</f>
        <v>0</v>
      </c>
      <c r="AS15" s="66">
        <f t="shared" si="10"/>
        <v>1</v>
      </c>
      <c r="AT15" s="66">
        <f t="shared" si="11"/>
        <v>1</v>
      </c>
      <c r="AU15" s="66">
        <f t="shared" si="12"/>
        <v>1</v>
      </c>
      <c r="AV15" s="66">
        <f t="shared" si="13"/>
        <v>1</v>
      </c>
      <c r="AW15" s="66">
        <f t="shared" si="14"/>
        <v>1</v>
      </c>
      <c r="AX15" s="66">
        <f t="shared" ref="AX15:AX18" si="32">N15+O15+P15+Q15</f>
        <v>1</v>
      </c>
      <c r="AY15" s="66">
        <f t="shared" si="15"/>
        <v>0</v>
      </c>
      <c r="AZ15" s="66">
        <f t="shared" si="16"/>
        <v>0</v>
      </c>
      <c r="BA15" s="66">
        <f t="shared" si="17"/>
        <v>1</v>
      </c>
      <c r="BB15" s="66">
        <f t="shared" si="18"/>
        <v>1</v>
      </c>
      <c r="BC15" s="66">
        <f t="shared" si="19"/>
        <v>0</v>
      </c>
      <c r="BD15" s="66">
        <f t="shared" si="20"/>
        <v>0</v>
      </c>
      <c r="BE15" s="66">
        <f t="shared" si="21"/>
        <v>0</v>
      </c>
      <c r="BF15" s="66">
        <f t="shared" si="22"/>
        <v>0</v>
      </c>
      <c r="BG15" s="66">
        <f t="shared" si="23"/>
        <v>0</v>
      </c>
      <c r="BH15" s="66">
        <f t="shared" si="24"/>
        <v>0</v>
      </c>
      <c r="BI15" s="66">
        <f t="shared" si="25"/>
        <v>0</v>
      </c>
      <c r="BJ15" s="66">
        <f t="shared" si="26"/>
        <v>0</v>
      </c>
    </row>
    <row r="16" spans="1:62" ht="38.25">
      <c r="A16" s="5" t="s">
        <v>7</v>
      </c>
      <c r="B16" s="6" t="s">
        <v>61</v>
      </c>
      <c r="C16" s="95">
        <v>1</v>
      </c>
      <c r="D16" s="228">
        <v>1</v>
      </c>
      <c r="E16" s="61">
        <f t="shared" ref="E16:E46" si="33">C16-D16-F16-G16</f>
        <v>0</v>
      </c>
      <c r="F16" s="63">
        <v>0</v>
      </c>
      <c r="G16" s="63">
        <v>0</v>
      </c>
      <c r="H16" s="61">
        <v>0</v>
      </c>
      <c r="I16" s="61">
        <f t="shared" si="2"/>
        <v>0</v>
      </c>
      <c r="J16" s="64">
        <v>0</v>
      </c>
      <c r="K16" s="64">
        <v>0</v>
      </c>
      <c r="L16" s="32">
        <v>0</v>
      </c>
      <c r="M16" s="32">
        <f t="shared" si="3"/>
        <v>0</v>
      </c>
      <c r="N16" s="168">
        <v>0</v>
      </c>
      <c r="O16" s="168">
        <v>0</v>
      </c>
      <c r="P16" s="168">
        <v>0</v>
      </c>
      <c r="Q16" s="168">
        <v>0</v>
      </c>
      <c r="R16" s="167">
        <f t="shared" si="4"/>
        <v>0</v>
      </c>
      <c r="S16" s="168">
        <v>0</v>
      </c>
      <c r="T16" s="168">
        <v>0</v>
      </c>
      <c r="U16" s="168">
        <v>0</v>
      </c>
      <c r="V16" s="32">
        <f t="shared" si="5"/>
        <v>0</v>
      </c>
      <c r="W16" s="32">
        <v>0</v>
      </c>
      <c r="X16" s="64">
        <v>1</v>
      </c>
      <c r="Y16" s="32">
        <f t="shared" si="6"/>
        <v>1</v>
      </c>
      <c r="Z16" s="32">
        <v>1</v>
      </c>
      <c r="AA16" s="32">
        <v>0</v>
      </c>
      <c r="AB16" s="32">
        <v>0</v>
      </c>
      <c r="AC16" s="32">
        <f t="shared" si="7"/>
        <v>0</v>
      </c>
      <c r="AD16" s="32">
        <v>0</v>
      </c>
      <c r="AE16" s="32">
        <v>0</v>
      </c>
      <c r="AF16" s="64"/>
      <c r="AG16" s="32">
        <v>0</v>
      </c>
      <c r="AH16" s="32">
        <v>0</v>
      </c>
      <c r="AI16" s="32">
        <v>0</v>
      </c>
      <c r="AJ16" s="32">
        <f t="shared" si="8"/>
        <v>0</v>
      </c>
      <c r="AK16" s="32">
        <v>0</v>
      </c>
      <c r="AL16" s="32">
        <v>0</v>
      </c>
      <c r="AM16" s="64"/>
      <c r="AN16" s="64"/>
      <c r="AO16" s="64"/>
      <c r="AP16" s="64"/>
      <c r="AQ16" s="66">
        <f t="shared" si="9"/>
        <v>1</v>
      </c>
      <c r="AR16" s="66">
        <f t="shared" ref="AR16:AR46" si="34">E16+F16+G16+D16</f>
        <v>1</v>
      </c>
      <c r="AS16" s="66">
        <f t="shared" si="10"/>
        <v>0</v>
      </c>
      <c r="AT16" s="66">
        <f t="shared" si="11"/>
        <v>0</v>
      </c>
      <c r="AU16" s="66">
        <f t="shared" si="12"/>
        <v>1</v>
      </c>
      <c r="AV16" s="66">
        <f t="shared" si="13"/>
        <v>1</v>
      </c>
      <c r="AW16" s="66">
        <f t="shared" si="14"/>
        <v>0</v>
      </c>
      <c r="AX16" s="66">
        <f t="shared" si="32"/>
        <v>0</v>
      </c>
      <c r="AY16" s="66">
        <f t="shared" si="15"/>
        <v>0</v>
      </c>
      <c r="AZ16" s="66">
        <f t="shared" si="16"/>
        <v>0</v>
      </c>
      <c r="BA16" s="66">
        <f t="shared" si="17"/>
        <v>0</v>
      </c>
      <c r="BB16" s="66">
        <f t="shared" si="18"/>
        <v>0</v>
      </c>
      <c r="BC16" s="66">
        <f t="shared" si="19"/>
        <v>0</v>
      </c>
      <c r="BD16" s="66">
        <f t="shared" si="20"/>
        <v>0</v>
      </c>
      <c r="BE16" s="66">
        <f t="shared" si="21"/>
        <v>0</v>
      </c>
      <c r="BF16" s="66">
        <f t="shared" si="22"/>
        <v>0</v>
      </c>
      <c r="BG16" s="66">
        <f t="shared" si="23"/>
        <v>0</v>
      </c>
      <c r="BH16" s="66">
        <f t="shared" si="24"/>
        <v>0</v>
      </c>
      <c r="BI16" s="66">
        <f t="shared" si="25"/>
        <v>0</v>
      </c>
      <c r="BJ16" s="66">
        <f t="shared" si="26"/>
        <v>0</v>
      </c>
    </row>
    <row r="17" spans="1:62" ht="25.5">
      <c r="A17" s="5">
        <v>4</v>
      </c>
      <c r="B17" s="7" t="s">
        <v>85</v>
      </c>
      <c r="C17" s="95">
        <v>7</v>
      </c>
      <c r="D17" s="228">
        <v>0</v>
      </c>
      <c r="E17" s="61">
        <f t="shared" si="33"/>
        <v>7</v>
      </c>
      <c r="F17" s="63">
        <v>0</v>
      </c>
      <c r="G17" s="63">
        <v>0</v>
      </c>
      <c r="H17" s="61">
        <v>0</v>
      </c>
      <c r="I17" s="61">
        <f t="shared" si="2"/>
        <v>0</v>
      </c>
      <c r="J17" s="64">
        <v>0</v>
      </c>
      <c r="K17" s="64">
        <v>0</v>
      </c>
      <c r="L17" s="32">
        <v>0</v>
      </c>
      <c r="M17" s="32">
        <f t="shared" si="3"/>
        <v>0</v>
      </c>
      <c r="N17" s="168">
        <v>0</v>
      </c>
      <c r="O17" s="168">
        <v>0</v>
      </c>
      <c r="P17" s="168">
        <v>0</v>
      </c>
      <c r="Q17" s="168">
        <v>0</v>
      </c>
      <c r="R17" s="167">
        <f t="shared" si="4"/>
        <v>0</v>
      </c>
      <c r="S17" s="168">
        <v>0</v>
      </c>
      <c r="T17" s="168">
        <v>0</v>
      </c>
      <c r="U17" s="168">
        <v>0</v>
      </c>
      <c r="V17" s="32">
        <f t="shared" si="5"/>
        <v>0</v>
      </c>
      <c r="W17" s="32">
        <v>0</v>
      </c>
      <c r="X17" s="64">
        <v>0</v>
      </c>
      <c r="Y17" s="32">
        <f t="shared" si="6"/>
        <v>7</v>
      </c>
      <c r="Z17" s="32">
        <v>0</v>
      </c>
      <c r="AA17" s="32">
        <v>0</v>
      </c>
      <c r="AB17" s="32">
        <v>0</v>
      </c>
      <c r="AC17" s="32">
        <f t="shared" si="7"/>
        <v>0</v>
      </c>
      <c r="AD17" s="32">
        <v>0</v>
      </c>
      <c r="AE17" s="32">
        <v>0</v>
      </c>
      <c r="AF17" s="64"/>
      <c r="AG17" s="32">
        <v>0</v>
      </c>
      <c r="AH17" s="32">
        <v>0</v>
      </c>
      <c r="AI17" s="32">
        <v>0</v>
      </c>
      <c r="AJ17" s="32">
        <f t="shared" si="8"/>
        <v>0</v>
      </c>
      <c r="AK17" s="32">
        <v>0</v>
      </c>
      <c r="AL17" s="32">
        <v>0</v>
      </c>
      <c r="AM17" s="64"/>
      <c r="AN17" s="64"/>
      <c r="AO17" s="64"/>
      <c r="AP17" s="64"/>
      <c r="AQ17" s="66">
        <f t="shared" si="9"/>
        <v>7</v>
      </c>
      <c r="AR17" s="66">
        <f t="shared" si="34"/>
        <v>7</v>
      </c>
      <c r="AS17" s="66">
        <f t="shared" si="10"/>
        <v>0</v>
      </c>
      <c r="AT17" s="66">
        <f t="shared" si="11"/>
        <v>0</v>
      </c>
      <c r="AU17" s="66">
        <f t="shared" si="12"/>
        <v>7</v>
      </c>
      <c r="AV17" s="66">
        <f t="shared" si="13"/>
        <v>7</v>
      </c>
      <c r="AW17" s="66">
        <f t="shared" si="14"/>
        <v>0</v>
      </c>
      <c r="AX17" s="66">
        <f t="shared" si="32"/>
        <v>0</v>
      </c>
      <c r="AY17" s="66">
        <f t="shared" si="15"/>
        <v>0</v>
      </c>
      <c r="AZ17" s="66">
        <f t="shared" si="16"/>
        <v>0</v>
      </c>
      <c r="BA17" s="66">
        <f t="shared" si="17"/>
        <v>0</v>
      </c>
      <c r="BB17" s="66">
        <f t="shared" si="18"/>
        <v>0</v>
      </c>
      <c r="BC17" s="66">
        <f t="shared" si="19"/>
        <v>0</v>
      </c>
      <c r="BD17" s="66">
        <f t="shared" si="20"/>
        <v>0</v>
      </c>
      <c r="BE17" s="66">
        <f t="shared" si="21"/>
        <v>0</v>
      </c>
      <c r="BF17" s="66">
        <f t="shared" si="22"/>
        <v>0</v>
      </c>
      <c r="BG17" s="66">
        <f t="shared" si="23"/>
        <v>0</v>
      </c>
      <c r="BH17" s="66">
        <f t="shared" si="24"/>
        <v>0</v>
      </c>
      <c r="BI17" s="66">
        <f t="shared" si="25"/>
        <v>0</v>
      </c>
      <c r="BJ17" s="66">
        <f t="shared" si="26"/>
        <v>0</v>
      </c>
    </row>
    <row r="18" spans="1:62" ht="51">
      <c r="A18" s="5">
        <v>5</v>
      </c>
      <c r="B18" s="7" t="s">
        <v>66</v>
      </c>
      <c r="C18" s="95">
        <v>0</v>
      </c>
      <c r="D18" s="228">
        <v>0</v>
      </c>
      <c r="E18" s="61">
        <f t="shared" si="33"/>
        <v>0</v>
      </c>
      <c r="F18" s="63">
        <v>0</v>
      </c>
      <c r="G18" s="63">
        <v>0</v>
      </c>
      <c r="H18" s="61">
        <v>0</v>
      </c>
      <c r="I18" s="61">
        <f t="shared" si="2"/>
        <v>0</v>
      </c>
      <c r="J18" s="64">
        <v>0</v>
      </c>
      <c r="K18" s="64">
        <v>0</v>
      </c>
      <c r="L18" s="32">
        <v>0</v>
      </c>
      <c r="M18" s="32">
        <f t="shared" si="3"/>
        <v>0</v>
      </c>
      <c r="N18" s="168">
        <v>0</v>
      </c>
      <c r="O18" s="168">
        <v>0</v>
      </c>
      <c r="P18" s="168">
        <v>0</v>
      </c>
      <c r="Q18" s="168">
        <v>0</v>
      </c>
      <c r="R18" s="167">
        <f t="shared" si="4"/>
        <v>0</v>
      </c>
      <c r="S18" s="168">
        <v>0</v>
      </c>
      <c r="T18" s="168">
        <v>0</v>
      </c>
      <c r="U18" s="168">
        <v>0</v>
      </c>
      <c r="V18" s="32">
        <f t="shared" si="5"/>
        <v>0</v>
      </c>
      <c r="W18" s="32">
        <v>0</v>
      </c>
      <c r="X18" s="64">
        <v>0</v>
      </c>
      <c r="Y18" s="32">
        <f t="shared" si="6"/>
        <v>0</v>
      </c>
      <c r="Z18" s="32">
        <v>0</v>
      </c>
      <c r="AA18" s="32">
        <v>0</v>
      </c>
      <c r="AB18" s="32">
        <v>0</v>
      </c>
      <c r="AC18" s="32">
        <f t="shared" si="7"/>
        <v>0</v>
      </c>
      <c r="AD18" s="32">
        <v>0</v>
      </c>
      <c r="AE18" s="32">
        <v>0</v>
      </c>
      <c r="AF18" s="64"/>
      <c r="AG18" s="32">
        <v>0</v>
      </c>
      <c r="AH18" s="32">
        <v>0</v>
      </c>
      <c r="AI18" s="32">
        <v>0</v>
      </c>
      <c r="AJ18" s="32">
        <f t="shared" si="8"/>
        <v>0</v>
      </c>
      <c r="AK18" s="32">
        <v>0</v>
      </c>
      <c r="AL18" s="32">
        <v>0</v>
      </c>
      <c r="AM18" s="64"/>
      <c r="AN18" s="64"/>
      <c r="AO18" s="64"/>
      <c r="AP18" s="64"/>
      <c r="AQ18" s="66">
        <f t="shared" si="9"/>
        <v>0</v>
      </c>
      <c r="AR18" s="66">
        <f t="shared" si="34"/>
        <v>0</v>
      </c>
      <c r="AS18" s="66">
        <f t="shared" si="10"/>
        <v>0</v>
      </c>
      <c r="AT18" s="66">
        <f t="shared" si="11"/>
        <v>0</v>
      </c>
      <c r="AU18" s="66">
        <f t="shared" si="12"/>
        <v>0</v>
      </c>
      <c r="AV18" s="66">
        <f t="shared" si="13"/>
        <v>0</v>
      </c>
      <c r="AW18" s="66">
        <f t="shared" si="14"/>
        <v>0</v>
      </c>
      <c r="AX18" s="66">
        <f t="shared" si="32"/>
        <v>0</v>
      </c>
      <c r="AY18" s="66">
        <f t="shared" si="15"/>
        <v>0</v>
      </c>
      <c r="AZ18" s="66">
        <f t="shared" si="16"/>
        <v>0</v>
      </c>
      <c r="BA18" s="66">
        <f t="shared" si="17"/>
        <v>0</v>
      </c>
      <c r="BB18" s="66">
        <f t="shared" si="18"/>
        <v>0</v>
      </c>
      <c r="BC18" s="66">
        <f t="shared" si="19"/>
        <v>0</v>
      </c>
      <c r="BD18" s="66">
        <f t="shared" si="20"/>
        <v>0</v>
      </c>
      <c r="BE18" s="66">
        <f t="shared" si="21"/>
        <v>0</v>
      </c>
      <c r="BF18" s="66">
        <f t="shared" si="22"/>
        <v>0</v>
      </c>
      <c r="BG18" s="66">
        <f t="shared" si="23"/>
        <v>0</v>
      </c>
      <c r="BH18" s="66">
        <f t="shared" si="24"/>
        <v>0</v>
      </c>
      <c r="BI18" s="66">
        <f t="shared" si="25"/>
        <v>0</v>
      </c>
      <c r="BJ18" s="66">
        <f t="shared" si="26"/>
        <v>0</v>
      </c>
    </row>
    <row r="19" spans="1:62" ht="38.25">
      <c r="A19" s="5">
        <v>6</v>
      </c>
      <c r="B19" s="7" t="s">
        <v>67</v>
      </c>
      <c r="C19" s="65">
        <f ca="1">C20+C21+C22+C24+C25+C26</f>
        <v>0</v>
      </c>
      <c r="D19" s="229">
        <v>0</v>
      </c>
      <c r="E19" s="61">
        <f t="shared" ca="1" si="33"/>
        <v>0</v>
      </c>
      <c r="F19" s="65">
        <f t="shared" ref="F19:AP19" si="35">F20+F21+F22+F24+F25+F26</f>
        <v>0</v>
      </c>
      <c r="G19" s="65">
        <f t="shared" si="35"/>
        <v>0</v>
      </c>
      <c r="H19" s="65">
        <f t="shared" si="35"/>
        <v>0</v>
      </c>
      <c r="I19" s="65">
        <f t="shared" si="35"/>
        <v>0</v>
      </c>
      <c r="J19" s="65">
        <f t="shared" si="35"/>
        <v>0</v>
      </c>
      <c r="K19" s="65">
        <f t="shared" si="35"/>
        <v>0</v>
      </c>
      <c r="L19" s="65">
        <f t="shared" si="35"/>
        <v>0</v>
      </c>
      <c r="M19" s="65">
        <f t="shared" si="35"/>
        <v>0</v>
      </c>
      <c r="N19" s="65">
        <f t="shared" si="35"/>
        <v>0</v>
      </c>
      <c r="O19" s="65">
        <f t="shared" si="35"/>
        <v>0</v>
      </c>
      <c r="P19" s="65">
        <f t="shared" si="35"/>
        <v>0</v>
      </c>
      <c r="Q19" s="65">
        <f t="shared" si="35"/>
        <v>0</v>
      </c>
      <c r="R19" s="65">
        <f t="shared" si="35"/>
        <v>0</v>
      </c>
      <c r="S19" s="65">
        <f t="shared" si="35"/>
        <v>0</v>
      </c>
      <c r="T19" s="65">
        <f t="shared" si="35"/>
        <v>0</v>
      </c>
      <c r="U19" s="65">
        <f t="shared" si="35"/>
        <v>0</v>
      </c>
      <c r="V19" s="65">
        <f t="shared" si="35"/>
        <v>0</v>
      </c>
      <c r="W19" s="65">
        <f t="shared" si="35"/>
        <v>0</v>
      </c>
      <c r="X19" s="65">
        <f t="shared" si="35"/>
        <v>0</v>
      </c>
      <c r="Y19" s="65">
        <f t="shared" ca="1" si="35"/>
        <v>0</v>
      </c>
      <c r="Z19" s="65">
        <f t="shared" si="35"/>
        <v>0</v>
      </c>
      <c r="AA19" s="65">
        <f t="shared" si="35"/>
        <v>0</v>
      </c>
      <c r="AB19" s="65">
        <f t="shared" si="35"/>
        <v>0</v>
      </c>
      <c r="AC19" s="65">
        <f t="shared" si="35"/>
        <v>0</v>
      </c>
      <c r="AD19" s="65">
        <f t="shared" si="35"/>
        <v>0</v>
      </c>
      <c r="AE19" s="65">
        <f t="shared" si="35"/>
        <v>0</v>
      </c>
      <c r="AF19" s="65">
        <f t="shared" si="35"/>
        <v>0</v>
      </c>
      <c r="AG19" s="65">
        <f t="shared" si="35"/>
        <v>0</v>
      </c>
      <c r="AH19" s="65">
        <f t="shared" si="35"/>
        <v>0</v>
      </c>
      <c r="AI19" s="65">
        <f t="shared" si="35"/>
        <v>0</v>
      </c>
      <c r="AJ19" s="65">
        <f t="shared" si="35"/>
        <v>0</v>
      </c>
      <c r="AK19" s="65">
        <f t="shared" si="35"/>
        <v>0</v>
      </c>
      <c r="AL19" s="65">
        <f t="shared" si="35"/>
        <v>0</v>
      </c>
      <c r="AM19" s="65">
        <f t="shared" si="35"/>
        <v>0</v>
      </c>
      <c r="AN19" s="65">
        <f t="shared" si="35"/>
        <v>0</v>
      </c>
      <c r="AO19" s="65">
        <f t="shared" si="35"/>
        <v>0</v>
      </c>
      <c r="AP19" s="65">
        <f t="shared" si="35"/>
        <v>0</v>
      </c>
      <c r="AQ19" s="65">
        <f t="shared" ref="AQ19:BJ19" ca="1" si="36">SUM(AQ20:AQ26)</f>
        <v>0</v>
      </c>
      <c r="AR19" s="65">
        <f t="shared" ca="1" si="36"/>
        <v>0</v>
      </c>
      <c r="AS19" s="65">
        <f t="shared" si="36"/>
        <v>0</v>
      </c>
      <c r="AT19" s="65">
        <f t="shared" si="36"/>
        <v>0</v>
      </c>
      <c r="AU19" s="65">
        <f t="shared" ca="1" si="36"/>
        <v>0</v>
      </c>
      <c r="AV19" s="66">
        <f t="shared" ca="1" si="13"/>
        <v>0</v>
      </c>
      <c r="AW19" s="65">
        <f t="shared" si="36"/>
        <v>0</v>
      </c>
      <c r="AX19" s="65">
        <f t="shared" si="36"/>
        <v>0</v>
      </c>
      <c r="AY19" s="65">
        <f t="shared" si="36"/>
        <v>0</v>
      </c>
      <c r="AZ19" s="65">
        <f t="shared" si="36"/>
        <v>0</v>
      </c>
      <c r="BA19" s="65">
        <f t="shared" si="36"/>
        <v>0</v>
      </c>
      <c r="BB19" s="65">
        <f t="shared" si="36"/>
        <v>0</v>
      </c>
      <c r="BC19" s="65">
        <f t="shared" si="36"/>
        <v>0</v>
      </c>
      <c r="BD19" s="65">
        <f t="shared" si="36"/>
        <v>0</v>
      </c>
      <c r="BE19" s="65">
        <f t="shared" si="36"/>
        <v>0</v>
      </c>
      <c r="BF19" s="65">
        <f t="shared" si="36"/>
        <v>0</v>
      </c>
      <c r="BG19" s="65">
        <f t="shared" si="36"/>
        <v>0</v>
      </c>
      <c r="BH19" s="65">
        <f t="shared" si="36"/>
        <v>0</v>
      </c>
      <c r="BI19" s="65">
        <f t="shared" si="36"/>
        <v>0</v>
      </c>
      <c r="BJ19" s="65">
        <f t="shared" si="36"/>
        <v>0</v>
      </c>
    </row>
    <row r="20" spans="1:62" ht="38.25">
      <c r="A20" s="5" t="s">
        <v>8</v>
      </c>
      <c r="B20" s="6" t="s">
        <v>68</v>
      </c>
      <c r="C20" s="22">
        <f>-D20-F20-G20</f>
        <v>0</v>
      </c>
      <c r="D20" s="227">
        <v>0</v>
      </c>
      <c r="E20" s="61">
        <f t="shared" si="33"/>
        <v>0</v>
      </c>
      <c r="F20" s="63">
        <v>0</v>
      </c>
      <c r="G20" s="63">
        <v>0</v>
      </c>
      <c r="H20" s="61">
        <v>0</v>
      </c>
      <c r="I20" s="61">
        <f t="shared" si="2"/>
        <v>0</v>
      </c>
      <c r="J20" s="64">
        <v>0</v>
      </c>
      <c r="K20" s="64">
        <v>0</v>
      </c>
      <c r="L20" s="32">
        <v>0</v>
      </c>
      <c r="M20" s="32">
        <f t="shared" si="3"/>
        <v>0</v>
      </c>
      <c r="N20" s="168">
        <v>0</v>
      </c>
      <c r="O20" s="168">
        <v>0</v>
      </c>
      <c r="P20" s="168">
        <v>0</v>
      </c>
      <c r="Q20" s="168">
        <v>0</v>
      </c>
      <c r="R20" s="167">
        <f t="shared" si="4"/>
        <v>0</v>
      </c>
      <c r="S20" s="168">
        <v>0</v>
      </c>
      <c r="T20" s="168">
        <v>0</v>
      </c>
      <c r="U20" s="168">
        <v>0</v>
      </c>
      <c r="V20" s="32">
        <f t="shared" si="5"/>
        <v>0</v>
      </c>
      <c r="W20" s="32">
        <v>0</v>
      </c>
      <c r="X20" s="64">
        <v>0</v>
      </c>
      <c r="Y20" s="32">
        <f t="shared" si="6"/>
        <v>0</v>
      </c>
      <c r="Z20" s="65">
        <v>0</v>
      </c>
      <c r="AA20" s="32">
        <v>0</v>
      </c>
      <c r="AB20" s="32">
        <v>0</v>
      </c>
      <c r="AC20" s="32">
        <f t="shared" si="7"/>
        <v>0</v>
      </c>
      <c r="AD20" s="32">
        <v>0</v>
      </c>
      <c r="AE20" s="32">
        <v>0</v>
      </c>
      <c r="AF20" s="9"/>
      <c r="AG20" s="32">
        <v>0</v>
      </c>
      <c r="AH20" s="32">
        <v>0</v>
      </c>
      <c r="AI20" s="32">
        <v>0</v>
      </c>
      <c r="AJ20" s="32">
        <f t="shared" si="8"/>
        <v>0</v>
      </c>
      <c r="AK20" s="32">
        <v>0</v>
      </c>
      <c r="AL20" s="32">
        <v>0</v>
      </c>
      <c r="AM20" s="9"/>
      <c r="AN20" s="9"/>
      <c r="AO20" s="9"/>
      <c r="AP20" s="9"/>
      <c r="AQ20" s="66">
        <f t="shared" si="9"/>
        <v>0</v>
      </c>
      <c r="AR20" s="66">
        <f t="shared" si="34"/>
        <v>0</v>
      </c>
      <c r="AS20" s="66">
        <f t="shared" si="10"/>
        <v>0</v>
      </c>
      <c r="AT20" s="66">
        <f t="shared" si="11"/>
        <v>0</v>
      </c>
      <c r="AU20" s="66">
        <f t="shared" si="12"/>
        <v>0</v>
      </c>
      <c r="AV20" s="66">
        <f t="shared" si="13"/>
        <v>0</v>
      </c>
      <c r="AW20" s="66">
        <f t="shared" si="14"/>
        <v>0</v>
      </c>
      <c r="AX20" s="66">
        <f t="shared" ref="AX20:AX26" si="37">N20+O20+P20+Q20</f>
        <v>0</v>
      </c>
      <c r="AY20" s="66">
        <f t="shared" si="15"/>
        <v>0</v>
      </c>
      <c r="AZ20" s="66">
        <f t="shared" si="16"/>
        <v>0</v>
      </c>
      <c r="BA20" s="66">
        <f t="shared" si="17"/>
        <v>0</v>
      </c>
      <c r="BB20" s="66">
        <f t="shared" si="18"/>
        <v>0</v>
      </c>
      <c r="BC20" s="66">
        <f t="shared" si="19"/>
        <v>0</v>
      </c>
      <c r="BD20" s="66">
        <f t="shared" si="20"/>
        <v>0</v>
      </c>
      <c r="BE20" s="66">
        <f t="shared" si="21"/>
        <v>0</v>
      </c>
      <c r="BF20" s="66">
        <f t="shared" si="22"/>
        <v>0</v>
      </c>
      <c r="BG20" s="66">
        <f t="shared" si="23"/>
        <v>0</v>
      </c>
      <c r="BH20" s="66">
        <f t="shared" si="24"/>
        <v>0</v>
      </c>
      <c r="BI20" s="66">
        <f t="shared" si="25"/>
        <v>0</v>
      </c>
      <c r="BJ20" s="66">
        <f t="shared" si="26"/>
        <v>0</v>
      </c>
    </row>
    <row r="21" spans="1:62" ht="38.25">
      <c r="A21" s="5" t="s">
        <v>9</v>
      </c>
      <c r="B21" s="6" t="s">
        <v>69</v>
      </c>
      <c r="C21" s="22">
        <f t="shared" ref="C21:C46" ca="1" si="38">E21+F21+G21</f>
        <v>0</v>
      </c>
      <c r="D21" s="227">
        <v>0</v>
      </c>
      <c r="E21" s="61">
        <f t="shared" ca="1" si="33"/>
        <v>0</v>
      </c>
      <c r="F21" s="63">
        <v>0</v>
      </c>
      <c r="G21" s="63">
        <v>0</v>
      </c>
      <c r="H21" s="61">
        <v>0</v>
      </c>
      <c r="I21" s="61">
        <f t="shared" si="2"/>
        <v>0</v>
      </c>
      <c r="J21" s="64">
        <v>0</v>
      </c>
      <c r="K21" s="64">
        <v>0</v>
      </c>
      <c r="L21" s="32">
        <v>0</v>
      </c>
      <c r="M21" s="32">
        <f t="shared" si="3"/>
        <v>0</v>
      </c>
      <c r="N21" s="168">
        <v>0</v>
      </c>
      <c r="O21" s="168">
        <v>0</v>
      </c>
      <c r="P21" s="168">
        <v>0</v>
      </c>
      <c r="Q21" s="168">
        <v>0</v>
      </c>
      <c r="R21" s="167">
        <f t="shared" si="4"/>
        <v>0</v>
      </c>
      <c r="S21" s="168">
        <v>0</v>
      </c>
      <c r="T21" s="168">
        <v>0</v>
      </c>
      <c r="U21" s="168">
        <v>0</v>
      </c>
      <c r="V21" s="32">
        <f t="shared" si="5"/>
        <v>0</v>
      </c>
      <c r="W21" s="32">
        <v>0</v>
      </c>
      <c r="X21" s="64">
        <v>0</v>
      </c>
      <c r="Y21" s="32">
        <f t="shared" ca="1" si="6"/>
        <v>0</v>
      </c>
      <c r="Z21" s="65">
        <v>0</v>
      </c>
      <c r="AA21" s="32">
        <v>0</v>
      </c>
      <c r="AB21" s="32">
        <v>0</v>
      </c>
      <c r="AC21" s="32">
        <f t="shared" si="7"/>
        <v>0</v>
      </c>
      <c r="AD21" s="32">
        <v>0</v>
      </c>
      <c r="AE21" s="32">
        <v>0</v>
      </c>
      <c r="AF21" s="9"/>
      <c r="AG21" s="32">
        <v>0</v>
      </c>
      <c r="AH21" s="32">
        <v>0</v>
      </c>
      <c r="AI21" s="32">
        <v>0</v>
      </c>
      <c r="AJ21" s="32">
        <f t="shared" si="8"/>
        <v>0</v>
      </c>
      <c r="AK21" s="32">
        <v>0</v>
      </c>
      <c r="AL21" s="32">
        <v>0</v>
      </c>
      <c r="AM21" s="9"/>
      <c r="AN21" s="9"/>
      <c r="AO21" s="9"/>
      <c r="AP21" s="9"/>
      <c r="AQ21" s="66">
        <f t="shared" ca="1" si="9"/>
        <v>0</v>
      </c>
      <c r="AR21" s="66">
        <f t="shared" ca="1" si="34"/>
        <v>0</v>
      </c>
      <c r="AS21" s="66">
        <f t="shared" si="10"/>
        <v>0</v>
      </c>
      <c r="AT21" s="66">
        <f t="shared" si="11"/>
        <v>0</v>
      </c>
      <c r="AU21" s="66">
        <f t="shared" ca="1" si="12"/>
        <v>0</v>
      </c>
      <c r="AV21" s="66">
        <f t="shared" ca="1" si="13"/>
        <v>0</v>
      </c>
      <c r="AW21" s="66">
        <f t="shared" si="14"/>
        <v>0</v>
      </c>
      <c r="AX21" s="66">
        <f t="shared" si="37"/>
        <v>0</v>
      </c>
      <c r="AY21" s="66">
        <f t="shared" si="15"/>
        <v>0</v>
      </c>
      <c r="AZ21" s="66">
        <f t="shared" si="16"/>
        <v>0</v>
      </c>
      <c r="BA21" s="66">
        <f t="shared" si="17"/>
        <v>0</v>
      </c>
      <c r="BB21" s="66">
        <f t="shared" si="18"/>
        <v>0</v>
      </c>
      <c r="BC21" s="66">
        <f t="shared" si="19"/>
        <v>0</v>
      </c>
      <c r="BD21" s="66">
        <f t="shared" si="20"/>
        <v>0</v>
      </c>
      <c r="BE21" s="66">
        <f t="shared" si="21"/>
        <v>0</v>
      </c>
      <c r="BF21" s="66">
        <f t="shared" si="22"/>
        <v>0</v>
      </c>
      <c r="BG21" s="66">
        <f t="shared" si="23"/>
        <v>0</v>
      </c>
      <c r="BH21" s="66">
        <f t="shared" si="24"/>
        <v>0</v>
      </c>
      <c r="BI21" s="66">
        <f t="shared" si="25"/>
        <v>0</v>
      </c>
      <c r="BJ21" s="66">
        <f t="shared" si="26"/>
        <v>0</v>
      </c>
    </row>
    <row r="22" spans="1:62" ht="38.25">
      <c r="A22" s="5" t="s">
        <v>10</v>
      </c>
      <c r="B22" s="6" t="s">
        <v>70</v>
      </c>
      <c r="C22" s="22">
        <f t="shared" ca="1" si="38"/>
        <v>0</v>
      </c>
      <c r="D22" s="227">
        <v>0</v>
      </c>
      <c r="E22" s="61">
        <f t="shared" ca="1" si="33"/>
        <v>0</v>
      </c>
      <c r="F22" s="63">
        <v>0</v>
      </c>
      <c r="G22" s="63">
        <v>0</v>
      </c>
      <c r="H22" s="61">
        <v>0</v>
      </c>
      <c r="I22" s="61">
        <f t="shared" si="2"/>
        <v>0</v>
      </c>
      <c r="J22" s="64">
        <v>0</v>
      </c>
      <c r="K22" s="64">
        <v>0</v>
      </c>
      <c r="L22" s="32">
        <v>0</v>
      </c>
      <c r="M22" s="32">
        <f t="shared" si="3"/>
        <v>0</v>
      </c>
      <c r="N22" s="168">
        <v>0</v>
      </c>
      <c r="O22" s="168">
        <v>0</v>
      </c>
      <c r="P22" s="168">
        <v>0</v>
      </c>
      <c r="Q22" s="168">
        <v>0</v>
      </c>
      <c r="R22" s="167">
        <f t="shared" si="4"/>
        <v>0</v>
      </c>
      <c r="S22" s="168">
        <v>0</v>
      </c>
      <c r="T22" s="168">
        <v>0</v>
      </c>
      <c r="U22" s="168">
        <v>0</v>
      </c>
      <c r="V22" s="32">
        <f t="shared" si="5"/>
        <v>0</v>
      </c>
      <c r="W22" s="32">
        <v>0</v>
      </c>
      <c r="X22" s="64">
        <v>0</v>
      </c>
      <c r="Y22" s="32">
        <f t="shared" ca="1" si="6"/>
        <v>0</v>
      </c>
      <c r="Z22" s="65">
        <v>0</v>
      </c>
      <c r="AA22" s="32">
        <v>0</v>
      </c>
      <c r="AB22" s="32">
        <v>0</v>
      </c>
      <c r="AC22" s="32">
        <f t="shared" si="7"/>
        <v>0</v>
      </c>
      <c r="AD22" s="32">
        <v>0</v>
      </c>
      <c r="AE22" s="32">
        <v>0</v>
      </c>
      <c r="AF22" s="9"/>
      <c r="AG22" s="32">
        <v>0</v>
      </c>
      <c r="AH22" s="32">
        <v>0</v>
      </c>
      <c r="AI22" s="32">
        <v>0</v>
      </c>
      <c r="AJ22" s="32">
        <f t="shared" si="8"/>
        <v>0</v>
      </c>
      <c r="AK22" s="32">
        <v>0</v>
      </c>
      <c r="AL22" s="32">
        <v>0</v>
      </c>
      <c r="AM22" s="9"/>
      <c r="AN22" s="9"/>
      <c r="AO22" s="9"/>
      <c r="AP22" s="9"/>
      <c r="AQ22" s="66">
        <f t="shared" ca="1" si="9"/>
        <v>0</v>
      </c>
      <c r="AR22" s="66">
        <f t="shared" ca="1" si="34"/>
        <v>0</v>
      </c>
      <c r="AS22" s="66">
        <f t="shared" si="10"/>
        <v>0</v>
      </c>
      <c r="AT22" s="66">
        <f t="shared" si="11"/>
        <v>0</v>
      </c>
      <c r="AU22" s="66">
        <f t="shared" ca="1" si="12"/>
        <v>0</v>
      </c>
      <c r="AV22" s="66">
        <f t="shared" ca="1" si="13"/>
        <v>0</v>
      </c>
      <c r="AW22" s="66">
        <f t="shared" si="14"/>
        <v>0</v>
      </c>
      <c r="AX22" s="66">
        <f t="shared" si="37"/>
        <v>0</v>
      </c>
      <c r="AY22" s="66">
        <f t="shared" si="15"/>
        <v>0</v>
      </c>
      <c r="AZ22" s="66">
        <f t="shared" si="16"/>
        <v>0</v>
      </c>
      <c r="BA22" s="66">
        <f t="shared" si="17"/>
        <v>0</v>
      </c>
      <c r="BB22" s="66">
        <f t="shared" si="18"/>
        <v>0</v>
      </c>
      <c r="BC22" s="66">
        <f t="shared" si="19"/>
        <v>0</v>
      </c>
      <c r="BD22" s="66">
        <f t="shared" si="20"/>
        <v>0</v>
      </c>
      <c r="BE22" s="66">
        <f t="shared" si="21"/>
        <v>0</v>
      </c>
      <c r="BF22" s="66">
        <f t="shared" si="22"/>
        <v>0</v>
      </c>
      <c r="BG22" s="66">
        <f t="shared" si="23"/>
        <v>0</v>
      </c>
      <c r="BH22" s="66">
        <f t="shared" si="24"/>
        <v>0</v>
      </c>
      <c r="BI22" s="66">
        <f t="shared" si="25"/>
        <v>0</v>
      </c>
      <c r="BJ22" s="66">
        <f t="shared" si="26"/>
        <v>0</v>
      </c>
    </row>
    <row r="23" spans="1:62" ht="38.25">
      <c r="A23" s="5" t="s">
        <v>11</v>
      </c>
      <c r="B23" s="6" t="s">
        <v>71</v>
      </c>
      <c r="C23" s="22">
        <f t="shared" ca="1" si="38"/>
        <v>0</v>
      </c>
      <c r="D23" s="227">
        <v>0</v>
      </c>
      <c r="E23" s="61">
        <f t="shared" ca="1" si="33"/>
        <v>0</v>
      </c>
      <c r="F23" s="63">
        <v>0</v>
      </c>
      <c r="G23" s="63">
        <v>0</v>
      </c>
      <c r="H23" s="61">
        <v>0</v>
      </c>
      <c r="I23" s="61">
        <f t="shared" si="2"/>
        <v>0</v>
      </c>
      <c r="J23" s="64">
        <v>0</v>
      </c>
      <c r="K23" s="64">
        <v>0</v>
      </c>
      <c r="L23" s="32">
        <v>0</v>
      </c>
      <c r="M23" s="32">
        <f t="shared" si="3"/>
        <v>0</v>
      </c>
      <c r="N23" s="168">
        <v>0</v>
      </c>
      <c r="O23" s="168">
        <v>0</v>
      </c>
      <c r="P23" s="168">
        <v>0</v>
      </c>
      <c r="Q23" s="168">
        <v>0</v>
      </c>
      <c r="R23" s="167">
        <f t="shared" si="4"/>
        <v>0</v>
      </c>
      <c r="S23" s="168">
        <v>0</v>
      </c>
      <c r="T23" s="168">
        <v>0</v>
      </c>
      <c r="U23" s="168">
        <v>0</v>
      </c>
      <c r="V23" s="32">
        <f t="shared" si="5"/>
        <v>0</v>
      </c>
      <c r="W23" s="32">
        <v>0</v>
      </c>
      <c r="X23" s="64">
        <v>0</v>
      </c>
      <c r="Y23" s="32">
        <f t="shared" ca="1" si="6"/>
        <v>0</v>
      </c>
      <c r="Z23" s="65">
        <v>0</v>
      </c>
      <c r="AA23" s="32">
        <v>0</v>
      </c>
      <c r="AB23" s="32">
        <v>0</v>
      </c>
      <c r="AC23" s="32">
        <f t="shared" si="7"/>
        <v>0</v>
      </c>
      <c r="AD23" s="32">
        <v>0</v>
      </c>
      <c r="AE23" s="32">
        <v>0</v>
      </c>
      <c r="AF23" s="9"/>
      <c r="AG23" s="32">
        <v>0</v>
      </c>
      <c r="AH23" s="32">
        <v>0</v>
      </c>
      <c r="AI23" s="32">
        <v>0</v>
      </c>
      <c r="AJ23" s="32">
        <f t="shared" si="8"/>
        <v>0</v>
      </c>
      <c r="AK23" s="32">
        <v>0</v>
      </c>
      <c r="AL23" s="32">
        <v>0</v>
      </c>
      <c r="AM23" s="9"/>
      <c r="AN23" s="9"/>
      <c r="AO23" s="9"/>
      <c r="AP23" s="9"/>
      <c r="AQ23" s="66">
        <f t="shared" ca="1" si="9"/>
        <v>0</v>
      </c>
      <c r="AR23" s="66">
        <f t="shared" ca="1" si="34"/>
        <v>0</v>
      </c>
      <c r="AS23" s="66">
        <f t="shared" si="10"/>
        <v>0</v>
      </c>
      <c r="AT23" s="66">
        <f t="shared" si="11"/>
        <v>0</v>
      </c>
      <c r="AU23" s="66">
        <f t="shared" ca="1" si="12"/>
        <v>0</v>
      </c>
      <c r="AV23" s="66">
        <f t="shared" ca="1" si="13"/>
        <v>0</v>
      </c>
      <c r="AW23" s="66">
        <f t="shared" si="14"/>
        <v>0</v>
      </c>
      <c r="AX23" s="66">
        <f t="shared" si="37"/>
        <v>0</v>
      </c>
      <c r="AY23" s="66">
        <f t="shared" si="15"/>
        <v>0</v>
      </c>
      <c r="AZ23" s="66">
        <f t="shared" si="16"/>
        <v>0</v>
      </c>
      <c r="BA23" s="66">
        <f t="shared" si="17"/>
        <v>0</v>
      </c>
      <c r="BB23" s="66">
        <f t="shared" si="18"/>
        <v>0</v>
      </c>
      <c r="BC23" s="66">
        <f t="shared" si="19"/>
        <v>0</v>
      </c>
      <c r="BD23" s="66">
        <f t="shared" si="20"/>
        <v>0</v>
      </c>
      <c r="BE23" s="66">
        <f t="shared" si="21"/>
        <v>0</v>
      </c>
      <c r="BF23" s="66">
        <f t="shared" si="22"/>
        <v>0</v>
      </c>
      <c r="BG23" s="66">
        <f t="shared" si="23"/>
        <v>0</v>
      </c>
      <c r="BH23" s="66">
        <f t="shared" si="24"/>
        <v>0</v>
      </c>
      <c r="BI23" s="66">
        <f t="shared" si="25"/>
        <v>0</v>
      </c>
      <c r="BJ23" s="66">
        <f t="shared" si="26"/>
        <v>0</v>
      </c>
    </row>
    <row r="24" spans="1:62" ht="38.25">
      <c r="A24" s="5" t="s">
        <v>12</v>
      </c>
      <c r="B24" s="6" t="s">
        <v>72</v>
      </c>
      <c r="C24" s="22">
        <f t="shared" ca="1" si="38"/>
        <v>0</v>
      </c>
      <c r="D24" s="227">
        <v>0</v>
      </c>
      <c r="E24" s="61">
        <f t="shared" ca="1" si="33"/>
        <v>0</v>
      </c>
      <c r="F24" s="63">
        <v>0</v>
      </c>
      <c r="G24" s="63">
        <v>0</v>
      </c>
      <c r="H24" s="61">
        <v>0</v>
      </c>
      <c r="I24" s="61">
        <f t="shared" si="2"/>
        <v>0</v>
      </c>
      <c r="J24" s="64">
        <v>0</v>
      </c>
      <c r="K24" s="64">
        <v>0</v>
      </c>
      <c r="L24" s="32">
        <v>0</v>
      </c>
      <c r="M24" s="32">
        <f t="shared" si="3"/>
        <v>0</v>
      </c>
      <c r="N24" s="168">
        <v>0</v>
      </c>
      <c r="O24" s="168">
        <v>0</v>
      </c>
      <c r="P24" s="168">
        <v>0</v>
      </c>
      <c r="Q24" s="168">
        <v>0</v>
      </c>
      <c r="R24" s="167">
        <f t="shared" si="4"/>
        <v>0</v>
      </c>
      <c r="S24" s="168">
        <v>0</v>
      </c>
      <c r="T24" s="168">
        <v>0</v>
      </c>
      <c r="U24" s="168">
        <v>0</v>
      </c>
      <c r="V24" s="32">
        <f t="shared" si="5"/>
        <v>0</v>
      </c>
      <c r="W24" s="32">
        <v>0</v>
      </c>
      <c r="X24" s="64">
        <v>0</v>
      </c>
      <c r="Y24" s="32">
        <f t="shared" ca="1" si="6"/>
        <v>0</v>
      </c>
      <c r="Z24" s="65">
        <v>0</v>
      </c>
      <c r="AA24" s="32">
        <v>0</v>
      </c>
      <c r="AB24" s="32">
        <v>0</v>
      </c>
      <c r="AC24" s="32">
        <f t="shared" si="7"/>
        <v>0</v>
      </c>
      <c r="AD24" s="32">
        <v>0</v>
      </c>
      <c r="AE24" s="32">
        <v>0</v>
      </c>
      <c r="AF24" s="9"/>
      <c r="AG24" s="32">
        <v>0</v>
      </c>
      <c r="AH24" s="32">
        <v>0</v>
      </c>
      <c r="AI24" s="32">
        <v>0</v>
      </c>
      <c r="AJ24" s="32">
        <f t="shared" si="8"/>
        <v>0</v>
      </c>
      <c r="AK24" s="32">
        <v>0</v>
      </c>
      <c r="AL24" s="32">
        <v>0</v>
      </c>
      <c r="AM24" s="9"/>
      <c r="AN24" s="9"/>
      <c r="AO24" s="9"/>
      <c r="AP24" s="9"/>
      <c r="AQ24" s="66">
        <f t="shared" ca="1" si="9"/>
        <v>0</v>
      </c>
      <c r="AR24" s="66">
        <f t="shared" ca="1" si="34"/>
        <v>0</v>
      </c>
      <c r="AS24" s="66">
        <f t="shared" si="10"/>
        <v>0</v>
      </c>
      <c r="AT24" s="66">
        <f t="shared" si="11"/>
        <v>0</v>
      </c>
      <c r="AU24" s="66">
        <f t="shared" ca="1" si="12"/>
        <v>0</v>
      </c>
      <c r="AV24" s="66">
        <f t="shared" ca="1" si="13"/>
        <v>0</v>
      </c>
      <c r="AW24" s="66">
        <f t="shared" si="14"/>
        <v>0</v>
      </c>
      <c r="AX24" s="66">
        <f t="shared" si="37"/>
        <v>0</v>
      </c>
      <c r="AY24" s="66">
        <f t="shared" si="15"/>
        <v>0</v>
      </c>
      <c r="AZ24" s="66">
        <f t="shared" si="16"/>
        <v>0</v>
      </c>
      <c r="BA24" s="66">
        <f t="shared" si="17"/>
        <v>0</v>
      </c>
      <c r="BB24" s="66">
        <f t="shared" si="18"/>
        <v>0</v>
      </c>
      <c r="BC24" s="66">
        <f t="shared" si="19"/>
        <v>0</v>
      </c>
      <c r="BD24" s="66">
        <f t="shared" si="20"/>
        <v>0</v>
      </c>
      <c r="BE24" s="66">
        <f t="shared" si="21"/>
        <v>0</v>
      </c>
      <c r="BF24" s="66">
        <f t="shared" si="22"/>
        <v>0</v>
      </c>
      <c r="BG24" s="66">
        <f t="shared" si="23"/>
        <v>0</v>
      </c>
      <c r="BH24" s="66">
        <f t="shared" si="24"/>
        <v>0</v>
      </c>
      <c r="BI24" s="66">
        <f t="shared" si="25"/>
        <v>0</v>
      </c>
      <c r="BJ24" s="66">
        <f t="shared" si="26"/>
        <v>0</v>
      </c>
    </row>
    <row r="25" spans="1:62" ht="38.25">
      <c r="A25" s="5" t="s">
        <v>13</v>
      </c>
      <c r="B25" s="6" t="s">
        <v>73</v>
      </c>
      <c r="C25" s="22">
        <f t="shared" ca="1" si="38"/>
        <v>0</v>
      </c>
      <c r="D25" s="227">
        <v>0</v>
      </c>
      <c r="E25" s="61">
        <f t="shared" ca="1" si="33"/>
        <v>0</v>
      </c>
      <c r="F25" s="63">
        <v>0</v>
      </c>
      <c r="G25" s="63">
        <v>0</v>
      </c>
      <c r="H25" s="61">
        <v>0</v>
      </c>
      <c r="I25" s="61">
        <f t="shared" si="2"/>
        <v>0</v>
      </c>
      <c r="J25" s="64">
        <v>0</v>
      </c>
      <c r="K25" s="64">
        <v>0</v>
      </c>
      <c r="L25" s="32">
        <v>0</v>
      </c>
      <c r="M25" s="32">
        <f t="shared" si="3"/>
        <v>0</v>
      </c>
      <c r="N25" s="168">
        <v>0</v>
      </c>
      <c r="O25" s="168">
        <v>0</v>
      </c>
      <c r="P25" s="168">
        <v>0</v>
      </c>
      <c r="Q25" s="168">
        <v>0</v>
      </c>
      <c r="R25" s="167">
        <f t="shared" si="4"/>
        <v>0</v>
      </c>
      <c r="S25" s="168">
        <v>0</v>
      </c>
      <c r="T25" s="168">
        <v>0</v>
      </c>
      <c r="U25" s="168">
        <v>0</v>
      </c>
      <c r="V25" s="32">
        <f t="shared" si="5"/>
        <v>0</v>
      </c>
      <c r="W25" s="32">
        <v>0</v>
      </c>
      <c r="X25" s="64">
        <v>0</v>
      </c>
      <c r="Y25" s="32">
        <f t="shared" ca="1" si="6"/>
        <v>0</v>
      </c>
      <c r="Z25" s="65">
        <v>0</v>
      </c>
      <c r="AA25" s="32">
        <v>0</v>
      </c>
      <c r="AB25" s="32">
        <v>0</v>
      </c>
      <c r="AC25" s="32">
        <f t="shared" si="7"/>
        <v>0</v>
      </c>
      <c r="AD25" s="32">
        <v>0</v>
      </c>
      <c r="AE25" s="32">
        <v>0</v>
      </c>
      <c r="AF25" s="9"/>
      <c r="AG25" s="32">
        <v>0</v>
      </c>
      <c r="AH25" s="32">
        <v>0</v>
      </c>
      <c r="AI25" s="32">
        <v>0</v>
      </c>
      <c r="AJ25" s="32">
        <f t="shared" si="8"/>
        <v>0</v>
      </c>
      <c r="AK25" s="32">
        <v>0</v>
      </c>
      <c r="AL25" s="32">
        <v>0</v>
      </c>
      <c r="AM25" s="9"/>
      <c r="AN25" s="9"/>
      <c r="AO25" s="9"/>
      <c r="AP25" s="9"/>
      <c r="AQ25" s="66">
        <f t="shared" ca="1" si="9"/>
        <v>0</v>
      </c>
      <c r="AR25" s="66">
        <f t="shared" ca="1" si="34"/>
        <v>0</v>
      </c>
      <c r="AS25" s="66">
        <f t="shared" si="10"/>
        <v>0</v>
      </c>
      <c r="AT25" s="66">
        <f t="shared" si="11"/>
        <v>0</v>
      </c>
      <c r="AU25" s="66">
        <f t="shared" ca="1" si="12"/>
        <v>0</v>
      </c>
      <c r="AV25" s="66">
        <f t="shared" ca="1" si="13"/>
        <v>0</v>
      </c>
      <c r="AW25" s="66">
        <f t="shared" si="14"/>
        <v>0</v>
      </c>
      <c r="AX25" s="66">
        <f t="shared" si="37"/>
        <v>0</v>
      </c>
      <c r="AY25" s="66">
        <f t="shared" si="15"/>
        <v>0</v>
      </c>
      <c r="AZ25" s="66">
        <f t="shared" si="16"/>
        <v>0</v>
      </c>
      <c r="BA25" s="66">
        <f t="shared" si="17"/>
        <v>0</v>
      </c>
      <c r="BB25" s="66">
        <f t="shared" si="18"/>
        <v>0</v>
      </c>
      <c r="BC25" s="66">
        <f t="shared" si="19"/>
        <v>0</v>
      </c>
      <c r="BD25" s="66">
        <f t="shared" si="20"/>
        <v>0</v>
      </c>
      <c r="BE25" s="66">
        <f t="shared" si="21"/>
        <v>0</v>
      </c>
      <c r="BF25" s="66">
        <f t="shared" si="22"/>
        <v>0</v>
      </c>
      <c r="BG25" s="66">
        <f t="shared" si="23"/>
        <v>0</v>
      </c>
      <c r="BH25" s="66">
        <f t="shared" si="24"/>
        <v>0</v>
      </c>
      <c r="BI25" s="66">
        <f t="shared" si="25"/>
        <v>0</v>
      </c>
      <c r="BJ25" s="66">
        <f t="shared" si="26"/>
        <v>0</v>
      </c>
    </row>
    <row r="26" spans="1:62" ht="38.25">
      <c r="A26" s="5" t="s">
        <v>48</v>
      </c>
      <c r="B26" s="6" t="s">
        <v>74</v>
      </c>
      <c r="C26" s="22">
        <f t="shared" ca="1" si="38"/>
        <v>0</v>
      </c>
      <c r="D26" s="227">
        <v>0</v>
      </c>
      <c r="E26" s="61">
        <f t="shared" ca="1" si="33"/>
        <v>0</v>
      </c>
      <c r="F26" s="63">
        <v>0</v>
      </c>
      <c r="G26" s="63">
        <v>0</v>
      </c>
      <c r="H26" s="61">
        <v>0</v>
      </c>
      <c r="I26" s="61">
        <f t="shared" si="2"/>
        <v>0</v>
      </c>
      <c r="J26" s="64">
        <v>0</v>
      </c>
      <c r="K26" s="64">
        <v>0</v>
      </c>
      <c r="L26" s="32">
        <v>0</v>
      </c>
      <c r="M26" s="32">
        <f t="shared" si="3"/>
        <v>0</v>
      </c>
      <c r="N26" s="168">
        <v>0</v>
      </c>
      <c r="O26" s="168">
        <v>0</v>
      </c>
      <c r="P26" s="168">
        <v>0</v>
      </c>
      <c r="Q26" s="168">
        <v>0</v>
      </c>
      <c r="R26" s="167">
        <f t="shared" si="4"/>
        <v>0</v>
      </c>
      <c r="S26" s="168">
        <v>0</v>
      </c>
      <c r="T26" s="168">
        <v>0</v>
      </c>
      <c r="U26" s="168">
        <v>0</v>
      </c>
      <c r="V26" s="32">
        <f t="shared" si="5"/>
        <v>0</v>
      </c>
      <c r="W26" s="32">
        <v>0</v>
      </c>
      <c r="X26" s="64">
        <v>0</v>
      </c>
      <c r="Y26" s="32">
        <f t="shared" ca="1" si="6"/>
        <v>0</v>
      </c>
      <c r="Z26" s="65">
        <v>0</v>
      </c>
      <c r="AA26" s="32">
        <v>0</v>
      </c>
      <c r="AB26" s="32">
        <v>0</v>
      </c>
      <c r="AC26" s="32">
        <f t="shared" si="7"/>
        <v>0</v>
      </c>
      <c r="AD26" s="32">
        <v>0</v>
      </c>
      <c r="AE26" s="32">
        <v>0</v>
      </c>
      <c r="AF26" s="9"/>
      <c r="AG26" s="32">
        <v>0</v>
      </c>
      <c r="AH26" s="32">
        <v>0</v>
      </c>
      <c r="AI26" s="32">
        <v>0</v>
      </c>
      <c r="AJ26" s="32">
        <f t="shared" si="8"/>
        <v>0</v>
      </c>
      <c r="AK26" s="32">
        <v>0</v>
      </c>
      <c r="AL26" s="32">
        <v>0</v>
      </c>
      <c r="AM26" s="9"/>
      <c r="AN26" s="9"/>
      <c r="AO26" s="9"/>
      <c r="AP26" s="9"/>
      <c r="AQ26" s="66">
        <f t="shared" ca="1" si="9"/>
        <v>0</v>
      </c>
      <c r="AR26" s="66">
        <f t="shared" ca="1" si="34"/>
        <v>0</v>
      </c>
      <c r="AS26" s="66">
        <f t="shared" si="10"/>
        <v>0</v>
      </c>
      <c r="AT26" s="66">
        <f t="shared" si="11"/>
        <v>0</v>
      </c>
      <c r="AU26" s="66">
        <f t="shared" ca="1" si="12"/>
        <v>0</v>
      </c>
      <c r="AV26" s="66">
        <f t="shared" ca="1" si="13"/>
        <v>0</v>
      </c>
      <c r="AW26" s="66">
        <f t="shared" si="14"/>
        <v>0</v>
      </c>
      <c r="AX26" s="66">
        <f t="shared" si="37"/>
        <v>0</v>
      </c>
      <c r="AY26" s="66">
        <f t="shared" si="15"/>
        <v>0</v>
      </c>
      <c r="AZ26" s="66">
        <f t="shared" si="16"/>
        <v>0</v>
      </c>
      <c r="BA26" s="66">
        <f t="shared" si="17"/>
        <v>0</v>
      </c>
      <c r="BB26" s="66">
        <f t="shared" si="18"/>
        <v>0</v>
      </c>
      <c r="BC26" s="66">
        <f t="shared" si="19"/>
        <v>0</v>
      </c>
      <c r="BD26" s="66">
        <f t="shared" si="20"/>
        <v>0</v>
      </c>
      <c r="BE26" s="66">
        <f t="shared" si="21"/>
        <v>0</v>
      </c>
      <c r="BF26" s="66">
        <f t="shared" si="22"/>
        <v>0</v>
      </c>
      <c r="BG26" s="66">
        <f t="shared" si="23"/>
        <v>0</v>
      </c>
      <c r="BH26" s="66">
        <f t="shared" si="24"/>
        <v>0</v>
      </c>
      <c r="BI26" s="66">
        <f t="shared" si="25"/>
        <v>0</v>
      </c>
      <c r="BJ26" s="66">
        <f t="shared" si="26"/>
        <v>0</v>
      </c>
    </row>
    <row r="27" spans="1:62" ht="38.25">
      <c r="A27" s="5">
        <v>7</v>
      </c>
      <c r="B27" s="7" t="s">
        <v>75</v>
      </c>
      <c r="C27" s="65">
        <f>C28+C29+C30+C31+C32</f>
        <v>0</v>
      </c>
      <c r="D27" s="229">
        <v>0</v>
      </c>
      <c r="E27" s="61">
        <f t="shared" si="33"/>
        <v>0</v>
      </c>
      <c r="F27" s="65">
        <f t="shared" ref="F27:AL27" si="39">F28+F29+F30+F31+F32</f>
        <v>0</v>
      </c>
      <c r="G27" s="65">
        <f t="shared" si="39"/>
        <v>0</v>
      </c>
      <c r="H27" s="65">
        <f t="shared" si="39"/>
        <v>0</v>
      </c>
      <c r="I27" s="65">
        <f t="shared" si="39"/>
        <v>0</v>
      </c>
      <c r="J27" s="65">
        <f t="shared" si="39"/>
        <v>0</v>
      </c>
      <c r="K27" s="65">
        <f t="shared" si="39"/>
        <v>0</v>
      </c>
      <c r="L27" s="65">
        <f t="shared" si="39"/>
        <v>0</v>
      </c>
      <c r="M27" s="65">
        <f t="shared" si="39"/>
        <v>0</v>
      </c>
      <c r="N27" s="65">
        <f t="shared" si="39"/>
        <v>0</v>
      </c>
      <c r="O27" s="65">
        <f t="shared" si="39"/>
        <v>0</v>
      </c>
      <c r="P27" s="65">
        <f t="shared" si="39"/>
        <v>0</v>
      </c>
      <c r="Q27" s="65">
        <f t="shared" si="39"/>
        <v>0</v>
      </c>
      <c r="R27" s="65">
        <f t="shared" si="39"/>
        <v>0</v>
      </c>
      <c r="S27" s="65">
        <f t="shared" si="39"/>
        <v>0</v>
      </c>
      <c r="T27" s="65">
        <f t="shared" si="39"/>
        <v>0</v>
      </c>
      <c r="U27" s="65">
        <f t="shared" si="39"/>
        <v>0</v>
      </c>
      <c r="V27" s="65">
        <f t="shared" si="39"/>
        <v>0</v>
      </c>
      <c r="W27" s="65">
        <f t="shared" si="39"/>
        <v>0</v>
      </c>
      <c r="X27" s="65">
        <f t="shared" si="39"/>
        <v>0</v>
      </c>
      <c r="Y27" s="65">
        <f t="shared" si="39"/>
        <v>0</v>
      </c>
      <c r="Z27" s="65">
        <f t="shared" si="39"/>
        <v>0</v>
      </c>
      <c r="AA27" s="65">
        <f t="shared" si="39"/>
        <v>0</v>
      </c>
      <c r="AB27" s="65">
        <f t="shared" si="39"/>
        <v>0</v>
      </c>
      <c r="AC27" s="65">
        <f t="shared" si="39"/>
        <v>0</v>
      </c>
      <c r="AD27" s="65">
        <f t="shared" si="39"/>
        <v>0</v>
      </c>
      <c r="AE27" s="65">
        <f t="shared" si="39"/>
        <v>0</v>
      </c>
      <c r="AF27" s="65">
        <f t="shared" si="39"/>
        <v>0</v>
      </c>
      <c r="AG27" s="65">
        <f t="shared" si="39"/>
        <v>0</v>
      </c>
      <c r="AH27" s="65">
        <f t="shared" si="39"/>
        <v>0</v>
      </c>
      <c r="AI27" s="65">
        <f t="shared" si="39"/>
        <v>0</v>
      </c>
      <c r="AJ27" s="65">
        <f t="shared" si="39"/>
        <v>0</v>
      </c>
      <c r="AK27" s="65">
        <f t="shared" si="39"/>
        <v>0</v>
      </c>
      <c r="AL27" s="65">
        <f t="shared" si="39"/>
        <v>0</v>
      </c>
      <c r="AM27" s="65"/>
      <c r="AN27" s="65"/>
      <c r="AO27" s="65"/>
      <c r="AP27" s="65">
        <f t="shared" ref="AP27:BJ27" si="40">SUM(AP28:AP32)</f>
        <v>0</v>
      </c>
      <c r="AQ27" s="65">
        <f t="shared" si="40"/>
        <v>0</v>
      </c>
      <c r="AR27" s="65">
        <f t="shared" si="40"/>
        <v>0</v>
      </c>
      <c r="AS27" s="65">
        <f t="shared" si="40"/>
        <v>0</v>
      </c>
      <c r="AT27" s="65">
        <f t="shared" si="40"/>
        <v>0</v>
      </c>
      <c r="AU27" s="65">
        <f t="shared" si="40"/>
        <v>0</v>
      </c>
      <c r="AV27" s="66">
        <f t="shared" si="13"/>
        <v>0</v>
      </c>
      <c r="AW27" s="65">
        <f t="shared" si="40"/>
        <v>0</v>
      </c>
      <c r="AX27" s="65">
        <f t="shared" si="40"/>
        <v>0</v>
      </c>
      <c r="AY27" s="65">
        <f t="shared" si="40"/>
        <v>0</v>
      </c>
      <c r="AZ27" s="65">
        <f t="shared" si="40"/>
        <v>0</v>
      </c>
      <c r="BA27" s="65">
        <f t="shared" si="40"/>
        <v>0</v>
      </c>
      <c r="BB27" s="65">
        <f t="shared" si="40"/>
        <v>0</v>
      </c>
      <c r="BC27" s="65">
        <f t="shared" si="40"/>
        <v>0</v>
      </c>
      <c r="BD27" s="65">
        <f t="shared" si="40"/>
        <v>0</v>
      </c>
      <c r="BE27" s="65">
        <f t="shared" si="40"/>
        <v>0</v>
      </c>
      <c r="BF27" s="65">
        <f t="shared" si="40"/>
        <v>0</v>
      </c>
      <c r="BG27" s="65">
        <f t="shared" si="40"/>
        <v>0</v>
      </c>
      <c r="BH27" s="65">
        <f t="shared" si="40"/>
        <v>0</v>
      </c>
      <c r="BI27" s="65">
        <f t="shared" si="40"/>
        <v>0</v>
      </c>
      <c r="BJ27" s="65">
        <f t="shared" si="40"/>
        <v>0</v>
      </c>
    </row>
    <row r="28" spans="1:62" ht="15">
      <c r="A28" s="10" t="s">
        <v>14</v>
      </c>
      <c r="B28" s="6" t="s">
        <v>76</v>
      </c>
      <c r="C28" s="95">
        <v>0</v>
      </c>
      <c r="D28" s="228">
        <v>0</v>
      </c>
      <c r="E28" s="61">
        <f t="shared" si="33"/>
        <v>0</v>
      </c>
      <c r="F28" s="63">
        <v>0</v>
      </c>
      <c r="G28" s="63">
        <v>0</v>
      </c>
      <c r="H28" s="61">
        <v>0</v>
      </c>
      <c r="I28" s="61">
        <f t="shared" si="2"/>
        <v>0</v>
      </c>
      <c r="J28" s="64">
        <v>0</v>
      </c>
      <c r="K28" s="64">
        <v>0</v>
      </c>
      <c r="L28" s="32">
        <v>0</v>
      </c>
      <c r="M28" s="32">
        <f t="shared" si="3"/>
        <v>0</v>
      </c>
      <c r="N28" s="168">
        <v>0</v>
      </c>
      <c r="O28" s="168">
        <v>0</v>
      </c>
      <c r="P28" s="168">
        <v>0</v>
      </c>
      <c r="Q28" s="168">
        <v>0</v>
      </c>
      <c r="R28" s="167">
        <f t="shared" si="4"/>
        <v>0</v>
      </c>
      <c r="S28" s="168">
        <v>0</v>
      </c>
      <c r="T28" s="168">
        <v>0</v>
      </c>
      <c r="U28" s="168">
        <v>0</v>
      </c>
      <c r="V28" s="32">
        <f t="shared" si="5"/>
        <v>0</v>
      </c>
      <c r="W28" s="32">
        <v>0</v>
      </c>
      <c r="X28" s="64">
        <v>0</v>
      </c>
      <c r="Y28" s="32">
        <f t="shared" si="6"/>
        <v>0</v>
      </c>
      <c r="Z28" s="65">
        <v>0</v>
      </c>
      <c r="AA28" s="32">
        <v>0</v>
      </c>
      <c r="AB28" s="32">
        <v>0</v>
      </c>
      <c r="AC28" s="32">
        <f t="shared" si="7"/>
        <v>0</v>
      </c>
      <c r="AD28" s="32">
        <v>0</v>
      </c>
      <c r="AE28" s="32">
        <v>0</v>
      </c>
      <c r="AF28" s="64"/>
      <c r="AG28" s="32">
        <v>0</v>
      </c>
      <c r="AH28" s="32">
        <v>0</v>
      </c>
      <c r="AI28" s="32">
        <v>0</v>
      </c>
      <c r="AJ28" s="32">
        <f t="shared" si="8"/>
        <v>0</v>
      </c>
      <c r="AK28" s="32">
        <v>0</v>
      </c>
      <c r="AL28" s="32">
        <v>0</v>
      </c>
      <c r="AM28" s="64"/>
      <c r="AN28" s="64"/>
      <c r="AO28" s="64"/>
      <c r="AP28" s="64"/>
      <c r="AQ28" s="66">
        <f t="shared" si="9"/>
        <v>0</v>
      </c>
      <c r="AR28" s="66">
        <f t="shared" si="34"/>
        <v>0</v>
      </c>
      <c r="AS28" s="66">
        <f t="shared" si="10"/>
        <v>0</v>
      </c>
      <c r="AT28" s="66">
        <f t="shared" si="11"/>
        <v>0</v>
      </c>
      <c r="AU28" s="66">
        <f t="shared" si="12"/>
        <v>0</v>
      </c>
      <c r="AV28" s="66">
        <f t="shared" si="13"/>
        <v>0</v>
      </c>
      <c r="AW28" s="66">
        <f t="shared" si="14"/>
        <v>0</v>
      </c>
      <c r="AX28" s="66">
        <f t="shared" ref="AX28:AX46" si="41">N28+O28+P28+Q28</f>
        <v>0</v>
      </c>
      <c r="AY28" s="66">
        <f t="shared" si="15"/>
        <v>0</v>
      </c>
      <c r="AZ28" s="66">
        <f t="shared" si="16"/>
        <v>0</v>
      </c>
      <c r="BA28" s="66">
        <f t="shared" si="17"/>
        <v>0</v>
      </c>
      <c r="BB28" s="66">
        <f t="shared" si="18"/>
        <v>0</v>
      </c>
      <c r="BC28" s="66">
        <f t="shared" si="19"/>
        <v>0</v>
      </c>
      <c r="BD28" s="66">
        <f t="shared" si="20"/>
        <v>0</v>
      </c>
      <c r="BE28" s="66">
        <f t="shared" si="21"/>
        <v>0</v>
      </c>
      <c r="BF28" s="66">
        <f t="shared" si="22"/>
        <v>0</v>
      </c>
      <c r="BG28" s="66">
        <f t="shared" si="23"/>
        <v>0</v>
      </c>
      <c r="BH28" s="66">
        <f t="shared" si="24"/>
        <v>0</v>
      </c>
      <c r="BI28" s="66">
        <f t="shared" si="25"/>
        <v>0</v>
      </c>
      <c r="BJ28" s="66">
        <f t="shared" si="26"/>
        <v>0</v>
      </c>
    </row>
    <row r="29" spans="1:62" ht="15">
      <c r="A29" s="10" t="s">
        <v>15</v>
      </c>
      <c r="B29" s="6" t="s">
        <v>77</v>
      </c>
      <c r="C29" s="95">
        <v>0</v>
      </c>
      <c r="D29" s="228">
        <v>0</v>
      </c>
      <c r="E29" s="61">
        <f t="shared" si="33"/>
        <v>0</v>
      </c>
      <c r="F29" s="63">
        <v>0</v>
      </c>
      <c r="G29" s="63">
        <v>0</v>
      </c>
      <c r="H29" s="61">
        <v>0</v>
      </c>
      <c r="I29" s="61">
        <f t="shared" si="2"/>
        <v>0</v>
      </c>
      <c r="J29" s="64">
        <v>0</v>
      </c>
      <c r="K29" s="64">
        <v>0</v>
      </c>
      <c r="L29" s="32">
        <v>0</v>
      </c>
      <c r="M29" s="32">
        <f t="shared" si="3"/>
        <v>0</v>
      </c>
      <c r="N29" s="168">
        <v>0</v>
      </c>
      <c r="O29" s="168">
        <v>0</v>
      </c>
      <c r="P29" s="168">
        <v>0</v>
      </c>
      <c r="Q29" s="168">
        <v>0</v>
      </c>
      <c r="R29" s="167">
        <f t="shared" si="4"/>
        <v>0</v>
      </c>
      <c r="S29" s="168">
        <v>0</v>
      </c>
      <c r="T29" s="168">
        <v>0</v>
      </c>
      <c r="U29" s="168">
        <v>0</v>
      </c>
      <c r="V29" s="32">
        <f t="shared" si="5"/>
        <v>0</v>
      </c>
      <c r="W29" s="32">
        <v>0</v>
      </c>
      <c r="X29" s="64">
        <v>0</v>
      </c>
      <c r="Y29" s="32">
        <f t="shared" si="6"/>
        <v>0</v>
      </c>
      <c r="Z29" s="65">
        <v>0</v>
      </c>
      <c r="AA29" s="32">
        <v>0</v>
      </c>
      <c r="AB29" s="32">
        <v>0</v>
      </c>
      <c r="AC29" s="32">
        <f t="shared" si="7"/>
        <v>0</v>
      </c>
      <c r="AD29" s="32">
        <v>0</v>
      </c>
      <c r="AE29" s="32">
        <v>0</v>
      </c>
      <c r="AF29" s="64"/>
      <c r="AG29" s="32">
        <v>0</v>
      </c>
      <c r="AH29" s="32">
        <v>0</v>
      </c>
      <c r="AI29" s="32">
        <v>0</v>
      </c>
      <c r="AJ29" s="32">
        <f t="shared" si="8"/>
        <v>0</v>
      </c>
      <c r="AK29" s="32">
        <v>0</v>
      </c>
      <c r="AL29" s="32">
        <v>0</v>
      </c>
      <c r="AM29" s="64"/>
      <c r="AN29" s="64"/>
      <c r="AO29" s="64"/>
      <c r="AP29" s="64"/>
      <c r="AQ29" s="66">
        <f t="shared" si="9"/>
        <v>0</v>
      </c>
      <c r="AR29" s="66">
        <f t="shared" si="34"/>
        <v>0</v>
      </c>
      <c r="AS29" s="66">
        <f t="shared" si="10"/>
        <v>0</v>
      </c>
      <c r="AT29" s="66">
        <f t="shared" si="11"/>
        <v>0</v>
      </c>
      <c r="AU29" s="66">
        <f t="shared" si="12"/>
        <v>0</v>
      </c>
      <c r="AV29" s="66">
        <f t="shared" si="13"/>
        <v>0</v>
      </c>
      <c r="AW29" s="66">
        <f t="shared" si="14"/>
        <v>0</v>
      </c>
      <c r="AX29" s="66">
        <f t="shared" si="41"/>
        <v>0</v>
      </c>
      <c r="AY29" s="66">
        <f t="shared" si="15"/>
        <v>0</v>
      </c>
      <c r="AZ29" s="66">
        <f t="shared" si="16"/>
        <v>0</v>
      </c>
      <c r="BA29" s="66">
        <f t="shared" si="17"/>
        <v>0</v>
      </c>
      <c r="BB29" s="66">
        <f t="shared" si="18"/>
        <v>0</v>
      </c>
      <c r="BC29" s="66">
        <f t="shared" si="19"/>
        <v>0</v>
      </c>
      <c r="BD29" s="66">
        <f t="shared" si="20"/>
        <v>0</v>
      </c>
      <c r="BE29" s="66">
        <f t="shared" si="21"/>
        <v>0</v>
      </c>
      <c r="BF29" s="66">
        <f t="shared" si="22"/>
        <v>0</v>
      </c>
      <c r="BG29" s="66">
        <f t="shared" si="23"/>
        <v>0</v>
      </c>
      <c r="BH29" s="66">
        <f t="shared" si="24"/>
        <v>0</v>
      </c>
      <c r="BI29" s="66">
        <f t="shared" si="25"/>
        <v>0</v>
      </c>
      <c r="BJ29" s="66">
        <f t="shared" si="26"/>
        <v>0</v>
      </c>
    </row>
    <row r="30" spans="1:62" ht="25.5">
      <c r="A30" s="10" t="s">
        <v>49</v>
      </c>
      <c r="B30" s="6" t="s">
        <v>78</v>
      </c>
      <c r="C30" s="95">
        <v>0</v>
      </c>
      <c r="D30" s="228">
        <v>0</v>
      </c>
      <c r="E30" s="61">
        <f t="shared" si="33"/>
        <v>0</v>
      </c>
      <c r="F30" s="63">
        <v>0</v>
      </c>
      <c r="G30" s="63">
        <v>0</v>
      </c>
      <c r="H30" s="61">
        <v>0</v>
      </c>
      <c r="I30" s="61">
        <f t="shared" si="2"/>
        <v>0</v>
      </c>
      <c r="J30" s="64">
        <v>0</v>
      </c>
      <c r="K30" s="64">
        <v>0</v>
      </c>
      <c r="L30" s="32">
        <v>0</v>
      </c>
      <c r="M30" s="32">
        <f t="shared" si="3"/>
        <v>0</v>
      </c>
      <c r="N30" s="168">
        <v>0</v>
      </c>
      <c r="O30" s="168">
        <v>0</v>
      </c>
      <c r="P30" s="168">
        <v>0</v>
      </c>
      <c r="Q30" s="168">
        <v>0</v>
      </c>
      <c r="R30" s="167">
        <f t="shared" si="4"/>
        <v>0</v>
      </c>
      <c r="S30" s="168">
        <v>0</v>
      </c>
      <c r="T30" s="168">
        <v>0</v>
      </c>
      <c r="U30" s="168">
        <v>0</v>
      </c>
      <c r="V30" s="32">
        <f t="shared" si="5"/>
        <v>0</v>
      </c>
      <c r="W30" s="32">
        <v>0</v>
      </c>
      <c r="X30" s="64">
        <v>0</v>
      </c>
      <c r="Y30" s="32">
        <f t="shared" si="6"/>
        <v>0</v>
      </c>
      <c r="Z30" s="65">
        <v>0</v>
      </c>
      <c r="AA30" s="32">
        <v>0</v>
      </c>
      <c r="AB30" s="32">
        <v>0</v>
      </c>
      <c r="AC30" s="32">
        <f t="shared" si="7"/>
        <v>0</v>
      </c>
      <c r="AD30" s="32">
        <v>0</v>
      </c>
      <c r="AE30" s="32">
        <v>0</v>
      </c>
      <c r="AF30" s="64"/>
      <c r="AG30" s="32">
        <v>0</v>
      </c>
      <c r="AH30" s="32">
        <v>0</v>
      </c>
      <c r="AI30" s="32">
        <v>0</v>
      </c>
      <c r="AJ30" s="32">
        <f t="shared" si="8"/>
        <v>0</v>
      </c>
      <c r="AK30" s="32">
        <v>0</v>
      </c>
      <c r="AL30" s="32">
        <v>0</v>
      </c>
      <c r="AM30" s="64"/>
      <c r="AN30" s="64"/>
      <c r="AO30" s="64"/>
      <c r="AP30" s="64"/>
      <c r="AQ30" s="66">
        <f t="shared" si="9"/>
        <v>0</v>
      </c>
      <c r="AR30" s="66">
        <f t="shared" si="34"/>
        <v>0</v>
      </c>
      <c r="AS30" s="66">
        <f t="shared" si="10"/>
        <v>0</v>
      </c>
      <c r="AT30" s="66">
        <f t="shared" si="11"/>
        <v>0</v>
      </c>
      <c r="AU30" s="66">
        <f t="shared" si="12"/>
        <v>0</v>
      </c>
      <c r="AV30" s="66">
        <f t="shared" si="13"/>
        <v>0</v>
      </c>
      <c r="AW30" s="66">
        <f t="shared" si="14"/>
        <v>0</v>
      </c>
      <c r="AX30" s="66">
        <f t="shared" si="41"/>
        <v>0</v>
      </c>
      <c r="AY30" s="66">
        <f t="shared" si="15"/>
        <v>0</v>
      </c>
      <c r="AZ30" s="66">
        <f t="shared" si="16"/>
        <v>0</v>
      </c>
      <c r="BA30" s="66">
        <f t="shared" si="17"/>
        <v>0</v>
      </c>
      <c r="BB30" s="66">
        <f t="shared" si="18"/>
        <v>0</v>
      </c>
      <c r="BC30" s="66">
        <f t="shared" si="19"/>
        <v>0</v>
      </c>
      <c r="BD30" s="66">
        <f t="shared" si="20"/>
        <v>0</v>
      </c>
      <c r="BE30" s="66">
        <f t="shared" si="21"/>
        <v>0</v>
      </c>
      <c r="BF30" s="66">
        <f t="shared" si="22"/>
        <v>0</v>
      </c>
      <c r="BG30" s="66">
        <f t="shared" si="23"/>
        <v>0</v>
      </c>
      <c r="BH30" s="66">
        <f t="shared" si="24"/>
        <v>0</v>
      </c>
      <c r="BI30" s="66">
        <f t="shared" si="25"/>
        <v>0</v>
      </c>
      <c r="BJ30" s="66">
        <f t="shared" si="26"/>
        <v>0</v>
      </c>
    </row>
    <row r="31" spans="1:62" ht="15">
      <c r="A31" s="10" t="s">
        <v>50</v>
      </c>
      <c r="B31" s="6" t="s">
        <v>79</v>
      </c>
      <c r="C31" s="95">
        <v>0</v>
      </c>
      <c r="D31" s="228">
        <v>0</v>
      </c>
      <c r="E31" s="61">
        <f t="shared" si="33"/>
        <v>0</v>
      </c>
      <c r="F31" s="63">
        <v>0</v>
      </c>
      <c r="G31" s="63">
        <v>0</v>
      </c>
      <c r="H31" s="61">
        <v>0</v>
      </c>
      <c r="I31" s="61">
        <f t="shared" si="2"/>
        <v>0</v>
      </c>
      <c r="J31" s="64">
        <v>0</v>
      </c>
      <c r="K31" s="64">
        <v>0</v>
      </c>
      <c r="L31" s="32">
        <v>0</v>
      </c>
      <c r="M31" s="32">
        <f t="shared" si="3"/>
        <v>0</v>
      </c>
      <c r="N31" s="168">
        <v>0</v>
      </c>
      <c r="O31" s="168">
        <v>0</v>
      </c>
      <c r="P31" s="168">
        <v>0</v>
      </c>
      <c r="Q31" s="168">
        <v>0</v>
      </c>
      <c r="R31" s="167">
        <f t="shared" si="4"/>
        <v>0</v>
      </c>
      <c r="S31" s="168">
        <v>0</v>
      </c>
      <c r="T31" s="168">
        <v>0</v>
      </c>
      <c r="U31" s="168">
        <v>0</v>
      </c>
      <c r="V31" s="32">
        <f t="shared" si="5"/>
        <v>0</v>
      </c>
      <c r="W31" s="32">
        <v>0</v>
      </c>
      <c r="X31" s="64">
        <v>0</v>
      </c>
      <c r="Y31" s="32">
        <f t="shared" si="6"/>
        <v>0</v>
      </c>
      <c r="Z31" s="65">
        <v>0</v>
      </c>
      <c r="AA31" s="32">
        <v>0</v>
      </c>
      <c r="AB31" s="32">
        <v>0</v>
      </c>
      <c r="AC31" s="32">
        <f t="shared" si="7"/>
        <v>0</v>
      </c>
      <c r="AD31" s="32">
        <v>0</v>
      </c>
      <c r="AE31" s="32">
        <v>0</v>
      </c>
      <c r="AF31" s="64"/>
      <c r="AG31" s="32">
        <v>0</v>
      </c>
      <c r="AH31" s="32">
        <v>0</v>
      </c>
      <c r="AI31" s="32">
        <v>0</v>
      </c>
      <c r="AJ31" s="32">
        <f t="shared" si="8"/>
        <v>0</v>
      </c>
      <c r="AK31" s="32">
        <v>0</v>
      </c>
      <c r="AL31" s="32">
        <v>0</v>
      </c>
      <c r="AM31" s="64"/>
      <c r="AN31" s="64"/>
      <c r="AO31" s="64"/>
      <c r="AP31" s="64"/>
      <c r="AQ31" s="66">
        <f t="shared" si="9"/>
        <v>0</v>
      </c>
      <c r="AR31" s="66">
        <f t="shared" si="34"/>
        <v>0</v>
      </c>
      <c r="AS31" s="66">
        <f t="shared" si="10"/>
        <v>0</v>
      </c>
      <c r="AT31" s="66">
        <f t="shared" si="11"/>
        <v>0</v>
      </c>
      <c r="AU31" s="66">
        <f t="shared" si="12"/>
        <v>0</v>
      </c>
      <c r="AV31" s="66">
        <f t="shared" si="13"/>
        <v>0</v>
      </c>
      <c r="AW31" s="66">
        <f t="shared" si="14"/>
        <v>0</v>
      </c>
      <c r="AX31" s="66">
        <f t="shared" si="41"/>
        <v>0</v>
      </c>
      <c r="AY31" s="66">
        <f t="shared" si="15"/>
        <v>0</v>
      </c>
      <c r="AZ31" s="66">
        <f t="shared" si="16"/>
        <v>0</v>
      </c>
      <c r="BA31" s="66">
        <f t="shared" si="17"/>
        <v>0</v>
      </c>
      <c r="BB31" s="66">
        <f t="shared" si="18"/>
        <v>0</v>
      </c>
      <c r="BC31" s="66">
        <f t="shared" si="19"/>
        <v>0</v>
      </c>
      <c r="BD31" s="66">
        <f t="shared" si="20"/>
        <v>0</v>
      </c>
      <c r="BE31" s="66">
        <f t="shared" si="21"/>
        <v>0</v>
      </c>
      <c r="BF31" s="66">
        <f t="shared" si="22"/>
        <v>0</v>
      </c>
      <c r="BG31" s="66">
        <f t="shared" si="23"/>
        <v>0</v>
      </c>
      <c r="BH31" s="66">
        <f t="shared" si="24"/>
        <v>0</v>
      </c>
      <c r="BI31" s="66">
        <f t="shared" si="25"/>
        <v>0</v>
      </c>
      <c r="BJ31" s="66">
        <f t="shared" si="26"/>
        <v>0</v>
      </c>
    </row>
    <row r="32" spans="1:62" ht="15">
      <c r="A32" s="10" t="s">
        <v>51</v>
      </c>
      <c r="B32" s="6" t="s">
        <v>3</v>
      </c>
      <c r="C32" s="95">
        <v>0</v>
      </c>
      <c r="D32" s="228">
        <v>0</v>
      </c>
      <c r="E32" s="61">
        <f t="shared" si="33"/>
        <v>0</v>
      </c>
      <c r="F32" s="63">
        <v>0</v>
      </c>
      <c r="G32" s="63">
        <v>0</v>
      </c>
      <c r="H32" s="61">
        <v>0</v>
      </c>
      <c r="I32" s="61">
        <f t="shared" si="2"/>
        <v>0</v>
      </c>
      <c r="J32" s="64">
        <v>0</v>
      </c>
      <c r="K32" s="64">
        <v>0</v>
      </c>
      <c r="L32" s="32">
        <v>0</v>
      </c>
      <c r="M32" s="32">
        <f t="shared" si="3"/>
        <v>0</v>
      </c>
      <c r="N32" s="168">
        <v>0</v>
      </c>
      <c r="O32" s="168">
        <v>0</v>
      </c>
      <c r="P32" s="168">
        <v>0</v>
      </c>
      <c r="Q32" s="168">
        <v>0</v>
      </c>
      <c r="R32" s="167">
        <f t="shared" si="4"/>
        <v>0</v>
      </c>
      <c r="S32" s="168">
        <v>0</v>
      </c>
      <c r="T32" s="168">
        <v>0</v>
      </c>
      <c r="U32" s="168">
        <v>0</v>
      </c>
      <c r="V32" s="32">
        <f t="shared" si="5"/>
        <v>0</v>
      </c>
      <c r="W32" s="32">
        <v>0</v>
      </c>
      <c r="X32" s="64">
        <v>0</v>
      </c>
      <c r="Y32" s="32">
        <f t="shared" si="6"/>
        <v>0</v>
      </c>
      <c r="Z32" s="65">
        <v>0</v>
      </c>
      <c r="AA32" s="32">
        <v>0</v>
      </c>
      <c r="AB32" s="32">
        <v>0</v>
      </c>
      <c r="AC32" s="32">
        <f t="shared" si="7"/>
        <v>0</v>
      </c>
      <c r="AD32" s="32">
        <v>0</v>
      </c>
      <c r="AE32" s="32">
        <v>0</v>
      </c>
      <c r="AF32" s="64"/>
      <c r="AG32" s="32">
        <v>0</v>
      </c>
      <c r="AH32" s="32">
        <v>0</v>
      </c>
      <c r="AI32" s="32">
        <v>0</v>
      </c>
      <c r="AJ32" s="32">
        <f t="shared" si="8"/>
        <v>0</v>
      </c>
      <c r="AK32" s="32">
        <v>0</v>
      </c>
      <c r="AL32" s="32">
        <v>0</v>
      </c>
      <c r="AM32" s="64"/>
      <c r="AN32" s="64"/>
      <c r="AO32" s="64"/>
      <c r="AP32" s="64"/>
      <c r="AQ32" s="66">
        <f t="shared" si="9"/>
        <v>0</v>
      </c>
      <c r="AR32" s="66">
        <f t="shared" si="34"/>
        <v>0</v>
      </c>
      <c r="AS32" s="66">
        <f t="shared" si="10"/>
        <v>0</v>
      </c>
      <c r="AT32" s="66">
        <f t="shared" si="11"/>
        <v>0</v>
      </c>
      <c r="AU32" s="66">
        <f t="shared" si="12"/>
        <v>0</v>
      </c>
      <c r="AV32" s="66">
        <f t="shared" si="13"/>
        <v>0</v>
      </c>
      <c r="AW32" s="66">
        <f t="shared" si="14"/>
        <v>0</v>
      </c>
      <c r="AX32" s="66">
        <f t="shared" si="41"/>
        <v>0</v>
      </c>
      <c r="AY32" s="66">
        <f t="shared" si="15"/>
        <v>0</v>
      </c>
      <c r="AZ32" s="66">
        <f t="shared" si="16"/>
        <v>0</v>
      </c>
      <c r="BA32" s="66">
        <f t="shared" si="17"/>
        <v>0</v>
      </c>
      <c r="BB32" s="66">
        <f t="shared" si="18"/>
        <v>0</v>
      </c>
      <c r="BC32" s="66">
        <f t="shared" si="19"/>
        <v>0</v>
      </c>
      <c r="BD32" s="66">
        <f t="shared" si="20"/>
        <v>0</v>
      </c>
      <c r="BE32" s="66">
        <f t="shared" si="21"/>
        <v>0</v>
      </c>
      <c r="BF32" s="66">
        <f t="shared" si="22"/>
        <v>0</v>
      </c>
      <c r="BG32" s="66">
        <f t="shared" si="23"/>
        <v>0</v>
      </c>
      <c r="BH32" s="66">
        <f t="shared" si="24"/>
        <v>0</v>
      </c>
      <c r="BI32" s="66">
        <f t="shared" si="25"/>
        <v>0</v>
      </c>
      <c r="BJ32" s="66">
        <f t="shared" si="26"/>
        <v>0</v>
      </c>
    </row>
    <row r="33" spans="1:62" ht="51">
      <c r="A33" s="10" t="s">
        <v>81</v>
      </c>
      <c r="B33" s="7" t="s">
        <v>92</v>
      </c>
      <c r="C33" s="95">
        <v>0</v>
      </c>
      <c r="D33" s="228">
        <v>0</v>
      </c>
      <c r="E33" s="61">
        <f t="shared" si="33"/>
        <v>0</v>
      </c>
      <c r="F33" s="63">
        <v>0</v>
      </c>
      <c r="G33" s="63">
        <v>0</v>
      </c>
      <c r="H33" s="61">
        <v>0</v>
      </c>
      <c r="I33" s="61">
        <f t="shared" si="2"/>
        <v>0</v>
      </c>
      <c r="J33" s="64">
        <v>0</v>
      </c>
      <c r="K33" s="64">
        <v>0</v>
      </c>
      <c r="L33" s="32">
        <v>0</v>
      </c>
      <c r="M33" s="32">
        <f t="shared" si="3"/>
        <v>0</v>
      </c>
      <c r="N33" s="168">
        <v>0</v>
      </c>
      <c r="O33" s="168">
        <v>0</v>
      </c>
      <c r="P33" s="168">
        <v>0</v>
      </c>
      <c r="Q33" s="168">
        <v>0</v>
      </c>
      <c r="R33" s="167">
        <f t="shared" si="4"/>
        <v>0</v>
      </c>
      <c r="S33" s="168">
        <v>0</v>
      </c>
      <c r="T33" s="168">
        <v>0</v>
      </c>
      <c r="U33" s="168">
        <v>0</v>
      </c>
      <c r="V33" s="32">
        <f t="shared" si="5"/>
        <v>0</v>
      </c>
      <c r="W33" s="32">
        <v>0</v>
      </c>
      <c r="X33" s="64">
        <v>0</v>
      </c>
      <c r="Y33" s="32">
        <f t="shared" si="6"/>
        <v>0</v>
      </c>
      <c r="Z33" s="65">
        <v>0</v>
      </c>
      <c r="AA33" s="32">
        <v>0</v>
      </c>
      <c r="AB33" s="32">
        <v>0</v>
      </c>
      <c r="AC33" s="32">
        <f t="shared" si="7"/>
        <v>0</v>
      </c>
      <c r="AD33" s="32">
        <v>0</v>
      </c>
      <c r="AE33" s="32">
        <v>0</v>
      </c>
      <c r="AF33" s="64"/>
      <c r="AG33" s="32">
        <v>0</v>
      </c>
      <c r="AH33" s="32">
        <v>0</v>
      </c>
      <c r="AI33" s="32">
        <v>0</v>
      </c>
      <c r="AJ33" s="32">
        <f t="shared" si="8"/>
        <v>0</v>
      </c>
      <c r="AK33" s="32">
        <v>0</v>
      </c>
      <c r="AL33" s="32">
        <v>0</v>
      </c>
      <c r="AM33" s="64"/>
      <c r="AN33" s="64"/>
      <c r="AO33" s="64"/>
      <c r="AP33" s="64"/>
      <c r="AQ33" s="66">
        <f t="shared" si="9"/>
        <v>0</v>
      </c>
      <c r="AR33" s="66">
        <f t="shared" si="34"/>
        <v>0</v>
      </c>
      <c r="AS33" s="66">
        <f t="shared" si="10"/>
        <v>0</v>
      </c>
      <c r="AT33" s="66">
        <f t="shared" si="11"/>
        <v>0</v>
      </c>
      <c r="AU33" s="66">
        <f t="shared" si="12"/>
        <v>0</v>
      </c>
      <c r="AV33" s="66">
        <f t="shared" si="13"/>
        <v>0</v>
      </c>
      <c r="AW33" s="66">
        <f t="shared" si="14"/>
        <v>0</v>
      </c>
      <c r="AX33" s="66">
        <f t="shared" si="41"/>
        <v>0</v>
      </c>
      <c r="AY33" s="66">
        <f t="shared" si="15"/>
        <v>0</v>
      </c>
      <c r="AZ33" s="66">
        <f t="shared" si="16"/>
        <v>0</v>
      </c>
      <c r="BA33" s="66">
        <f t="shared" si="17"/>
        <v>0</v>
      </c>
      <c r="BB33" s="66">
        <f t="shared" si="18"/>
        <v>0</v>
      </c>
      <c r="BC33" s="66">
        <f t="shared" si="19"/>
        <v>0</v>
      </c>
      <c r="BD33" s="66">
        <f t="shared" si="20"/>
        <v>0</v>
      </c>
      <c r="BE33" s="66">
        <f t="shared" si="21"/>
        <v>0</v>
      </c>
      <c r="BF33" s="66">
        <f t="shared" si="22"/>
        <v>0</v>
      </c>
      <c r="BG33" s="66">
        <f t="shared" si="23"/>
        <v>0</v>
      </c>
      <c r="BH33" s="66">
        <f t="shared" si="24"/>
        <v>0</v>
      </c>
      <c r="BI33" s="66">
        <f t="shared" si="25"/>
        <v>0</v>
      </c>
      <c r="BJ33" s="66">
        <f t="shared" si="26"/>
        <v>0</v>
      </c>
    </row>
    <row r="34" spans="1:62" ht="51">
      <c r="A34" s="10" t="s">
        <v>82</v>
      </c>
      <c r="B34" s="7" t="s">
        <v>62</v>
      </c>
      <c r="C34" s="95">
        <v>0</v>
      </c>
      <c r="D34" s="228">
        <v>0</v>
      </c>
      <c r="E34" s="61">
        <f t="shared" si="33"/>
        <v>0</v>
      </c>
      <c r="F34" s="63">
        <v>0</v>
      </c>
      <c r="G34" s="63">
        <v>0</v>
      </c>
      <c r="H34" s="61">
        <v>0</v>
      </c>
      <c r="I34" s="61">
        <f t="shared" si="2"/>
        <v>0</v>
      </c>
      <c r="J34" s="64">
        <v>0</v>
      </c>
      <c r="K34" s="64">
        <v>0</v>
      </c>
      <c r="L34" s="32">
        <v>0</v>
      </c>
      <c r="M34" s="32">
        <f t="shared" si="3"/>
        <v>0</v>
      </c>
      <c r="N34" s="168">
        <v>0</v>
      </c>
      <c r="O34" s="168">
        <v>0</v>
      </c>
      <c r="P34" s="168">
        <v>0</v>
      </c>
      <c r="Q34" s="168">
        <v>0</v>
      </c>
      <c r="R34" s="167">
        <f t="shared" si="4"/>
        <v>0</v>
      </c>
      <c r="S34" s="168">
        <v>0</v>
      </c>
      <c r="T34" s="168">
        <v>0</v>
      </c>
      <c r="U34" s="168">
        <v>0</v>
      </c>
      <c r="V34" s="32">
        <f t="shared" si="5"/>
        <v>0</v>
      </c>
      <c r="W34" s="32">
        <v>0</v>
      </c>
      <c r="X34" s="64">
        <v>0</v>
      </c>
      <c r="Y34" s="32">
        <f t="shared" si="6"/>
        <v>0</v>
      </c>
      <c r="Z34" s="65">
        <v>0</v>
      </c>
      <c r="AA34" s="32">
        <v>0</v>
      </c>
      <c r="AB34" s="32">
        <v>0</v>
      </c>
      <c r="AC34" s="32">
        <f t="shared" si="7"/>
        <v>0</v>
      </c>
      <c r="AD34" s="32">
        <v>0</v>
      </c>
      <c r="AE34" s="32">
        <v>0</v>
      </c>
      <c r="AF34" s="64"/>
      <c r="AG34" s="32">
        <v>0</v>
      </c>
      <c r="AH34" s="32">
        <v>0</v>
      </c>
      <c r="AI34" s="32">
        <v>0</v>
      </c>
      <c r="AJ34" s="32">
        <f t="shared" si="8"/>
        <v>0</v>
      </c>
      <c r="AK34" s="32">
        <v>0</v>
      </c>
      <c r="AL34" s="32">
        <v>0</v>
      </c>
      <c r="AM34" s="64"/>
      <c r="AN34" s="64"/>
      <c r="AO34" s="64"/>
      <c r="AP34" s="64"/>
      <c r="AQ34" s="66">
        <f t="shared" si="9"/>
        <v>0</v>
      </c>
      <c r="AR34" s="66">
        <f t="shared" si="34"/>
        <v>0</v>
      </c>
      <c r="AS34" s="66">
        <f t="shared" si="10"/>
        <v>0</v>
      </c>
      <c r="AT34" s="66">
        <f t="shared" si="11"/>
        <v>0</v>
      </c>
      <c r="AU34" s="66">
        <f t="shared" si="12"/>
        <v>0</v>
      </c>
      <c r="AV34" s="66">
        <f t="shared" si="13"/>
        <v>0</v>
      </c>
      <c r="AW34" s="66">
        <f t="shared" si="14"/>
        <v>0</v>
      </c>
      <c r="AX34" s="66">
        <f t="shared" si="41"/>
        <v>0</v>
      </c>
      <c r="AY34" s="66">
        <f t="shared" si="15"/>
        <v>0</v>
      </c>
      <c r="AZ34" s="66">
        <f t="shared" si="16"/>
        <v>0</v>
      </c>
      <c r="BA34" s="66">
        <f t="shared" si="17"/>
        <v>0</v>
      </c>
      <c r="BB34" s="66">
        <f t="shared" si="18"/>
        <v>0</v>
      </c>
      <c r="BC34" s="66">
        <f t="shared" si="19"/>
        <v>0</v>
      </c>
      <c r="BD34" s="66">
        <f t="shared" si="20"/>
        <v>0</v>
      </c>
      <c r="BE34" s="66">
        <f t="shared" si="21"/>
        <v>0</v>
      </c>
      <c r="BF34" s="66">
        <f t="shared" si="22"/>
        <v>0</v>
      </c>
      <c r="BG34" s="66">
        <f t="shared" si="23"/>
        <v>0</v>
      </c>
      <c r="BH34" s="66">
        <f t="shared" si="24"/>
        <v>0</v>
      </c>
      <c r="BI34" s="66">
        <f t="shared" si="25"/>
        <v>0</v>
      </c>
      <c r="BJ34" s="66">
        <f t="shared" si="26"/>
        <v>0</v>
      </c>
    </row>
    <row r="35" spans="1:62" ht="51">
      <c r="A35" s="10" t="s">
        <v>83</v>
      </c>
      <c r="B35" s="7" t="s">
        <v>63</v>
      </c>
      <c r="C35" s="95">
        <v>0</v>
      </c>
      <c r="D35" s="228">
        <v>0</v>
      </c>
      <c r="E35" s="61">
        <f t="shared" si="33"/>
        <v>0</v>
      </c>
      <c r="F35" s="63">
        <v>0</v>
      </c>
      <c r="G35" s="63">
        <v>0</v>
      </c>
      <c r="H35" s="61">
        <v>0</v>
      </c>
      <c r="I35" s="61">
        <f t="shared" si="2"/>
        <v>0</v>
      </c>
      <c r="J35" s="64">
        <v>0</v>
      </c>
      <c r="K35" s="64">
        <v>0</v>
      </c>
      <c r="L35" s="32">
        <v>0</v>
      </c>
      <c r="M35" s="32">
        <f t="shared" si="3"/>
        <v>0</v>
      </c>
      <c r="N35" s="168">
        <v>0</v>
      </c>
      <c r="O35" s="168">
        <v>0</v>
      </c>
      <c r="P35" s="168">
        <v>0</v>
      </c>
      <c r="Q35" s="168">
        <v>0</v>
      </c>
      <c r="R35" s="167">
        <f t="shared" si="4"/>
        <v>0</v>
      </c>
      <c r="S35" s="168">
        <v>0</v>
      </c>
      <c r="T35" s="168">
        <v>0</v>
      </c>
      <c r="U35" s="168">
        <v>0</v>
      </c>
      <c r="V35" s="32">
        <f t="shared" si="5"/>
        <v>0</v>
      </c>
      <c r="W35" s="32">
        <v>0</v>
      </c>
      <c r="X35" s="64">
        <v>0</v>
      </c>
      <c r="Y35" s="32">
        <f t="shared" si="6"/>
        <v>0</v>
      </c>
      <c r="Z35" s="65">
        <v>0</v>
      </c>
      <c r="AA35" s="32">
        <v>0</v>
      </c>
      <c r="AB35" s="32">
        <v>0</v>
      </c>
      <c r="AC35" s="32">
        <f t="shared" si="7"/>
        <v>0</v>
      </c>
      <c r="AD35" s="32">
        <v>0</v>
      </c>
      <c r="AE35" s="32">
        <v>0</v>
      </c>
      <c r="AF35" s="64"/>
      <c r="AG35" s="32">
        <v>0</v>
      </c>
      <c r="AH35" s="32">
        <v>0</v>
      </c>
      <c r="AI35" s="32">
        <v>0</v>
      </c>
      <c r="AJ35" s="32">
        <f t="shared" si="8"/>
        <v>0</v>
      </c>
      <c r="AK35" s="32">
        <v>0</v>
      </c>
      <c r="AL35" s="32">
        <v>0</v>
      </c>
      <c r="AM35" s="64"/>
      <c r="AN35" s="64"/>
      <c r="AO35" s="64"/>
      <c r="AP35" s="64"/>
      <c r="AQ35" s="66">
        <f t="shared" si="9"/>
        <v>0</v>
      </c>
      <c r="AR35" s="66">
        <f t="shared" si="34"/>
        <v>0</v>
      </c>
      <c r="AS35" s="66">
        <f t="shared" si="10"/>
        <v>0</v>
      </c>
      <c r="AT35" s="66">
        <f t="shared" si="11"/>
        <v>0</v>
      </c>
      <c r="AU35" s="66">
        <f t="shared" si="12"/>
        <v>0</v>
      </c>
      <c r="AV35" s="66">
        <f t="shared" si="13"/>
        <v>0</v>
      </c>
      <c r="AW35" s="66">
        <f t="shared" si="14"/>
        <v>0</v>
      </c>
      <c r="AX35" s="66">
        <f t="shared" si="41"/>
        <v>0</v>
      </c>
      <c r="AY35" s="66">
        <f t="shared" si="15"/>
        <v>0</v>
      </c>
      <c r="AZ35" s="66">
        <f t="shared" si="16"/>
        <v>0</v>
      </c>
      <c r="BA35" s="66">
        <f t="shared" si="17"/>
        <v>0</v>
      </c>
      <c r="BB35" s="66">
        <f t="shared" si="18"/>
        <v>0</v>
      </c>
      <c r="BC35" s="66">
        <f t="shared" si="19"/>
        <v>0</v>
      </c>
      <c r="BD35" s="66">
        <f t="shared" si="20"/>
        <v>0</v>
      </c>
      <c r="BE35" s="66">
        <f t="shared" si="21"/>
        <v>0</v>
      </c>
      <c r="BF35" s="66">
        <f t="shared" si="22"/>
        <v>0</v>
      </c>
      <c r="BG35" s="66">
        <f t="shared" si="23"/>
        <v>0</v>
      </c>
      <c r="BH35" s="66">
        <f t="shared" si="24"/>
        <v>0</v>
      </c>
      <c r="BI35" s="66">
        <f t="shared" si="25"/>
        <v>0</v>
      </c>
      <c r="BJ35" s="66">
        <f t="shared" si="26"/>
        <v>0</v>
      </c>
    </row>
    <row r="36" spans="1:62" ht="63.75">
      <c r="A36" s="10" t="s">
        <v>84</v>
      </c>
      <c r="B36" s="7" t="s">
        <v>64</v>
      </c>
      <c r="C36" s="95">
        <v>0</v>
      </c>
      <c r="D36" s="228">
        <v>0</v>
      </c>
      <c r="E36" s="61">
        <f t="shared" si="33"/>
        <v>0</v>
      </c>
      <c r="F36" s="63">
        <v>0</v>
      </c>
      <c r="G36" s="63">
        <v>0</v>
      </c>
      <c r="H36" s="61">
        <v>0</v>
      </c>
      <c r="I36" s="61">
        <f t="shared" si="2"/>
        <v>0</v>
      </c>
      <c r="J36" s="64">
        <v>0</v>
      </c>
      <c r="K36" s="64">
        <v>0</v>
      </c>
      <c r="L36" s="32">
        <v>0</v>
      </c>
      <c r="M36" s="32">
        <f t="shared" si="3"/>
        <v>0</v>
      </c>
      <c r="N36" s="168">
        <v>0</v>
      </c>
      <c r="O36" s="168">
        <v>0</v>
      </c>
      <c r="P36" s="168">
        <v>0</v>
      </c>
      <c r="Q36" s="168">
        <v>0</v>
      </c>
      <c r="R36" s="167">
        <f t="shared" si="4"/>
        <v>0</v>
      </c>
      <c r="S36" s="168">
        <v>0</v>
      </c>
      <c r="T36" s="168">
        <v>0</v>
      </c>
      <c r="U36" s="168">
        <v>0</v>
      </c>
      <c r="V36" s="32">
        <f t="shared" si="5"/>
        <v>0</v>
      </c>
      <c r="W36" s="32">
        <v>0</v>
      </c>
      <c r="X36" s="64">
        <v>0</v>
      </c>
      <c r="Y36" s="32">
        <f t="shared" si="6"/>
        <v>0</v>
      </c>
      <c r="Z36" s="65">
        <v>0</v>
      </c>
      <c r="AA36" s="32">
        <v>0</v>
      </c>
      <c r="AB36" s="32">
        <v>0</v>
      </c>
      <c r="AC36" s="32">
        <f t="shared" si="7"/>
        <v>0</v>
      </c>
      <c r="AD36" s="32">
        <v>0</v>
      </c>
      <c r="AE36" s="32">
        <v>0</v>
      </c>
      <c r="AF36" s="64"/>
      <c r="AG36" s="32">
        <v>0</v>
      </c>
      <c r="AH36" s="32">
        <v>0</v>
      </c>
      <c r="AI36" s="32">
        <v>0</v>
      </c>
      <c r="AJ36" s="32">
        <f t="shared" si="8"/>
        <v>0</v>
      </c>
      <c r="AK36" s="32">
        <v>0</v>
      </c>
      <c r="AL36" s="32">
        <v>0</v>
      </c>
      <c r="AM36" s="64"/>
      <c r="AN36" s="64"/>
      <c r="AO36" s="64"/>
      <c r="AP36" s="64"/>
      <c r="AQ36" s="66">
        <f t="shared" si="9"/>
        <v>0</v>
      </c>
      <c r="AR36" s="66">
        <f t="shared" si="34"/>
        <v>0</v>
      </c>
      <c r="AS36" s="66">
        <f t="shared" si="10"/>
        <v>0</v>
      </c>
      <c r="AT36" s="66">
        <f t="shared" si="11"/>
        <v>0</v>
      </c>
      <c r="AU36" s="66">
        <f t="shared" si="12"/>
        <v>0</v>
      </c>
      <c r="AV36" s="66">
        <f t="shared" si="13"/>
        <v>0</v>
      </c>
      <c r="AW36" s="66">
        <f t="shared" si="14"/>
        <v>0</v>
      </c>
      <c r="AX36" s="66">
        <f t="shared" si="41"/>
        <v>0</v>
      </c>
      <c r="AY36" s="66">
        <f t="shared" si="15"/>
        <v>0</v>
      </c>
      <c r="AZ36" s="66">
        <f t="shared" si="16"/>
        <v>0</v>
      </c>
      <c r="BA36" s="66">
        <f t="shared" si="17"/>
        <v>0</v>
      </c>
      <c r="BB36" s="66">
        <f t="shared" si="18"/>
        <v>0</v>
      </c>
      <c r="BC36" s="66">
        <f t="shared" si="19"/>
        <v>0</v>
      </c>
      <c r="BD36" s="66">
        <f t="shared" si="20"/>
        <v>0</v>
      </c>
      <c r="BE36" s="66">
        <f t="shared" si="21"/>
        <v>0</v>
      </c>
      <c r="BF36" s="66">
        <f t="shared" si="22"/>
        <v>0</v>
      </c>
      <c r="BG36" s="66">
        <f t="shared" si="23"/>
        <v>0</v>
      </c>
      <c r="BH36" s="66">
        <f t="shared" si="24"/>
        <v>0</v>
      </c>
      <c r="BI36" s="66">
        <f t="shared" si="25"/>
        <v>0</v>
      </c>
      <c r="BJ36" s="66">
        <f t="shared" si="26"/>
        <v>0</v>
      </c>
    </row>
    <row r="37" spans="1:62" ht="51">
      <c r="A37" s="10" t="s">
        <v>93</v>
      </c>
      <c r="B37" s="7" t="s">
        <v>65</v>
      </c>
      <c r="C37" s="95">
        <v>0</v>
      </c>
      <c r="D37" s="228">
        <v>0</v>
      </c>
      <c r="E37" s="61">
        <f t="shared" si="33"/>
        <v>0</v>
      </c>
      <c r="F37" s="63">
        <v>0</v>
      </c>
      <c r="G37" s="63">
        <v>0</v>
      </c>
      <c r="H37" s="61">
        <v>0</v>
      </c>
      <c r="I37" s="61">
        <f t="shared" si="2"/>
        <v>0</v>
      </c>
      <c r="J37" s="64">
        <v>0</v>
      </c>
      <c r="K37" s="64">
        <v>0</v>
      </c>
      <c r="L37" s="32">
        <v>0</v>
      </c>
      <c r="M37" s="32">
        <f t="shared" si="3"/>
        <v>0</v>
      </c>
      <c r="N37" s="168">
        <v>0</v>
      </c>
      <c r="O37" s="168">
        <v>0</v>
      </c>
      <c r="P37" s="168">
        <v>0</v>
      </c>
      <c r="Q37" s="168">
        <v>0</v>
      </c>
      <c r="R37" s="167">
        <f t="shared" si="4"/>
        <v>0</v>
      </c>
      <c r="S37" s="168">
        <v>0</v>
      </c>
      <c r="T37" s="168">
        <v>0</v>
      </c>
      <c r="U37" s="168">
        <v>0</v>
      </c>
      <c r="V37" s="32">
        <f t="shared" si="5"/>
        <v>0</v>
      </c>
      <c r="W37" s="32">
        <v>0</v>
      </c>
      <c r="X37" s="64">
        <v>0</v>
      </c>
      <c r="Y37" s="32">
        <f t="shared" si="6"/>
        <v>0</v>
      </c>
      <c r="Z37" s="65">
        <v>0</v>
      </c>
      <c r="AA37" s="32">
        <v>0</v>
      </c>
      <c r="AB37" s="32">
        <v>0</v>
      </c>
      <c r="AC37" s="32">
        <f t="shared" si="7"/>
        <v>0</v>
      </c>
      <c r="AD37" s="32">
        <v>0</v>
      </c>
      <c r="AE37" s="32">
        <v>0</v>
      </c>
      <c r="AF37" s="64"/>
      <c r="AG37" s="32">
        <v>0</v>
      </c>
      <c r="AH37" s="32">
        <v>0</v>
      </c>
      <c r="AI37" s="32">
        <v>0</v>
      </c>
      <c r="AJ37" s="32">
        <f t="shared" si="8"/>
        <v>0</v>
      </c>
      <c r="AK37" s="32">
        <v>0</v>
      </c>
      <c r="AL37" s="32">
        <v>0</v>
      </c>
      <c r="AM37" s="64"/>
      <c r="AN37" s="64"/>
      <c r="AO37" s="64"/>
      <c r="AP37" s="64"/>
      <c r="AQ37" s="66">
        <f t="shared" si="9"/>
        <v>0</v>
      </c>
      <c r="AR37" s="66">
        <f t="shared" si="34"/>
        <v>0</v>
      </c>
      <c r="AS37" s="66">
        <f t="shared" si="10"/>
        <v>0</v>
      </c>
      <c r="AT37" s="66">
        <f t="shared" si="11"/>
        <v>0</v>
      </c>
      <c r="AU37" s="66">
        <f t="shared" si="12"/>
        <v>0</v>
      </c>
      <c r="AV37" s="66">
        <f t="shared" si="13"/>
        <v>0</v>
      </c>
      <c r="AW37" s="66">
        <f t="shared" si="14"/>
        <v>0</v>
      </c>
      <c r="AX37" s="66">
        <f t="shared" si="41"/>
        <v>0</v>
      </c>
      <c r="AY37" s="66">
        <f t="shared" si="15"/>
        <v>0</v>
      </c>
      <c r="AZ37" s="66">
        <f t="shared" si="16"/>
        <v>0</v>
      </c>
      <c r="BA37" s="66">
        <f t="shared" si="17"/>
        <v>0</v>
      </c>
      <c r="BB37" s="66">
        <f t="shared" si="18"/>
        <v>0</v>
      </c>
      <c r="BC37" s="66">
        <f t="shared" si="19"/>
        <v>0</v>
      </c>
      <c r="BD37" s="66">
        <f t="shared" si="20"/>
        <v>0</v>
      </c>
      <c r="BE37" s="66">
        <f t="shared" si="21"/>
        <v>0</v>
      </c>
      <c r="BF37" s="66">
        <f t="shared" si="22"/>
        <v>0</v>
      </c>
      <c r="BG37" s="66">
        <f t="shared" si="23"/>
        <v>0</v>
      </c>
      <c r="BH37" s="66">
        <f t="shared" si="24"/>
        <v>0</v>
      </c>
      <c r="BI37" s="66">
        <f t="shared" si="25"/>
        <v>0</v>
      </c>
      <c r="BJ37" s="66">
        <f t="shared" si="26"/>
        <v>0</v>
      </c>
    </row>
    <row r="38" spans="1:62" ht="25.5">
      <c r="A38" s="10" t="s">
        <v>151</v>
      </c>
      <c r="B38" s="94" t="s">
        <v>152</v>
      </c>
      <c r="C38" s="22">
        <v>0</v>
      </c>
      <c r="D38" s="227"/>
      <c r="E38" s="61">
        <f t="shared" si="33"/>
        <v>0</v>
      </c>
      <c r="F38" s="63">
        <v>0</v>
      </c>
      <c r="G38" s="63">
        <v>0</v>
      </c>
      <c r="H38" s="61">
        <v>0</v>
      </c>
      <c r="I38" s="61">
        <f t="shared" si="2"/>
        <v>0</v>
      </c>
      <c r="J38" s="64">
        <v>0</v>
      </c>
      <c r="K38" s="64">
        <v>0</v>
      </c>
      <c r="L38" s="32">
        <v>0</v>
      </c>
      <c r="M38" s="32">
        <f t="shared" si="3"/>
        <v>0</v>
      </c>
      <c r="N38" s="168">
        <v>0</v>
      </c>
      <c r="O38" s="168">
        <v>0</v>
      </c>
      <c r="P38" s="168">
        <v>0</v>
      </c>
      <c r="Q38" s="168">
        <v>0</v>
      </c>
      <c r="R38" s="167">
        <f t="shared" si="4"/>
        <v>0</v>
      </c>
      <c r="S38" s="168">
        <v>0</v>
      </c>
      <c r="T38" s="168">
        <v>0</v>
      </c>
      <c r="U38" s="168">
        <v>0</v>
      </c>
      <c r="V38" s="32">
        <f t="shared" si="5"/>
        <v>0</v>
      </c>
      <c r="W38" s="32">
        <v>0</v>
      </c>
      <c r="X38" s="64">
        <v>0</v>
      </c>
      <c r="Y38" s="32">
        <f t="shared" si="6"/>
        <v>0</v>
      </c>
      <c r="Z38" s="65">
        <v>0</v>
      </c>
      <c r="AA38" s="32">
        <v>0</v>
      </c>
      <c r="AB38" s="32">
        <v>0</v>
      </c>
      <c r="AC38" s="32">
        <f t="shared" si="7"/>
        <v>0</v>
      </c>
      <c r="AD38" s="32">
        <v>0</v>
      </c>
      <c r="AE38" s="32">
        <v>0</v>
      </c>
      <c r="AF38" s="9"/>
      <c r="AG38" s="32">
        <v>0</v>
      </c>
      <c r="AH38" s="32">
        <v>0</v>
      </c>
      <c r="AI38" s="32">
        <v>0</v>
      </c>
      <c r="AJ38" s="32">
        <f t="shared" si="8"/>
        <v>0</v>
      </c>
      <c r="AK38" s="32">
        <v>0</v>
      </c>
      <c r="AL38" s="32">
        <v>0</v>
      </c>
      <c r="AM38" s="9"/>
      <c r="AN38" s="9"/>
      <c r="AO38" s="9"/>
      <c r="AP38" s="9"/>
      <c r="AQ38" s="66">
        <f t="shared" si="9"/>
        <v>0</v>
      </c>
      <c r="AR38" s="66">
        <f t="shared" si="34"/>
        <v>0</v>
      </c>
      <c r="AS38" s="66">
        <f t="shared" si="10"/>
        <v>0</v>
      </c>
      <c r="AT38" s="66">
        <f t="shared" si="11"/>
        <v>0</v>
      </c>
      <c r="AU38" s="66">
        <f>D38+E38+I38</f>
        <v>0</v>
      </c>
      <c r="AV38" s="66">
        <f t="shared" si="13"/>
        <v>0</v>
      </c>
      <c r="AW38" s="66">
        <f t="shared" si="14"/>
        <v>0</v>
      </c>
      <c r="AX38" s="66">
        <f t="shared" si="41"/>
        <v>0</v>
      </c>
      <c r="AY38" s="66">
        <f t="shared" si="15"/>
        <v>0</v>
      </c>
      <c r="AZ38" s="66">
        <f t="shared" si="16"/>
        <v>0</v>
      </c>
      <c r="BA38" s="66">
        <f t="shared" si="17"/>
        <v>0</v>
      </c>
      <c r="BB38" s="66">
        <f t="shared" si="18"/>
        <v>0</v>
      </c>
      <c r="BC38" s="66">
        <f t="shared" si="19"/>
        <v>0</v>
      </c>
      <c r="BD38" s="66">
        <f t="shared" si="20"/>
        <v>0</v>
      </c>
      <c r="BE38" s="66">
        <f t="shared" si="21"/>
        <v>0</v>
      </c>
      <c r="BF38" s="66">
        <f t="shared" si="22"/>
        <v>0</v>
      </c>
      <c r="BG38" s="66">
        <f t="shared" si="23"/>
        <v>0</v>
      </c>
      <c r="BH38" s="66">
        <f t="shared" si="24"/>
        <v>0</v>
      </c>
      <c r="BI38" s="66">
        <f t="shared" si="25"/>
        <v>0</v>
      </c>
      <c r="BJ38" s="66">
        <f t="shared" si="26"/>
        <v>0</v>
      </c>
    </row>
    <row r="39" spans="1:62" ht="25.5">
      <c r="A39" s="10" t="s">
        <v>98</v>
      </c>
      <c r="B39" s="94" t="s">
        <v>136</v>
      </c>
      <c r="C39" s="95">
        <v>1</v>
      </c>
      <c r="D39" s="228">
        <v>0</v>
      </c>
      <c r="E39" s="61">
        <f t="shared" si="33"/>
        <v>1</v>
      </c>
      <c r="F39" s="63">
        <v>0</v>
      </c>
      <c r="G39" s="63">
        <v>0</v>
      </c>
      <c r="H39" s="61">
        <v>0</v>
      </c>
      <c r="I39" s="61">
        <f t="shared" si="2"/>
        <v>0</v>
      </c>
      <c r="J39" s="64">
        <v>0</v>
      </c>
      <c r="K39" s="64">
        <v>0</v>
      </c>
      <c r="L39" s="32">
        <v>0</v>
      </c>
      <c r="M39" s="32">
        <f t="shared" si="3"/>
        <v>1</v>
      </c>
      <c r="N39" s="168">
        <v>1</v>
      </c>
      <c r="O39" s="168">
        <v>0</v>
      </c>
      <c r="P39" s="168">
        <v>0</v>
      </c>
      <c r="Q39" s="168">
        <v>0</v>
      </c>
      <c r="R39" s="167">
        <f t="shared" si="4"/>
        <v>0</v>
      </c>
      <c r="S39" s="168">
        <v>0</v>
      </c>
      <c r="T39" s="168">
        <v>0</v>
      </c>
      <c r="U39" s="168">
        <v>0</v>
      </c>
      <c r="V39" s="32">
        <f t="shared" si="5"/>
        <v>1</v>
      </c>
      <c r="W39" s="32">
        <v>0</v>
      </c>
      <c r="X39" s="64">
        <v>0</v>
      </c>
      <c r="Y39" s="32">
        <f t="shared" si="6"/>
        <v>0</v>
      </c>
      <c r="Z39" s="65">
        <v>0</v>
      </c>
      <c r="AA39" s="32">
        <v>0</v>
      </c>
      <c r="AB39" s="32">
        <v>0</v>
      </c>
      <c r="AC39" s="32">
        <f t="shared" si="7"/>
        <v>0</v>
      </c>
      <c r="AD39" s="32">
        <v>0</v>
      </c>
      <c r="AE39" s="32">
        <v>0</v>
      </c>
      <c r="AF39" s="64"/>
      <c r="AG39" s="32">
        <v>0</v>
      </c>
      <c r="AH39" s="32">
        <v>0</v>
      </c>
      <c r="AI39" s="32">
        <v>0</v>
      </c>
      <c r="AJ39" s="32">
        <f t="shared" si="8"/>
        <v>0</v>
      </c>
      <c r="AK39" s="32">
        <v>0</v>
      </c>
      <c r="AL39" s="32">
        <v>0</v>
      </c>
      <c r="AM39" s="64"/>
      <c r="AN39" s="64"/>
      <c r="AO39" s="64"/>
      <c r="AP39" s="64"/>
      <c r="AQ39" s="66">
        <f t="shared" si="9"/>
        <v>1</v>
      </c>
      <c r="AR39" s="66">
        <f t="shared" si="34"/>
        <v>1</v>
      </c>
      <c r="AS39" s="66">
        <f t="shared" si="10"/>
        <v>0</v>
      </c>
      <c r="AT39" s="66">
        <f t="shared" si="11"/>
        <v>0</v>
      </c>
      <c r="AU39" s="66">
        <f t="shared" si="12"/>
        <v>1</v>
      </c>
      <c r="AV39" s="66">
        <f t="shared" si="13"/>
        <v>1</v>
      </c>
      <c r="AW39" s="66">
        <f t="shared" si="14"/>
        <v>1</v>
      </c>
      <c r="AX39" s="66">
        <f t="shared" si="41"/>
        <v>1</v>
      </c>
      <c r="AY39" s="66">
        <f t="shared" si="15"/>
        <v>0</v>
      </c>
      <c r="AZ39" s="66">
        <f t="shared" si="16"/>
        <v>0</v>
      </c>
      <c r="BA39" s="66">
        <f t="shared" si="17"/>
        <v>1</v>
      </c>
      <c r="BB39" s="66">
        <f t="shared" si="18"/>
        <v>1</v>
      </c>
      <c r="BC39" s="66">
        <f t="shared" si="19"/>
        <v>0</v>
      </c>
      <c r="BD39" s="66">
        <f t="shared" si="20"/>
        <v>0</v>
      </c>
      <c r="BE39" s="66">
        <f t="shared" si="21"/>
        <v>0</v>
      </c>
      <c r="BF39" s="66">
        <f t="shared" si="22"/>
        <v>0</v>
      </c>
      <c r="BG39" s="66">
        <f t="shared" si="23"/>
        <v>0</v>
      </c>
      <c r="BH39" s="66">
        <f t="shared" si="24"/>
        <v>0</v>
      </c>
      <c r="BI39" s="66">
        <f t="shared" si="25"/>
        <v>0</v>
      </c>
      <c r="BJ39" s="66">
        <f t="shared" si="26"/>
        <v>0</v>
      </c>
    </row>
    <row r="40" spans="1:62" ht="51">
      <c r="A40" s="10" t="s">
        <v>99</v>
      </c>
      <c r="B40" s="94" t="s">
        <v>135</v>
      </c>
      <c r="C40" s="22">
        <v>0</v>
      </c>
      <c r="D40" s="227"/>
      <c r="E40" s="61">
        <f t="shared" si="33"/>
        <v>0</v>
      </c>
      <c r="F40" s="63">
        <v>0</v>
      </c>
      <c r="G40" s="63">
        <v>0</v>
      </c>
      <c r="H40" s="61">
        <v>0</v>
      </c>
      <c r="I40" s="61">
        <f t="shared" si="2"/>
        <v>0</v>
      </c>
      <c r="J40" s="64">
        <v>0</v>
      </c>
      <c r="K40" s="64">
        <v>0</v>
      </c>
      <c r="L40" s="32">
        <v>0</v>
      </c>
      <c r="M40" s="32">
        <f t="shared" si="3"/>
        <v>0</v>
      </c>
      <c r="N40" s="168">
        <v>0</v>
      </c>
      <c r="O40" s="168">
        <v>0</v>
      </c>
      <c r="P40" s="168">
        <v>0</v>
      </c>
      <c r="Q40" s="168">
        <v>0</v>
      </c>
      <c r="R40" s="167">
        <f t="shared" si="4"/>
        <v>0</v>
      </c>
      <c r="S40" s="168">
        <v>0</v>
      </c>
      <c r="T40" s="168">
        <v>0</v>
      </c>
      <c r="U40" s="168">
        <v>0</v>
      </c>
      <c r="V40" s="32">
        <f t="shared" si="5"/>
        <v>0</v>
      </c>
      <c r="W40" s="32">
        <v>0</v>
      </c>
      <c r="X40" s="64">
        <v>0</v>
      </c>
      <c r="Y40" s="32">
        <f t="shared" si="6"/>
        <v>0</v>
      </c>
      <c r="Z40" s="65">
        <v>0</v>
      </c>
      <c r="AA40" s="32">
        <v>0</v>
      </c>
      <c r="AB40" s="32">
        <v>0</v>
      </c>
      <c r="AC40" s="32">
        <f t="shared" si="7"/>
        <v>0</v>
      </c>
      <c r="AD40" s="32">
        <v>0</v>
      </c>
      <c r="AE40" s="32">
        <v>0</v>
      </c>
      <c r="AF40" s="9"/>
      <c r="AG40" s="32">
        <v>0</v>
      </c>
      <c r="AH40" s="32">
        <v>0</v>
      </c>
      <c r="AI40" s="32">
        <v>0</v>
      </c>
      <c r="AJ40" s="32">
        <f t="shared" si="8"/>
        <v>0</v>
      </c>
      <c r="AK40" s="32">
        <v>0</v>
      </c>
      <c r="AL40" s="32">
        <v>0</v>
      </c>
      <c r="AM40" s="9"/>
      <c r="AN40" s="9"/>
      <c r="AO40" s="9"/>
      <c r="AP40" s="9"/>
      <c r="AQ40" s="66">
        <f t="shared" si="9"/>
        <v>0</v>
      </c>
      <c r="AR40" s="66">
        <f t="shared" si="34"/>
        <v>0</v>
      </c>
      <c r="AS40" s="66">
        <f t="shared" si="10"/>
        <v>0</v>
      </c>
      <c r="AT40" s="66">
        <f t="shared" si="11"/>
        <v>0</v>
      </c>
      <c r="AU40" s="66">
        <f t="shared" si="12"/>
        <v>0</v>
      </c>
      <c r="AV40" s="66">
        <f t="shared" si="13"/>
        <v>0</v>
      </c>
      <c r="AW40" s="66">
        <f t="shared" si="14"/>
        <v>0</v>
      </c>
      <c r="AX40" s="66">
        <f t="shared" si="41"/>
        <v>0</v>
      </c>
      <c r="AY40" s="66">
        <f t="shared" si="15"/>
        <v>0</v>
      </c>
      <c r="AZ40" s="66">
        <f t="shared" si="16"/>
        <v>0</v>
      </c>
      <c r="BA40" s="66">
        <f t="shared" si="17"/>
        <v>0</v>
      </c>
      <c r="BB40" s="66">
        <f t="shared" si="18"/>
        <v>0</v>
      </c>
      <c r="BC40" s="66">
        <f t="shared" si="19"/>
        <v>0</v>
      </c>
      <c r="BD40" s="66">
        <f t="shared" si="20"/>
        <v>0</v>
      </c>
      <c r="BE40" s="66">
        <f t="shared" si="21"/>
        <v>0</v>
      </c>
      <c r="BF40" s="66">
        <f t="shared" si="22"/>
        <v>0</v>
      </c>
      <c r="BG40" s="66">
        <f t="shared" si="23"/>
        <v>0</v>
      </c>
      <c r="BH40" s="66">
        <f t="shared" si="24"/>
        <v>0</v>
      </c>
      <c r="BI40" s="66">
        <f t="shared" si="25"/>
        <v>0</v>
      </c>
      <c r="BJ40" s="66">
        <f t="shared" si="26"/>
        <v>0</v>
      </c>
    </row>
    <row r="41" spans="1:62" ht="15">
      <c r="A41" s="10" t="s">
        <v>185</v>
      </c>
      <c r="B41" s="71" t="s">
        <v>186</v>
      </c>
      <c r="C41" s="22">
        <v>0</v>
      </c>
      <c r="D41" s="227"/>
      <c r="E41" s="61">
        <f t="shared" si="33"/>
        <v>0</v>
      </c>
      <c r="F41" s="63">
        <v>0</v>
      </c>
      <c r="G41" s="63">
        <v>0</v>
      </c>
      <c r="H41" s="61">
        <v>0</v>
      </c>
      <c r="I41" s="61">
        <f t="shared" si="2"/>
        <v>0</v>
      </c>
      <c r="J41" s="64">
        <v>0</v>
      </c>
      <c r="K41" s="64">
        <v>0</v>
      </c>
      <c r="L41" s="32">
        <v>0</v>
      </c>
      <c r="M41" s="32">
        <f t="shared" si="3"/>
        <v>0</v>
      </c>
      <c r="N41" s="168">
        <v>0</v>
      </c>
      <c r="O41" s="168">
        <v>0</v>
      </c>
      <c r="P41" s="168">
        <v>0</v>
      </c>
      <c r="Q41" s="168">
        <v>0</v>
      </c>
      <c r="R41" s="167">
        <f t="shared" si="4"/>
        <v>0</v>
      </c>
      <c r="S41" s="168">
        <v>0</v>
      </c>
      <c r="T41" s="168">
        <v>0</v>
      </c>
      <c r="U41" s="168">
        <v>0</v>
      </c>
      <c r="V41" s="32">
        <f t="shared" si="5"/>
        <v>0</v>
      </c>
      <c r="W41" s="32">
        <v>0</v>
      </c>
      <c r="X41" s="64">
        <v>0</v>
      </c>
      <c r="Y41" s="32">
        <f t="shared" si="6"/>
        <v>0</v>
      </c>
      <c r="Z41" s="65">
        <v>0</v>
      </c>
      <c r="AA41" s="32">
        <v>0</v>
      </c>
      <c r="AB41" s="32">
        <v>0</v>
      </c>
      <c r="AC41" s="32">
        <f t="shared" si="7"/>
        <v>0</v>
      </c>
      <c r="AD41" s="32">
        <v>0</v>
      </c>
      <c r="AE41" s="32">
        <v>0</v>
      </c>
      <c r="AF41" s="9"/>
      <c r="AG41" s="32">
        <v>0</v>
      </c>
      <c r="AH41" s="32">
        <v>0</v>
      </c>
      <c r="AI41" s="32">
        <v>0</v>
      </c>
      <c r="AJ41" s="32">
        <f t="shared" si="8"/>
        <v>0</v>
      </c>
      <c r="AK41" s="32">
        <v>0</v>
      </c>
      <c r="AL41" s="32">
        <v>0</v>
      </c>
      <c r="AM41" s="9"/>
      <c r="AN41" s="9"/>
      <c r="AO41" s="9"/>
      <c r="AP41" s="9"/>
      <c r="AQ41" s="66">
        <f t="shared" si="9"/>
        <v>0</v>
      </c>
      <c r="AR41" s="66">
        <f t="shared" si="34"/>
        <v>0</v>
      </c>
      <c r="AS41" s="66">
        <f t="shared" si="10"/>
        <v>0</v>
      </c>
      <c r="AT41" s="66">
        <f t="shared" si="11"/>
        <v>0</v>
      </c>
      <c r="AU41" s="66">
        <f t="shared" si="12"/>
        <v>0</v>
      </c>
      <c r="AV41" s="66">
        <f t="shared" si="13"/>
        <v>0</v>
      </c>
      <c r="AW41" s="66">
        <f t="shared" si="14"/>
        <v>0</v>
      </c>
      <c r="AX41" s="66">
        <f t="shared" si="41"/>
        <v>0</v>
      </c>
      <c r="AY41" s="66">
        <f t="shared" si="15"/>
        <v>0</v>
      </c>
      <c r="AZ41" s="66">
        <f t="shared" si="16"/>
        <v>0</v>
      </c>
      <c r="BA41" s="66">
        <f t="shared" si="17"/>
        <v>0</v>
      </c>
      <c r="BB41" s="66">
        <f t="shared" si="18"/>
        <v>0</v>
      </c>
      <c r="BC41" s="66">
        <f t="shared" si="19"/>
        <v>0</v>
      </c>
      <c r="BD41" s="66">
        <f t="shared" si="20"/>
        <v>0</v>
      </c>
      <c r="BE41" s="66">
        <f t="shared" si="21"/>
        <v>0</v>
      </c>
      <c r="BF41" s="66">
        <f t="shared" si="22"/>
        <v>0</v>
      </c>
      <c r="BG41" s="66">
        <f t="shared" si="23"/>
        <v>0</v>
      </c>
      <c r="BH41" s="66">
        <f t="shared" si="24"/>
        <v>0</v>
      </c>
      <c r="BI41" s="66">
        <f t="shared" si="25"/>
        <v>0</v>
      </c>
      <c r="BJ41" s="66">
        <f t="shared" si="26"/>
        <v>0</v>
      </c>
    </row>
    <row r="42" spans="1:62" ht="25.5">
      <c r="A42" s="10" t="s">
        <v>163</v>
      </c>
      <c r="B42" s="70" t="s">
        <v>164</v>
      </c>
      <c r="C42" s="22">
        <v>0</v>
      </c>
      <c r="D42" s="227"/>
      <c r="E42" s="61">
        <f t="shared" si="33"/>
        <v>0</v>
      </c>
      <c r="F42" s="63">
        <v>0</v>
      </c>
      <c r="G42" s="63">
        <v>0</v>
      </c>
      <c r="H42" s="61">
        <v>0</v>
      </c>
      <c r="I42" s="61">
        <f t="shared" si="2"/>
        <v>0</v>
      </c>
      <c r="J42" s="64">
        <v>0</v>
      </c>
      <c r="K42" s="64">
        <v>0</v>
      </c>
      <c r="L42" s="32">
        <v>0</v>
      </c>
      <c r="M42" s="32">
        <f t="shared" si="3"/>
        <v>0</v>
      </c>
      <c r="N42" s="168">
        <v>0</v>
      </c>
      <c r="O42" s="168">
        <v>0</v>
      </c>
      <c r="P42" s="168">
        <v>0</v>
      </c>
      <c r="Q42" s="168">
        <v>0</v>
      </c>
      <c r="R42" s="167">
        <f t="shared" si="4"/>
        <v>0</v>
      </c>
      <c r="S42" s="168">
        <v>0</v>
      </c>
      <c r="T42" s="168">
        <v>0</v>
      </c>
      <c r="U42" s="168">
        <v>0</v>
      </c>
      <c r="V42" s="32">
        <f t="shared" si="5"/>
        <v>0</v>
      </c>
      <c r="W42" s="32">
        <v>0</v>
      </c>
      <c r="X42" s="64">
        <v>0</v>
      </c>
      <c r="Y42" s="32">
        <f t="shared" si="6"/>
        <v>0</v>
      </c>
      <c r="Z42" s="65">
        <v>0</v>
      </c>
      <c r="AA42" s="32">
        <v>0</v>
      </c>
      <c r="AB42" s="32">
        <v>0</v>
      </c>
      <c r="AC42" s="32">
        <f t="shared" si="7"/>
        <v>0</v>
      </c>
      <c r="AD42" s="32">
        <v>0</v>
      </c>
      <c r="AE42" s="32">
        <v>0</v>
      </c>
      <c r="AF42" s="9"/>
      <c r="AG42" s="32">
        <v>0</v>
      </c>
      <c r="AH42" s="32">
        <v>0</v>
      </c>
      <c r="AI42" s="32">
        <v>0</v>
      </c>
      <c r="AJ42" s="32">
        <f t="shared" si="8"/>
        <v>0</v>
      </c>
      <c r="AK42" s="32">
        <v>0</v>
      </c>
      <c r="AL42" s="32">
        <v>0</v>
      </c>
      <c r="AM42" s="9"/>
      <c r="AN42" s="9"/>
      <c r="AO42" s="9"/>
      <c r="AP42" s="9"/>
      <c r="AQ42" s="66">
        <f>C42</f>
        <v>0</v>
      </c>
      <c r="AR42" s="66">
        <f t="shared" si="34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13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94" t="s">
        <v>137</v>
      </c>
      <c r="C43" s="22">
        <v>0</v>
      </c>
      <c r="D43" s="227"/>
      <c r="E43" s="61">
        <f t="shared" si="33"/>
        <v>0</v>
      </c>
      <c r="F43" s="63">
        <v>0</v>
      </c>
      <c r="G43" s="63">
        <v>0</v>
      </c>
      <c r="H43" s="61">
        <v>0</v>
      </c>
      <c r="I43" s="61">
        <f t="shared" si="2"/>
        <v>0</v>
      </c>
      <c r="J43" s="64">
        <v>0</v>
      </c>
      <c r="K43" s="64">
        <v>0</v>
      </c>
      <c r="L43" s="32">
        <v>0</v>
      </c>
      <c r="M43" s="32">
        <f t="shared" si="3"/>
        <v>0</v>
      </c>
      <c r="N43" s="168">
        <v>0</v>
      </c>
      <c r="O43" s="168">
        <v>0</v>
      </c>
      <c r="P43" s="168">
        <v>0</v>
      </c>
      <c r="Q43" s="168">
        <v>0</v>
      </c>
      <c r="R43" s="167">
        <f t="shared" si="4"/>
        <v>0</v>
      </c>
      <c r="S43" s="168">
        <v>0</v>
      </c>
      <c r="T43" s="168">
        <v>0</v>
      </c>
      <c r="U43" s="168">
        <v>0</v>
      </c>
      <c r="V43" s="32">
        <f t="shared" si="5"/>
        <v>0</v>
      </c>
      <c r="W43" s="32">
        <v>0</v>
      </c>
      <c r="X43" s="64">
        <v>0</v>
      </c>
      <c r="Y43" s="32">
        <f t="shared" si="6"/>
        <v>0</v>
      </c>
      <c r="Z43" s="65">
        <v>0</v>
      </c>
      <c r="AA43" s="32">
        <v>0</v>
      </c>
      <c r="AB43" s="32">
        <v>0</v>
      </c>
      <c r="AC43" s="32">
        <f t="shared" si="7"/>
        <v>0</v>
      </c>
      <c r="AD43" s="32">
        <v>0</v>
      </c>
      <c r="AE43" s="32">
        <v>0</v>
      </c>
      <c r="AF43" s="9"/>
      <c r="AG43" s="32">
        <v>0</v>
      </c>
      <c r="AH43" s="32">
        <v>0</v>
      </c>
      <c r="AI43" s="32">
        <v>0</v>
      </c>
      <c r="AJ43" s="32">
        <f t="shared" si="8"/>
        <v>0</v>
      </c>
      <c r="AK43" s="32">
        <v>0</v>
      </c>
      <c r="AL43" s="32">
        <v>0</v>
      </c>
      <c r="AM43" s="9"/>
      <c r="AN43" s="9"/>
      <c r="AO43" s="9"/>
      <c r="AP43" s="9"/>
      <c r="AQ43" s="66">
        <f>C43</f>
        <v>0</v>
      </c>
      <c r="AR43" s="66">
        <f t="shared" si="34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13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47.25" customHeight="1">
      <c r="A44" s="10" t="s">
        <v>101</v>
      </c>
      <c r="B44" s="85" t="s">
        <v>138</v>
      </c>
      <c r="C44" s="22">
        <v>0</v>
      </c>
      <c r="D44" s="227"/>
      <c r="E44" s="61">
        <f t="shared" si="33"/>
        <v>0</v>
      </c>
      <c r="F44" s="63">
        <v>0</v>
      </c>
      <c r="G44" s="63">
        <v>0</v>
      </c>
      <c r="H44" s="61">
        <v>0</v>
      </c>
      <c r="I44" s="61">
        <f t="shared" si="2"/>
        <v>0</v>
      </c>
      <c r="J44" s="64">
        <v>0</v>
      </c>
      <c r="K44" s="64">
        <v>0</v>
      </c>
      <c r="L44" s="32">
        <v>0</v>
      </c>
      <c r="M44" s="32">
        <f t="shared" si="3"/>
        <v>0</v>
      </c>
      <c r="N44" s="168">
        <v>0</v>
      </c>
      <c r="O44" s="168">
        <v>0</v>
      </c>
      <c r="P44" s="168">
        <v>0</v>
      </c>
      <c r="Q44" s="168">
        <v>0</v>
      </c>
      <c r="R44" s="167">
        <f t="shared" si="4"/>
        <v>0</v>
      </c>
      <c r="S44" s="168">
        <v>0</v>
      </c>
      <c r="T44" s="168">
        <v>0</v>
      </c>
      <c r="U44" s="168">
        <v>0</v>
      </c>
      <c r="V44" s="32">
        <f t="shared" si="5"/>
        <v>0</v>
      </c>
      <c r="W44" s="32">
        <v>0</v>
      </c>
      <c r="X44" s="64">
        <v>0</v>
      </c>
      <c r="Y44" s="32">
        <f t="shared" si="6"/>
        <v>0</v>
      </c>
      <c r="Z44" s="65">
        <v>0</v>
      </c>
      <c r="AA44" s="32">
        <v>0</v>
      </c>
      <c r="AB44" s="32">
        <v>0</v>
      </c>
      <c r="AC44" s="32">
        <f t="shared" si="7"/>
        <v>0</v>
      </c>
      <c r="AD44" s="32">
        <v>0</v>
      </c>
      <c r="AE44" s="32">
        <v>0</v>
      </c>
      <c r="AF44" s="9"/>
      <c r="AG44" s="32">
        <v>0</v>
      </c>
      <c r="AH44" s="32">
        <v>0</v>
      </c>
      <c r="AI44" s="32">
        <v>0</v>
      </c>
      <c r="AJ44" s="32">
        <f t="shared" si="8"/>
        <v>0</v>
      </c>
      <c r="AK44" s="32">
        <v>0</v>
      </c>
      <c r="AL44" s="32">
        <v>0</v>
      </c>
      <c r="AM44" s="9"/>
      <c r="AN44" s="9"/>
      <c r="AO44" s="9"/>
      <c r="AP44" s="9"/>
      <c r="AQ44" s="66">
        <f t="shared" ref="AQ44:AQ45" si="42">C44</f>
        <v>0</v>
      </c>
      <c r="AR44" s="66">
        <f t="shared" si="34"/>
        <v>0</v>
      </c>
      <c r="AS44" s="66">
        <f t="shared" ref="AS44:AS45" si="43">H44</f>
        <v>0</v>
      </c>
      <c r="AT44" s="66">
        <f t="shared" ref="AT44:AT45" si="44">I44+J44+K44</f>
        <v>0</v>
      </c>
      <c r="AU44" s="66">
        <f t="shared" ref="AU44:AU45" si="45">D44+E44+I44</f>
        <v>0</v>
      </c>
      <c r="AV44" s="66">
        <f t="shared" si="13"/>
        <v>0</v>
      </c>
      <c r="AW44" s="66">
        <f t="shared" ref="AW44:AW45" si="46">M44</f>
        <v>0</v>
      </c>
      <c r="AX44" s="66">
        <f t="shared" ref="AX44:AX45" si="47">N44+O44+P44+Q44</f>
        <v>0</v>
      </c>
      <c r="AY44" s="66">
        <f t="shared" ref="AY44:AY45" si="48">R44</f>
        <v>0</v>
      </c>
      <c r="AZ44" s="66">
        <f t="shared" ref="AZ44:AZ45" si="49">S44+T44+U44</f>
        <v>0</v>
      </c>
      <c r="BA44" s="66">
        <f t="shared" ref="BA44:BA45" si="50">V44</f>
        <v>0</v>
      </c>
      <c r="BB44" s="66">
        <f t="shared" ref="BB44:BB45" si="51">M44+R44</f>
        <v>0</v>
      </c>
      <c r="BC44" s="66">
        <f t="shared" ref="BC44:BC45" si="52">AC44</f>
        <v>0</v>
      </c>
      <c r="BD44" s="66">
        <f t="shared" ref="BD44:BD45" si="53">AA44+AB44</f>
        <v>0</v>
      </c>
      <c r="BE44" s="66">
        <f t="shared" ref="BE44:BE45" si="54">AC44</f>
        <v>0</v>
      </c>
      <c r="BF44" s="66">
        <f t="shared" ref="BF44:BF45" si="55">AD44+AE44</f>
        <v>0</v>
      </c>
      <c r="BG44" s="66">
        <f t="shared" ref="BG44:BG45" si="56">AJ44</f>
        <v>0</v>
      </c>
      <c r="BH44" s="66">
        <f t="shared" ref="BH44:BH45" si="57">AH44+AI44</f>
        <v>0</v>
      </c>
      <c r="BI44" s="66">
        <f t="shared" ref="BI44:BI45" si="58">AJ44</f>
        <v>0</v>
      </c>
      <c r="BJ44" s="66">
        <f t="shared" ref="BJ44:BJ45" si="59">AK44+AL44</f>
        <v>0</v>
      </c>
    </row>
    <row r="45" spans="1:62" ht="15">
      <c r="A45" s="10" t="s">
        <v>167</v>
      </c>
      <c r="B45" s="72" t="s">
        <v>168</v>
      </c>
      <c r="C45" s="22">
        <v>0</v>
      </c>
      <c r="D45" s="227"/>
      <c r="E45" s="61">
        <f t="shared" si="33"/>
        <v>0</v>
      </c>
      <c r="F45" s="63">
        <v>0</v>
      </c>
      <c r="G45" s="63">
        <v>0</v>
      </c>
      <c r="H45" s="61">
        <v>0</v>
      </c>
      <c r="I45" s="61">
        <f t="shared" si="2"/>
        <v>0</v>
      </c>
      <c r="J45" s="64">
        <v>0</v>
      </c>
      <c r="K45" s="64">
        <v>0</v>
      </c>
      <c r="L45" s="32">
        <v>0</v>
      </c>
      <c r="M45" s="32">
        <f t="shared" si="3"/>
        <v>0</v>
      </c>
      <c r="N45" s="168">
        <v>0</v>
      </c>
      <c r="O45" s="168">
        <v>0</v>
      </c>
      <c r="P45" s="168">
        <v>0</v>
      </c>
      <c r="Q45" s="168">
        <v>0</v>
      </c>
      <c r="R45" s="167">
        <f t="shared" si="4"/>
        <v>0</v>
      </c>
      <c r="S45" s="168">
        <v>0</v>
      </c>
      <c r="T45" s="168">
        <v>0</v>
      </c>
      <c r="U45" s="168">
        <v>0</v>
      </c>
      <c r="V45" s="32">
        <f t="shared" si="5"/>
        <v>0</v>
      </c>
      <c r="W45" s="32">
        <v>0</v>
      </c>
      <c r="X45" s="64">
        <v>0</v>
      </c>
      <c r="Y45" s="32">
        <f t="shared" si="6"/>
        <v>0</v>
      </c>
      <c r="Z45" s="65">
        <v>0</v>
      </c>
      <c r="AA45" s="32">
        <v>0</v>
      </c>
      <c r="AB45" s="32">
        <v>0</v>
      </c>
      <c r="AC45" s="32">
        <f t="shared" si="7"/>
        <v>0</v>
      </c>
      <c r="AD45" s="32">
        <v>0</v>
      </c>
      <c r="AE45" s="32">
        <v>0</v>
      </c>
      <c r="AF45" s="9"/>
      <c r="AG45" s="32">
        <v>0</v>
      </c>
      <c r="AH45" s="32">
        <v>0</v>
      </c>
      <c r="AI45" s="32">
        <v>0</v>
      </c>
      <c r="AJ45" s="32">
        <f t="shared" si="8"/>
        <v>0</v>
      </c>
      <c r="AK45" s="32">
        <v>0</v>
      </c>
      <c r="AL45" s="32">
        <v>0</v>
      </c>
      <c r="AM45" s="9"/>
      <c r="AN45" s="9"/>
      <c r="AO45" s="9"/>
      <c r="AP45" s="9"/>
      <c r="AQ45" s="66">
        <f t="shared" si="42"/>
        <v>0</v>
      </c>
      <c r="AR45" s="66">
        <f t="shared" si="34"/>
        <v>0</v>
      </c>
      <c r="AS45" s="66">
        <f t="shared" si="43"/>
        <v>0</v>
      </c>
      <c r="AT45" s="66">
        <f t="shared" si="44"/>
        <v>0</v>
      </c>
      <c r="AU45" s="66">
        <f t="shared" si="45"/>
        <v>0</v>
      </c>
      <c r="AV45" s="66">
        <f t="shared" si="13"/>
        <v>0</v>
      </c>
      <c r="AW45" s="66">
        <f t="shared" si="46"/>
        <v>0</v>
      </c>
      <c r="AX45" s="66">
        <f t="shared" si="47"/>
        <v>0</v>
      </c>
      <c r="AY45" s="66">
        <f t="shared" si="48"/>
        <v>0</v>
      </c>
      <c r="AZ45" s="66">
        <f t="shared" si="49"/>
        <v>0</v>
      </c>
      <c r="BA45" s="66">
        <f t="shared" si="50"/>
        <v>0</v>
      </c>
      <c r="BB45" s="66">
        <f t="shared" si="51"/>
        <v>0</v>
      </c>
      <c r="BC45" s="66">
        <f t="shared" si="52"/>
        <v>0</v>
      </c>
      <c r="BD45" s="66">
        <f t="shared" si="53"/>
        <v>0</v>
      </c>
      <c r="BE45" s="66">
        <f t="shared" si="54"/>
        <v>0</v>
      </c>
      <c r="BF45" s="66">
        <f t="shared" si="55"/>
        <v>0</v>
      </c>
      <c r="BG45" s="66">
        <f t="shared" si="56"/>
        <v>0</v>
      </c>
      <c r="BH45" s="66">
        <f t="shared" si="57"/>
        <v>0</v>
      </c>
      <c r="BI45" s="66">
        <f t="shared" si="58"/>
        <v>0</v>
      </c>
      <c r="BJ45" s="66">
        <f t="shared" si="59"/>
        <v>0</v>
      </c>
    </row>
    <row r="46" spans="1:62" ht="15">
      <c r="A46" s="10" t="s">
        <v>52</v>
      </c>
      <c r="B46" s="7" t="s">
        <v>3</v>
      </c>
      <c r="C46" s="22">
        <f t="shared" ca="1" si="38"/>
        <v>0</v>
      </c>
      <c r="D46" s="227">
        <v>0</v>
      </c>
      <c r="E46" s="61">
        <f t="shared" ca="1" si="33"/>
        <v>0</v>
      </c>
      <c r="F46" s="63">
        <v>0</v>
      </c>
      <c r="G46" s="63">
        <v>0</v>
      </c>
      <c r="H46" s="61">
        <v>0</v>
      </c>
      <c r="I46" s="61">
        <f t="shared" si="2"/>
        <v>0</v>
      </c>
      <c r="J46" s="64">
        <v>0</v>
      </c>
      <c r="K46" s="64">
        <v>0</v>
      </c>
      <c r="L46" s="32">
        <v>0</v>
      </c>
      <c r="M46" s="32">
        <f t="shared" si="3"/>
        <v>0</v>
      </c>
      <c r="N46" s="168">
        <v>0</v>
      </c>
      <c r="O46" s="168">
        <v>0</v>
      </c>
      <c r="P46" s="168">
        <v>0</v>
      </c>
      <c r="Q46" s="168">
        <v>0</v>
      </c>
      <c r="R46" s="167">
        <f t="shared" si="4"/>
        <v>0</v>
      </c>
      <c r="S46" s="168">
        <v>0</v>
      </c>
      <c r="T46" s="168">
        <v>0</v>
      </c>
      <c r="U46" s="168">
        <v>0</v>
      </c>
      <c r="V46" s="32">
        <f t="shared" si="5"/>
        <v>0</v>
      </c>
      <c r="W46" s="32">
        <v>0</v>
      </c>
      <c r="X46" s="64">
        <v>0</v>
      </c>
      <c r="Y46" s="32">
        <f t="shared" ca="1" si="6"/>
        <v>0</v>
      </c>
      <c r="Z46" s="65">
        <v>0</v>
      </c>
      <c r="AA46" s="32">
        <v>0</v>
      </c>
      <c r="AB46" s="32">
        <v>0</v>
      </c>
      <c r="AC46" s="32">
        <f t="shared" si="7"/>
        <v>0</v>
      </c>
      <c r="AD46" s="32">
        <v>0</v>
      </c>
      <c r="AE46" s="32">
        <v>0</v>
      </c>
      <c r="AF46" s="9"/>
      <c r="AG46" s="32">
        <v>0</v>
      </c>
      <c r="AH46" s="32">
        <v>0</v>
      </c>
      <c r="AI46" s="32">
        <v>0</v>
      </c>
      <c r="AJ46" s="32">
        <f t="shared" si="8"/>
        <v>0</v>
      </c>
      <c r="AK46" s="32">
        <v>0</v>
      </c>
      <c r="AL46" s="32">
        <v>0</v>
      </c>
      <c r="AM46" s="9"/>
      <c r="AN46" s="9"/>
      <c r="AO46" s="9"/>
      <c r="AP46" s="9"/>
      <c r="AQ46" s="66">
        <f t="shared" ca="1" si="9"/>
        <v>0</v>
      </c>
      <c r="AR46" s="66">
        <f t="shared" ca="1" si="34"/>
        <v>0</v>
      </c>
      <c r="AS46" s="66">
        <f t="shared" si="10"/>
        <v>0</v>
      </c>
      <c r="AT46" s="66">
        <f t="shared" si="11"/>
        <v>0</v>
      </c>
      <c r="AU46" s="66">
        <f t="shared" ca="1" si="12"/>
        <v>0</v>
      </c>
      <c r="AV46" s="66">
        <f t="shared" ca="1" si="13"/>
        <v>0</v>
      </c>
      <c r="AW46" s="66">
        <f t="shared" si="14"/>
        <v>0</v>
      </c>
      <c r="AX46" s="66">
        <f t="shared" si="41"/>
        <v>0</v>
      </c>
      <c r="AY46" s="66">
        <f t="shared" si="15"/>
        <v>0</v>
      </c>
      <c r="AZ46" s="66">
        <f t="shared" si="16"/>
        <v>0</v>
      </c>
      <c r="BA46" s="66">
        <f t="shared" si="17"/>
        <v>0</v>
      </c>
      <c r="BB46" s="66">
        <f t="shared" si="18"/>
        <v>0</v>
      </c>
      <c r="BC46" s="66">
        <f t="shared" si="19"/>
        <v>0</v>
      </c>
      <c r="BD46" s="66">
        <f t="shared" si="20"/>
        <v>0</v>
      </c>
      <c r="BE46" s="66">
        <f t="shared" si="21"/>
        <v>0</v>
      </c>
      <c r="BF46" s="66">
        <f t="shared" si="22"/>
        <v>0</v>
      </c>
      <c r="BG46" s="66">
        <f t="shared" si="23"/>
        <v>0</v>
      </c>
      <c r="BH46" s="66">
        <f t="shared" si="24"/>
        <v>0</v>
      </c>
      <c r="BI46" s="66">
        <f t="shared" si="25"/>
        <v>0</v>
      </c>
      <c r="BJ46" s="66">
        <f t="shared" si="26"/>
        <v>0</v>
      </c>
    </row>
    <row r="47" spans="1:62" s="105" customFormat="1" ht="19.5" customHeight="1">
      <c r="A47" s="157"/>
      <c r="B47" s="129" t="s">
        <v>16</v>
      </c>
      <c r="C47" s="1">
        <f>C8+C11+C14+C17+C18+C39</f>
        <v>26</v>
      </c>
      <c r="D47" s="1">
        <f t="shared" ref="D47:AP47" si="60">D8+D11+D14+D17+D18+D39</f>
        <v>3</v>
      </c>
      <c r="E47" s="1">
        <f t="shared" si="60"/>
        <v>23</v>
      </c>
      <c r="F47" s="1">
        <f t="shared" si="60"/>
        <v>0</v>
      </c>
      <c r="G47" s="1">
        <f t="shared" si="60"/>
        <v>0</v>
      </c>
      <c r="H47" s="1">
        <f t="shared" si="60"/>
        <v>11</v>
      </c>
      <c r="I47" s="1">
        <f t="shared" si="60"/>
        <v>11</v>
      </c>
      <c r="J47" s="1">
        <f t="shared" si="60"/>
        <v>0</v>
      </c>
      <c r="K47" s="1">
        <f t="shared" si="60"/>
        <v>0</v>
      </c>
      <c r="L47" s="1">
        <f t="shared" si="60"/>
        <v>0</v>
      </c>
      <c r="M47" s="1">
        <f t="shared" si="60"/>
        <v>14</v>
      </c>
      <c r="N47" s="1">
        <f t="shared" si="60"/>
        <v>5</v>
      </c>
      <c r="O47" s="1">
        <f t="shared" si="60"/>
        <v>2</v>
      </c>
      <c r="P47" s="1">
        <f t="shared" si="60"/>
        <v>7</v>
      </c>
      <c r="Q47" s="1">
        <f t="shared" si="60"/>
        <v>0</v>
      </c>
      <c r="R47" s="1">
        <f t="shared" si="60"/>
        <v>2</v>
      </c>
      <c r="S47" s="1">
        <f t="shared" si="60"/>
        <v>0</v>
      </c>
      <c r="T47" s="1">
        <f t="shared" si="60"/>
        <v>0</v>
      </c>
      <c r="U47" s="1">
        <f t="shared" si="60"/>
        <v>2</v>
      </c>
      <c r="V47" s="1">
        <f t="shared" si="60"/>
        <v>16</v>
      </c>
      <c r="W47" s="1">
        <f t="shared" si="60"/>
        <v>1</v>
      </c>
      <c r="X47" s="1">
        <f t="shared" si="60"/>
        <v>4</v>
      </c>
      <c r="Y47" s="1">
        <f t="shared" si="60"/>
        <v>20</v>
      </c>
      <c r="Z47" s="1">
        <f t="shared" si="60"/>
        <v>2</v>
      </c>
      <c r="AA47" s="1">
        <f t="shared" si="60"/>
        <v>3</v>
      </c>
      <c r="AB47" s="1">
        <f t="shared" si="60"/>
        <v>1</v>
      </c>
      <c r="AC47" s="1">
        <f t="shared" si="60"/>
        <v>4</v>
      </c>
      <c r="AD47" s="1">
        <f t="shared" si="60"/>
        <v>0</v>
      </c>
      <c r="AE47" s="1">
        <f t="shared" si="60"/>
        <v>4</v>
      </c>
      <c r="AF47" s="1">
        <f t="shared" si="60"/>
        <v>0</v>
      </c>
      <c r="AG47" s="1">
        <f t="shared" si="60"/>
        <v>0</v>
      </c>
      <c r="AH47" s="1">
        <f t="shared" si="60"/>
        <v>0</v>
      </c>
      <c r="AI47" s="1">
        <f t="shared" si="60"/>
        <v>0</v>
      </c>
      <c r="AJ47" s="1">
        <f t="shared" si="60"/>
        <v>0</v>
      </c>
      <c r="AK47" s="1">
        <f t="shared" si="60"/>
        <v>0</v>
      </c>
      <c r="AL47" s="1">
        <f t="shared" si="60"/>
        <v>0</v>
      </c>
      <c r="AM47" s="1">
        <f t="shared" si="60"/>
        <v>0</v>
      </c>
      <c r="AN47" s="1">
        <f t="shared" si="60"/>
        <v>0</v>
      </c>
      <c r="AO47" s="1">
        <f t="shared" si="60"/>
        <v>0</v>
      </c>
      <c r="AP47" s="1">
        <f t="shared" si="60"/>
        <v>0</v>
      </c>
      <c r="AQ47" s="65">
        <f t="shared" ref="AQ47:AT47" si="61">AQ8+AQ11+AQ14+AQ16+AQ17++AR53</f>
        <v>26</v>
      </c>
      <c r="AR47" s="65">
        <f t="shared" si="61"/>
        <v>26</v>
      </c>
      <c r="AS47" s="65">
        <f t="shared" si="61"/>
        <v>11</v>
      </c>
      <c r="AT47" s="65">
        <f t="shared" si="61"/>
        <v>11</v>
      </c>
      <c r="AU47" s="65">
        <f>AU8+AU11+AU14+AU16+AU17++AV53</f>
        <v>37</v>
      </c>
      <c r="AV47" s="65">
        <f t="shared" ref="AV47:BJ47" si="62">AV8+AV11+AV14+AV16+AV17++AW53</f>
        <v>37</v>
      </c>
      <c r="AW47" s="65">
        <f t="shared" si="62"/>
        <v>13</v>
      </c>
      <c r="AX47" s="65">
        <f t="shared" si="62"/>
        <v>13</v>
      </c>
      <c r="AY47" s="65">
        <f t="shared" si="62"/>
        <v>2</v>
      </c>
      <c r="AZ47" s="65">
        <f t="shared" si="62"/>
        <v>2</v>
      </c>
      <c r="BA47" s="65">
        <f t="shared" si="62"/>
        <v>15</v>
      </c>
      <c r="BB47" s="65">
        <f t="shared" si="62"/>
        <v>15</v>
      </c>
      <c r="BC47" s="65">
        <f t="shared" si="62"/>
        <v>4</v>
      </c>
      <c r="BD47" s="65">
        <f t="shared" si="62"/>
        <v>4</v>
      </c>
      <c r="BE47" s="65">
        <f t="shared" si="62"/>
        <v>4</v>
      </c>
      <c r="BF47" s="65">
        <f t="shared" si="62"/>
        <v>4</v>
      </c>
      <c r="BG47" s="65">
        <f t="shared" si="62"/>
        <v>0</v>
      </c>
      <c r="BH47" s="65">
        <f t="shared" si="62"/>
        <v>0</v>
      </c>
      <c r="BI47" s="65">
        <f t="shared" si="62"/>
        <v>0</v>
      </c>
      <c r="BJ47" s="65">
        <f t="shared" si="62"/>
        <v>0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06">
        <v>8</v>
      </c>
      <c r="K48" s="106">
        <v>9</v>
      </c>
      <c r="L48" s="106">
        <v>10</v>
      </c>
      <c r="M48" s="106">
        <v>11</v>
      </c>
      <c r="N48" s="106">
        <v>12</v>
      </c>
      <c r="O48" s="106">
        <v>13</v>
      </c>
      <c r="P48" s="106">
        <v>14</v>
      </c>
      <c r="Q48" s="106">
        <v>15</v>
      </c>
      <c r="R48" s="106">
        <v>16</v>
      </c>
      <c r="S48" s="106">
        <v>17</v>
      </c>
      <c r="T48" s="106">
        <v>18</v>
      </c>
      <c r="U48" s="106">
        <v>19</v>
      </c>
      <c r="V48" s="106">
        <v>20</v>
      </c>
      <c r="W48" s="106">
        <v>21</v>
      </c>
      <c r="X48" s="106">
        <v>22</v>
      </c>
      <c r="Y48" s="106">
        <v>23</v>
      </c>
      <c r="Z48" s="106">
        <v>24</v>
      </c>
      <c r="AA48" s="106">
        <v>25</v>
      </c>
      <c r="AB48" s="106">
        <v>26</v>
      </c>
      <c r="AC48" s="106">
        <v>27</v>
      </c>
      <c r="AD48" s="106">
        <v>28</v>
      </c>
      <c r="AE48" s="106">
        <v>29</v>
      </c>
      <c r="AF48" s="106">
        <v>30</v>
      </c>
      <c r="AG48" s="106">
        <v>31</v>
      </c>
      <c r="AH48" s="106">
        <v>32</v>
      </c>
      <c r="AI48" s="106">
        <v>33</v>
      </c>
      <c r="AJ48" s="106">
        <v>34</v>
      </c>
      <c r="AK48" s="106">
        <v>35</v>
      </c>
      <c r="AL48" s="106">
        <v>36</v>
      </c>
      <c r="AM48" s="106">
        <v>37</v>
      </c>
      <c r="AN48" s="106">
        <v>38</v>
      </c>
      <c r="AO48" s="106">
        <v>39</v>
      </c>
      <c r="AP48" s="106">
        <v>40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58.8554687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43.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21" customHeight="1">
      <c r="A2" s="308" t="s">
        <v>178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22.5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88" t="s">
        <v>187</v>
      </c>
      <c r="AR7" s="289"/>
      <c r="AS7" s="288" t="s">
        <v>139</v>
      </c>
      <c r="AT7" s="289"/>
      <c r="AU7" s="293" t="s">
        <v>140</v>
      </c>
      <c r="AV7" s="293"/>
      <c r="AW7" s="288" t="s">
        <v>147</v>
      </c>
      <c r="AX7" s="289"/>
      <c r="AY7" s="288" t="s">
        <v>141</v>
      </c>
      <c r="AZ7" s="289"/>
      <c r="BA7" s="288" t="s">
        <v>142</v>
      </c>
      <c r="BB7" s="289"/>
      <c r="BC7" s="288" t="s">
        <v>143</v>
      </c>
      <c r="BD7" s="289"/>
      <c r="BE7" s="288" t="s">
        <v>144</v>
      </c>
      <c r="BF7" s="289"/>
      <c r="BG7" s="288" t="s">
        <v>145</v>
      </c>
      <c r="BH7" s="289"/>
      <c r="BI7" s="288" t="s">
        <v>146</v>
      </c>
      <c r="BJ7" s="289"/>
    </row>
    <row r="8" spans="1:62" ht="63.75">
      <c r="A8" s="1">
        <v>1</v>
      </c>
      <c r="B8" s="7" t="s">
        <v>53</v>
      </c>
      <c r="C8" s="65">
        <v>75</v>
      </c>
      <c r="D8" s="232">
        <v>8</v>
      </c>
      <c r="E8" s="65">
        <f t="shared" ref="E8:AP8" si="0">E9+E10</f>
        <v>61</v>
      </c>
      <c r="F8" s="65">
        <f t="shared" si="0"/>
        <v>4</v>
      </c>
      <c r="G8" s="65">
        <f t="shared" si="0"/>
        <v>2</v>
      </c>
      <c r="H8" s="65">
        <f t="shared" si="0"/>
        <v>122</v>
      </c>
      <c r="I8" s="65">
        <f t="shared" si="0"/>
        <v>103</v>
      </c>
      <c r="J8" s="65">
        <f t="shared" si="0"/>
        <v>12</v>
      </c>
      <c r="K8" s="65">
        <f t="shared" si="0"/>
        <v>7</v>
      </c>
      <c r="L8" s="65">
        <f t="shared" si="0"/>
        <v>7</v>
      </c>
      <c r="M8" s="65">
        <f t="shared" si="0"/>
        <v>88</v>
      </c>
      <c r="N8" s="65">
        <f t="shared" si="0"/>
        <v>46</v>
      </c>
      <c r="O8" s="65">
        <f t="shared" si="0"/>
        <v>1</v>
      </c>
      <c r="P8" s="65">
        <f t="shared" si="0"/>
        <v>41</v>
      </c>
      <c r="Q8" s="65">
        <f t="shared" si="0"/>
        <v>0</v>
      </c>
      <c r="R8" s="65">
        <f t="shared" si="0"/>
        <v>30</v>
      </c>
      <c r="S8" s="65">
        <f t="shared" si="0"/>
        <v>0</v>
      </c>
      <c r="T8" s="65">
        <f t="shared" si="0"/>
        <v>9</v>
      </c>
      <c r="U8" s="65">
        <f t="shared" si="0"/>
        <v>21</v>
      </c>
      <c r="V8" s="65">
        <f t="shared" si="0"/>
        <v>118</v>
      </c>
      <c r="W8" s="65">
        <f t="shared" si="0"/>
        <v>0</v>
      </c>
      <c r="X8" s="65">
        <f t="shared" si="0"/>
        <v>3</v>
      </c>
      <c r="Y8" s="65">
        <f t="shared" si="0"/>
        <v>47</v>
      </c>
      <c r="Z8" s="65">
        <f t="shared" si="0"/>
        <v>13</v>
      </c>
      <c r="AA8" s="65">
        <f t="shared" si="0"/>
        <v>40</v>
      </c>
      <c r="AB8" s="65">
        <f t="shared" si="0"/>
        <v>8</v>
      </c>
      <c r="AC8" s="65">
        <f t="shared" si="0"/>
        <v>48</v>
      </c>
      <c r="AD8" s="65">
        <f t="shared" si="0"/>
        <v>12</v>
      </c>
      <c r="AE8" s="65">
        <f t="shared" si="0"/>
        <v>36</v>
      </c>
      <c r="AF8" s="65">
        <f t="shared" si="0"/>
        <v>0</v>
      </c>
      <c r="AG8" s="65">
        <f t="shared" si="0"/>
        <v>44</v>
      </c>
      <c r="AH8" s="65">
        <f t="shared" si="0"/>
        <v>5</v>
      </c>
      <c r="AI8" s="65">
        <f t="shared" si="0"/>
        <v>1</v>
      </c>
      <c r="AJ8" s="65">
        <f t="shared" si="0"/>
        <v>6</v>
      </c>
      <c r="AK8" s="65">
        <f t="shared" si="0"/>
        <v>0</v>
      </c>
      <c r="AL8" s="65">
        <f t="shared" si="0"/>
        <v>6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75</v>
      </c>
      <c r="AR8" s="65">
        <f t="shared" si="1"/>
        <v>75</v>
      </c>
      <c r="AS8" s="65">
        <f t="shared" si="1"/>
        <v>122</v>
      </c>
      <c r="AT8" s="65">
        <f t="shared" si="1"/>
        <v>122</v>
      </c>
      <c r="AU8" s="65">
        <f t="shared" si="1"/>
        <v>172</v>
      </c>
      <c r="AV8" s="65">
        <f>SUM(AV9:AV10)</f>
        <v>172</v>
      </c>
      <c r="AW8" s="65">
        <f t="shared" si="1"/>
        <v>88</v>
      </c>
      <c r="AX8" s="65">
        <f t="shared" si="1"/>
        <v>88</v>
      </c>
      <c r="AY8" s="65">
        <f t="shared" si="1"/>
        <v>30</v>
      </c>
      <c r="AZ8" s="65">
        <f t="shared" si="1"/>
        <v>30</v>
      </c>
      <c r="BA8" s="65">
        <f t="shared" si="1"/>
        <v>118</v>
      </c>
      <c r="BB8" s="65">
        <f t="shared" si="1"/>
        <v>118</v>
      </c>
      <c r="BC8" s="65">
        <f t="shared" si="1"/>
        <v>48</v>
      </c>
      <c r="BD8" s="65">
        <f t="shared" si="1"/>
        <v>48</v>
      </c>
      <c r="BE8" s="65">
        <f t="shared" si="1"/>
        <v>48</v>
      </c>
      <c r="BF8" s="65">
        <f t="shared" si="1"/>
        <v>48</v>
      </c>
      <c r="BG8" s="65">
        <f t="shared" si="1"/>
        <v>6</v>
      </c>
      <c r="BH8" s="65">
        <f t="shared" si="1"/>
        <v>6</v>
      </c>
      <c r="BI8" s="65">
        <f t="shared" si="1"/>
        <v>6</v>
      </c>
      <c r="BJ8" s="65">
        <f t="shared" si="1"/>
        <v>6</v>
      </c>
    </row>
    <row r="9" spans="1:62" ht="38.25">
      <c r="A9" s="5" t="s">
        <v>45</v>
      </c>
      <c r="B9" s="6" t="s">
        <v>54</v>
      </c>
      <c r="C9" s="34">
        <v>47</v>
      </c>
      <c r="D9" s="231">
        <v>7</v>
      </c>
      <c r="E9" s="33">
        <f>C9-D9-F9-G9</f>
        <v>35</v>
      </c>
      <c r="F9" s="33">
        <v>3</v>
      </c>
      <c r="G9" s="33">
        <v>2</v>
      </c>
      <c r="H9" s="33">
        <v>92</v>
      </c>
      <c r="I9" s="33">
        <f>H9-J9-K9</f>
        <v>76</v>
      </c>
      <c r="J9" s="35">
        <v>10</v>
      </c>
      <c r="K9" s="35">
        <v>6</v>
      </c>
      <c r="L9" s="35">
        <v>6</v>
      </c>
      <c r="M9" s="35">
        <f>N9+O9+P9+Q9</f>
        <v>77</v>
      </c>
      <c r="N9" s="152">
        <v>40</v>
      </c>
      <c r="O9" s="152">
        <v>0</v>
      </c>
      <c r="P9" s="152">
        <v>37</v>
      </c>
      <c r="Q9" s="152">
        <v>0</v>
      </c>
      <c r="R9" s="152">
        <f>S9+T9+U9</f>
        <v>9</v>
      </c>
      <c r="S9" s="152">
        <v>0</v>
      </c>
      <c r="T9" s="152">
        <v>6</v>
      </c>
      <c r="U9" s="152">
        <v>3</v>
      </c>
      <c r="V9" s="35">
        <f>M9+R9</f>
        <v>86</v>
      </c>
      <c r="W9" s="35">
        <v>0</v>
      </c>
      <c r="X9" s="35">
        <v>1</v>
      </c>
      <c r="Y9" s="35">
        <f>D9+E9+I9-L9-V9-W9</f>
        <v>26</v>
      </c>
      <c r="Z9" s="35">
        <v>10</v>
      </c>
      <c r="AA9" s="35">
        <v>31</v>
      </c>
      <c r="AB9" s="35">
        <v>5</v>
      </c>
      <c r="AC9" s="35">
        <f>AA9+AB9</f>
        <v>36</v>
      </c>
      <c r="AD9" s="35">
        <v>10</v>
      </c>
      <c r="AE9" s="34">
        <v>26</v>
      </c>
      <c r="AF9" s="35"/>
      <c r="AG9" s="35">
        <v>32</v>
      </c>
      <c r="AH9" s="35">
        <v>4</v>
      </c>
      <c r="AI9" s="35">
        <v>1</v>
      </c>
      <c r="AJ9" s="35">
        <f>AH9+AI9</f>
        <v>5</v>
      </c>
      <c r="AK9" s="35">
        <v>0</v>
      </c>
      <c r="AL9" s="35">
        <v>5</v>
      </c>
      <c r="AM9" s="34"/>
      <c r="AN9" s="34"/>
      <c r="AO9" s="34"/>
      <c r="AP9" s="34"/>
      <c r="AQ9" s="66">
        <f>C9</f>
        <v>47</v>
      </c>
      <c r="AR9" s="66">
        <f>E9+F9+G9+D9</f>
        <v>47</v>
      </c>
      <c r="AS9" s="66">
        <f>H9</f>
        <v>92</v>
      </c>
      <c r="AT9" s="66">
        <f>I9+J9+K9</f>
        <v>92</v>
      </c>
      <c r="AU9" s="66">
        <f>D9+E9+I9</f>
        <v>118</v>
      </c>
      <c r="AV9" s="66">
        <f>L9+V9+W9+Y9</f>
        <v>118</v>
      </c>
      <c r="AW9" s="66">
        <f>M9</f>
        <v>77</v>
      </c>
      <c r="AX9" s="66">
        <f>N9+O9+P9+Q9</f>
        <v>77</v>
      </c>
      <c r="AY9" s="66">
        <f>R9</f>
        <v>9</v>
      </c>
      <c r="AZ9" s="66">
        <f>S9+T9+U9</f>
        <v>9</v>
      </c>
      <c r="BA9" s="66">
        <f>V9</f>
        <v>86</v>
      </c>
      <c r="BB9" s="66">
        <f>M9+R9</f>
        <v>86</v>
      </c>
      <c r="BC9" s="66">
        <f>AC9</f>
        <v>36</v>
      </c>
      <c r="BD9" s="66">
        <f>AA9+AB9</f>
        <v>36</v>
      </c>
      <c r="BE9" s="66">
        <f>AC9</f>
        <v>36</v>
      </c>
      <c r="BF9" s="66">
        <f>AD9+AE9</f>
        <v>36</v>
      </c>
      <c r="BG9" s="66">
        <f>AJ9</f>
        <v>5</v>
      </c>
      <c r="BH9" s="66">
        <f>AH9+AI9</f>
        <v>5</v>
      </c>
      <c r="BI9" s="66">
        <f>AJ9</f>
        <v>5</v>
      </c>
      <c r="BJ9" s="66">
        <f>AK9+AL9</f>
        <v>5</v>
      </c>
    </row>
    <row r="10" spans="1:62" ht="38.25" customHeight="1">
      <c r="A10" s="5" t="s">
        <v>46</v>
      </c>
      <c r="B10" s="6" t="s">
        <v>55</v>
      </c>
      <c r="C10" s="34">
        <v>28</v>
      </c>
      <c r="D10" s="231">
        <v>1</v>
      </c>
      <c r="E10" s="33">
        <f t="shared" ref="E10:E18" si="2">C10-D10-F10-G10</f>
        <v>26</v>
      </c>
      <c r="F10" s="33">
        <v>1</v>
      </c>
      <c r="G10" s="33">
        <v>0</v>
      </c>
      <c r="H10" s="33">
        <v>30</v>
      </c>
      <c r="I10" s="33">
        <f t="shared" ref="I10:I46" si="3">H10-J10-K10</f>
        <v>27</v>
      </c>
      <c r="J10" s="35">
        <v>2</v>
      </c>
      <c r="K10" s="35">
        <v>1</v>
      </c>
      <c r="L10" s="35">
        <v>1</v>
      </c>
      <c r="M10" s="35">
        <f t="shared" ref="M10:M46" si="4">N10+O10+P10+Q10</f>
        <v>11</v>
      </c>
      <c r="N10" s="153">
        <v>6</v>
      </c>
      <c r="O10" s="153">
        <v>1</v>
      </c>
      <c r="P10" s="153">
        <v>4</v>
      </c>
      <c r="Q10" s="153">
        <v>0</v>
      </c>
      <c r="R10" s="152">
        <f t="shared" ref="R10:R46" si="5">S10+T10+U10</f>
        <v>21</v>
      </c>
      <c r="S10" s="153">
        <v>0</v>
      </c>
      <c r="T10" s="153">
        <v>3</v>
      </c>
      <c r="U10" s="153">
        <v>18</v>
      </c>
      <c r="V10" s="35">
        <f t="shared" ref="V10:V46" si="6">M10+R10</f>
        <v>32</v>
      </c>
      <c r="W10" s="35">
        <v>0</v>
      </c>
      <c r="X10" s="36">
        <v>2</v>
      </c>
      <c r="Y10" s="35">
        <f t="shared" ref="Y10:Y18" si="7">D10+E10+I10-L10-V10-W10</f>
        <v>21</v>
      </c>
      <c r="Z10" s="36">
        <v>3</v>
      </c>
      <c r="AA10" s="36">
        <v>9</v>
      </c>
      <c r="AB10" s="36">
        <v>3</v>
      </c>
      <c r="AC10" s="35">
        <f t="shared" ref="AC10:AC46" si="8">AA10+AB10</f>
        <v>12</v>
      </c>
      <c r="AD10" s="36">
        <v>2</v>
      </c>
      <c r="AE10" s="34">
        <v>10</v>
      </c>
      <c r="AF10" s="35"/>
      <c r="AG10" s="35">
        <v>12</v>
      </c>
      <c r="AH10" s="35">
        <v>1</v>
      </c>
      <c r="AI10" s="35">
        <v>0</v>
      </c>
      <c r="AJ10" s="35">
        <f t="shared" ref="AJ10:AJ46" si="9">AH10+AI10</f>
        <v>1</v>
      </c>
      <c r="AK10" s="35">
        <v>0</v>
      </c>
      <c r="AL10" s="35">
        <v>1</v>
      </c>
      <c r="AM10" s="34"/>
      <c r="AN10" s="34"/>
      <c r="AO10" s="34"/>
      <c r="AP10" s="34"/>
      <c r="AQ10" s="66">
        <f t="shared" ref="AQ10:AQ46" si="10">C10</f>
        <v>28</v>
      </c>
      <c r="AR10" s="66">
        <f>E10+F10+G10+D10</f>
        <v>28</v>
      </c>
      <c r="AS10" s="66">
        <f t="shared" ref="AS10:AS46" si="11">H10</f>
        <v>30</v>
      </c>
      <c r="AT10" s="66">
        <f t="shared" ref="AT10:AT46" si="12">I10+J10+K10</f>
        <v>30</v>
      </c>
      <c r="AU10" s="66">
        <f t="shared" ref="AU10:AU46" si="13">D10+E10+I10</f>
        <v>54</v>
      </c>
      <c r="AV10" s="66">
        <f>L10+V10+W10+Y10</f>
        <v>54</v>
      </c>
      <c r="AW10" s="66">
        <f t="shared" ref="AW10:AW46" si="14">M10</f>
        <v>11</v>
      </c>
      <c r="AX10" s="66">
        <f>N10+O10+P10+Q10</f>
        <v>11</v>
      </c>
      <c r="AY10" s="66">
        <f t="shared" ref="AY10:AY46" si="15">R10</f>
        <v>21</v>
      </c>
      <c r="AZ10" s="66">
        <f t="shared" ref="AZ10:AZ46" si="16">S10+T10+U10</f>
        <v>21</v>
      </c>
      <c r="BA10" s="66">
        <f t="shared" ref="BA10:BA46" si="17">V10</f>
        <v>32</v>
      </c>
      <c r="BB10" s="66">
        <f t="shared" ref="BB10:BB46" si="18">M10+R10</f>
        <v>32</v>
      </c>
      <c r="BC10" s="66">
        <f t="shared" ref="BC10:BC46" si="19">AC10</f>
        <v>12</v>
      </c>
      <c r="BD10" s="66">
        <f t="shared" ref="BD10:BD46" si="20">AA10+AB10</f>
        <v>12</v>
      </c>
      <c r="BE10" s="66">
        <f t="shared" ref="BE10:BE46" si="21">AC10</f>
        <v>12</v>
      </c>
      <c r="BF10" s="66">
        <f t="shared" ref="BF10:BF46" si="22">AD10+AE10</f>
        <v>12</v>
      </c>
      <c r="BG10" s="66">
        <f t="shared" ref="BG10:BG46" si="23">AJ10</f>
        <v>1</v>
      </c>
      <c r="BH10" s="66">
        <f t="shared" ref="BH10:BH46" si="24">AH10+AI10</f>
        <v>1</v>
      </c>
      <c r="BI10" s="66">
        <f t="shared" ref="BI10:BI46" si="25">AJ10</f>
        <v>1</v>
      </c>
      <c r="BJ10" s="66">
        <f t="shared" ref="BJ10:BJ46" si="26">AK10+AL10</f>
        <v>1</v>
      </c>
    </row>
    <row r="11" spans="1:62" ht="63.75">
      <c r="A11" s="1">
        <v>2</v>
      </c>
      <c r="B11" s="7" t="s">
        <v>56</v>
      </c>
      <c r="C11" s="65">
        <v>25</v>
      </c>
      <c r="D11" s="232">
        <v>5</v>
      </c>
      <c r="E11" s="65">
        <f t="shared" ref="E11:AP11" si="27">E12+E13</f>
        <v>20</v>
      </c>
      <c r="F11" s="65">
        <f t="shared" si="27"/>
        <v>0</v>
      </c>
      <c r="G11" s="65">
        <f t="shared" si="27"/>
        <v>0</v>
      </c>
      <c r="H11" s="65">
        <f t="shared" si="27"/>
        <v>27</v>
      </c>
      <c r="I11" s="65">
        <f t="shared" si="27"/>
        <v>21</v>
      </c>
      <c r="J11" s="65">
        <f t="shared" si="27"/>
        <v>2</v>
      </c>
      <c r="K11" s="65">
        <f t="shared" si="27"/>
        <v>4</v>
      </c>
      <c r="L11" s="65">
        <f t="shared" si="27"/>
        <v>1</v>
      </c>
      <c r="M11" s="65">
        <f t="shared" si="27"/>
        <v>5</v>
      </c>
      <c r="N11" s="65">
        <f t="shared" si="27"/>
        <v>1</v>
      </c>
      <c r="O11" s="65">
        <f t="shared" si="27"/>
        <v>1</v>
      </c>
      <c r="P11" s="65">
        <f t="shared" si="27"/>
        <v>3</v>
      </c>
      <c r="Q11" s="65">
        <f t="shared" si="27"/>
        <v>0</v>
      </c>
      <c r="R11" s="65">
        <f t="shared" si="27"/>
        <v>9</v>
      </c>
      <c r="S11" s="65">
        <f t="shared" si="27"/>
        <v>0</v>
      </c>
      <c r="T11" s="65">
        <f t="shared" si="27"/>
        <v>6</v>
      </c>
      <c r="U11" s="65">
        <f t="shared" si="27"/>
        <v>3</v>
      </c>
      <c r="V11" s="65">
        <f t="shared" si="27"/>
        <v>14</v>
      </c>
      <c r="W11" s="65">
        <f t="shared" si="27"/>
        <v>0</v>
      </c>
      <c r="X11" s="65">
        <f t="shared" si="27"/>
        <v>1</v>
      </c>
      <c r="Y11" s="65">
        <f t="shared" si="27"/>
        <v>31</v>
      </c>
      <c r="Z11" s="65">
        <f t="shared" si="27"/>
        <v>8</v>
      </c>
      <c r="AA11" s="65">
        <f t="shared" si="27"/>
        <v>0</v>
      </c>
      <c r="AB11" s="65">
        <f t="shared" si="27"/>
        <v>5</v>
      </c>
      <c r="AC11" s="65">
        <f t="shared" si="27"/>
        <v>5</v>
      </c>
      <c r="AD11" s="65">
        <f t="shared" si="27"/>
        <v>0</v>
      </c>
      <c r="AE11" s="65">
        <f t="shared" si="27"/>
        <v>5</v>
      </c>
      <c r="AF11" s="65">
        <f t="shared" si="27"/>
        <v>0</v>
      </c>
      <c r="AG11" s="65">
        <f t="shared" si="27"/>
        <v>3</v>
      </c>
      <c r="AH11" s="65">
        <f t="shared" si="27"/>
        <v>2</v>
      </c>
      <c r="AI11" s="65">
        <f t="shared" si="27"/>
        <v>1</v>
      </c>
      <c r="AJ11" s="65">
        <f t="shared" si="27"/>
        <v>3</v>
      </c>
      <c r="AK11" s="65">
        <f t="shared" si="27"/>
        <v>0</v>
      </c>
      <c r="AL11" s="65">
        <f t="shared" si="27"/>
        <v>3</v>
      </c>
      <c r="AM11" s="65">
        <f t="shared" si="27"/>
        <v>0</v>
      </c>
      <c r="AN11" s="65">
        <f t="shared" si="27"/>
        <v>0</v>
      </c>
      <c r="AO11" s="65">
        <f t="shared" si="27"/>
        <v>0</v>
      </c>
      <c r="AP11" s="65">
        <f t="shared" si="27"/>
        <v>0</v>
      </c>
      <c r="AQ11" s="65">
        <f t="shared" ref="AQ11:BJ11" si="28">SUM(AQ12:AQ13)</f>
        <v>25</v>
      </c>
      <c r="AR11" s="65">
        <f t="shared" si="28"/>
        <v>25</v>
      </c>
      <c r="AS11" s="65">
        <f t="shared" si="28"/>
        <v>27</v>
      </c>
      <c r="AT11" s="65">
        <f t="shared" si="28"/>
        <v>27</v>
      </c>
      <c r="AU11" s="65">
        <f t="shared" si="28"/>
        <v>46</v>
      </c>
      <c r="AV11" s="65">
        <f t="shared" si="28"/>
        <v>46</v>
      </c>
      <c r="AW11" s="65">
        <f t="shared" si="28"/>
        <v>5</v>
      </c>
      <c r="AX11" s="65">
        <f t="shared" si="28"/>
        <v>5</v>
      </c>
      <c r="AY11" s="65">
        <f t="shared" si="28"/>
        <v>9</v>
      </c>
      <c r="AZ11" s="65">
        <f t="shared" si="28"/>
        <v>9</v>
      </c>
      <c r="BA11" s="65">
        <f t="shared" si="28"/>
        <v>14</v>
      </c>
      <c r="BB11" s="65">
        <f t="shared" si="28"/>
        <v>14</v>
      </c>
      <c r="BC11" s="65">
        <f t="shared" si="28"/>
        <v>5</v>
      </c>
      <c r="BD11" s="65">
        <f t="shared" si="28"/>
        <v>5</v>
      </c>
      <c r="BE11" s="65">
        <f t="shared" si="28"/>
        <v>5</v>
      </c>
      <c r="BF11" s="65">
        <f t="shared" si="28"/>
        <v>5</v>
      </c>
      <c r="BG11" s="65">
        <f t="shared" si="28"/>
        <v>3</v>
      </c>
      <c r="BH11" s="65">
        <f t="shared" si="28"/>
        <v>3</v>
      </c>
      <c r="BI11" s="65">
        <f t="shared" si="28"/>
        <v>3</v>
      </c>
      <c r="BJ11" s="65">
        <f t="shared" si="28"/>
        <v>3</v>
      </c>
    </row>
    <row r="12" spans="1:62" ht="38.25">
      <c r="A12" s="5" t="s">
        <v>4</v>
      </c>
      <c r="B12" s="6" t="s">
        <v>57</v>
      </c>
      <c r="C12" s="33">
        <v>19</v>
      </c>
      <c r="D12" s="231">
        <v>4</v>
      </c>
      <c r="E12" s="33">
        <f t="shared" si="2"/>
        <v>15</v>
      </c>
      <c r="F12" s="33">
        <v>0</v>
      </c>
      <c r="G12" s="33">
        <v>0</v>
      </c>
      <c r="H12" s="33">
        <v>19</v>
      </c>
      <c r="I12" s="33">
        <f t="shared" si="3"/>
        <v>14</v>
      </c>
      <c r="J12" s="35">
        <v>1</v>
      </c>
      <c r="K12" s="35">
        <v>4</v>
      </c>
      <c r="L12" s="35">
        <v>1</v>
      </c>
      <c r="M12" s="35">
        <f t="shared" si="4"/>
        <v>4</v>
      </c>
      <c r="N12" s="153">
        <v>0</v>
      </c>
      <c r="O12" s="153">
        <v>1</v>
      </c>
      <c r="P12" s="153">
        <v>3</v>
      </c>
      <c r="Q12" s="153">
        <v>0</v>
      </c>
      <c r="R12" s="152">
        <f t="shared" si="5"/>
        <v>7</v>
      </c>
      <c r="S12" s="153">
        <v>0</v>
      </c>
      <c r="T12" s="153">
        <v>4</v>
      </c>
      <c r="U12" s="153">
        <v>3</v>
      </c>
      <c r="V12" s="35">
        <f t="shared" si="6"/>
        <v>11</v>
      </c>
      <c r="W12" s="35">
        <v>0</v>
      </c>
      <c r="X12" s="35">
        <v>1</v>
      </c>
      <c r="Y12" s="35">
        <f t="shared" si="7"/>
        <v>21</v>
      </c>
      <c r="Z12" s="35">
        <v>7</v>
      </c>
      <c r="AA12" s="35">
        <v>0</v>
      </c>
      <c r="AB12" s="35">
        <v>5</v>
      </c>
      <c r="AC12" s="35">
        <f t="shared" si="8"/>
        <v>5</v>
      </c>
      <c r="AD12" s="35">
        <v>0</v>
      </c>
      <c r="AE12" s="34">
        <v>5</v>
      </c>
      <c r="AF12" s="35"/>
      <c r="AG12" s="35">
        <v>3</v>
      </c>
      <c r="AH12" s="35">
        <v>2</v>
      </c>
      <c r="AI12" s="35">
        <v>1</v>
      </c>
      <c r="AJ12" s="35">
        <f t="shared" si="9"/>
        <v>3</v>
      </c>
      <c r="AK12" s="35">
        <v>0</v>
      </c>
      <c r="AL12" s="35">
        <v>3</v>
      </c>
      <c r="AM12" s="34"/>
      <c r="AN12" s="34"/>
      <c r="AO12" s="34"/>
      <c r="AP12" s="34"/>
      <c r="AQ12" s="66">
        <f t="shared" si="10"/>
        <v>19</v>
      </c>
      <c r="AR12" s="66">
        <f>E12+F12+G12+D12</f>
        <v>19</v>
      </c>
      <c r="AS12" s="66">
        <f t="shared" si="11"/>
        <v>19</v>
      </c>
      <c r="AT12" s="66">
        <f t="shared" si="12"/>
        <v>19</v>
      </c>
      <c r="AU12" s="66">
        <f t="shared" si="13"/>
        <v>33</v>
      </c>
      <c r="AV12" s="66">
        <f>L12+V12+W12+Y12</f>
        <v>33</v>
      </c>
      <c r="AW12" s="66">
        <f t="shared" si="14"/>
        <v>4</v>
      </c>
      <c r="AX12" s="66">
        <f>N12+O12+P12+Q12</f>
        <v>4</v>
      </c>
      <c r="AY12" s="66">
        <f t="shared" si="15"/>
        <v>7</v>
      </c>
      <c r="AZ12" s="66">
        <f t="shared" si="16"/>
        <v>7</v>
      </c>
      <c r="BA12" s="66">
        <f t="shared" si="17"/>
        <v>11</v>
      </c>
      <c r="BB12" s="66">
        <f t="shared" si="18"/>
        <v>11</v>
      </c>
      <c r="BC12" s="66">
        <f t="shared" si="19"/>
        <v>5</v>
      </c>
      <c r="BD12" s="66">
        <f t="shared" si="20"/>
        <v>5</v>
      </c>
      <c r="BE12" s="66">
        <f t="shared" si="21"/>
        <v>5</v>
      </c>
      <c r="BF12" s="66">
        <f t="shared" si="22"/>
        <v>5</v>
      </c>
      <c r="BG12" s="66">
        <f t="shared" si="23"/>
        <v>3</v>
      </c>
      <c r="BH12" s="66">
        <f t="shared" si="24"/>
        <v>3</v>
      </c>
      <c r="BI12" s="66">
        <f t="shared" si="25"/>
        <v>3</v>
      </c>
      <c r="BJ12" s="66">
        <f t="shared" si="26"/>
        <v>3</v>
      </c>
    </row>
    <row r="13" spans="1:62" ht="51">
      <c r="A13" s="5" t="s">
        <v>5</v>
      </c>
      <c r="B13" s="6" t="s">
        <v>58</v>
      </c>
      <c r="C13" s="34">
        <v>6</v>
      </c>
      <c r="D13" s="231">
        <v>1</v>
      </c>
      <c r="E13" s="33">
        <f t="shared" si="2"/>
        <v>5</v>
      </c>
      <c r="F13" s="33">
        <v>0</v>
      </c>
      <c r="G13" s="33">
        <v>0</v>
      </c>
      <c r="H13" s="33">
        <v>8</v>
      </c>
      <c r="I13" s="33">
        <f t="shared" si="3"/>
        <v>7</v>
      </c>
      <c r="J13" s="35">
        <v>1</v>
      </c>
      <c r="K13" s="35">
        <v>0</v>
      </c>
      <c r="L13" s="35">
        <v>0</v>
      </c>
      <c r="M13" s="35">
        <f t="shared" si="4"/>
        <v>1</v>
      </c>
      <c r="N13" s="153">
        <v>1</v>
      </c>
      <c r="O13" s="153">
        <v>0</v>
      </c>
      <c r="P13" s="153">
        <v>0</v>
      </c>
      <c r="Q13" s="153">
        <v>0</v>
      </c>
      <c r="R13" s="152">
        <f t="shared" si="5"/>
        <v>2</v>
      </c>
      <c r="S13" s="153">
        <v>0</v>
      </c>
      <c r="T13" s="153">
        <v>2</v>
      </c>
      <c r="U13" s="153">
        <v>0</v>
      </c>
      <c r="V13" s="35">
        <f t="shared" si="6"/>
        <v>3</v>
      </c>
      <c r="W13" s="35">
        <v>0</v>
      </c>
      <c r="X13" s="35">
        <v>0</v>
      </c>
      <c r="Y13" s="35">
        <f t="shared" si="7"/>
        <v>10</v>
      </c>
      <c r="Z13" s="35">
        <v>1</v>
      </c>
      <c r="AA13" s="35">
        <v>0</v>
      </c>
      <c r="AB13" s="35">
        <v>0</v>
      </c>
      <c r="AC13" s="35">
        <f t="shared" si="8"/>
        <v>0</v>
      </c>
      <c r="AD13" s="35">
        <v>0</v>
      </c>
      <c r="AE13" s="34">
        <v>0</v>
      </c>
      <c r="AF13" s="35"/>
      <c r="AG13" s="35">
        <v>0</v>
      </c>
      <c r="AH13" s="35">
        <v>0</v>
      </c>
      <c r="AI13" s="35">
        <v>0</v>
      </c>
      <c r="AJ13" s="35">
        <f t="shared" si="9"/>
        <v>0</v>
      </c>
      <c r="AK13" s="35">
        <v>0</v>
      </c>
      <c r="AL13" s="35">
        <v>0</v>
      </c>
      <c r="AM13" s="34"/>
      <c r="AN13" s="34"/>
      <c r="AO13" s="34"/>
      <c r="AP13" s="34"/>
      <c r="AQ13" s="66">
        <f t="shared" si="10"/>
        <v>6</v>
      </c>
      <c r="AR13" s="66">
        <f>E13+F13+G13+D13</f>
        <v>6</v>
      </c>
      <c r="AS13" s="66">
        <f t="shared" si="11"/>
        <v>8</v>
      </c>
      <c r="AT13" s="66">
        <f t="shared" si="12"/>
        <v>8</v>
      </c>
      <c r="AU13" s="66">
        <f t="shared" si="13"/>
        <v>13</v>
      </c>
      <c r="AV13" s="66">
        <f>L13+V13+W13+Y13</f>
        <v>13</v>
      </c>
      <c r="AW13" s="66">
        <f t="shared" si="14"/>
        <v>1</v>
      </c>
      <c r="AX13" s="66">
        <f>N13+O13+P13+Q13</f>
        <v>1</v>
      </c>
      <c r="AY13" s="66">
        <f t="shared" si="15"/>
        <v>2</v>
      </c>
      <c r="AZ13" s="66">
        <f t="shared" si="16"/>
        <v>2</v>
      </c>
      <c r="BA13" s="66">
        <f t="shared" si="17"/>
        <v>3</v>
      </c>
      <c r="BB13" s="66">
        <f t="shared" si="18"/>
        <v>3</v>
      </c>
      <c r="BC13" s="66">
        <f t="shared" si="19"/>
        <v>0</v>
      </c>
      <c r="BD13" s="66">
        <f t="shared" si="20"/>
        <v>0</v>
      </c>
      <c r="BE13" s="66">
        <f t="shared" si="21"/>
        <v>0</v>
      </c>
      <c r="BF13" s="66">
        <f t="shared" si="22"/>
        <v>0</v>
      </c>
      <c r="BG13" s="66">
        <f t="shared" si="23"/>
        <v>0</v>
      </c>
      <c r="BH13" s="66">
        <f t="shared" si="24"/>
        <v>0</v>
      </c>
      <c r="BI13" s="66">
        <f t="shared" si="25"/>
        <v>0</v>
      </c>
      <c r="BJ13" s="66">
        <f t="shared" si="26"/>
        <v>0</v>
      </c>
    </row>
    <row r="14" spans="1:62" ht="51">
      <c r="A14" s="5" t="s">
        <v>47</v>
      </c>
      <c r="B14" s="7" t="s">
        <v>59</v>
      </c>
      <c r="C14" s="65">
        <v>126</v>
      </c>
      <c r="D14" s="232">
        <v>14</v>
      </c>
      <c r="E14" s="65">
        <f t="shared" ref="E14:AP14" si="29">E15+E16</f>
        <v>112</v>
      </c>
      <c r="F14" s="65">
        <f t="shared" si="29"/>
        <v>0</v>
      </c>
      <c r="G14" s="65">
        <f t="shared" si="29"/>
        <v>0</v>
      </c>
      <c r="H14" s="65">
        <f t="shared" si="29"/>
        <v>50</v>
      </c>
      <c r="I14" s="65">
        <f t="shared" si="29"/>
        <v>50</v>
      </c>
      <c r="J14" s="65">
        <f t="shared" si="29"/>
        <v>0</v>
      </c>
      <c r="K14" s="65">
        <f t="shared" si="29"/>
        <v>0</v>
      </c>
      <c r="L14" s="65">
        <f t="shared" si="29"/>
        <v>1</v>
      </c>
      <c r="M14" s="65">
        <f t="shared" si="29"/>
        <v>34</v>
      </c>
      <c r="N14" s="65">
        <f t="shared" si="29"/>
        <v>26</v>
      </c>
      <c r="O14" s="65">
        <f t="shared" si="29"/>
        <v>4</v>
      </c>
      <c r="P14" s="65">
        <f t="shared" si="29"/>
        <v>4</v>
      </c>
      <c r="Q14" s="65">
        <f t="shared" si="29"/>
        <v>0</v>
      </c>
      <c r="R14" s="65">
        <f t="shared" si="29"/>
        <v>5</v>
      </c>
      <c r="S14" s="65">
        <f t="shared" si="29"/>
        <v>0</v>
      </c>
      <c r="T14" s="65">
        <f t="shared" si="29"/>
        <v>3</v>
      </c>
      <c r="U14" s="65">
        <f t="shared" si="29"/>
        <v>2</v>
      </c>
      <c r="V14" s="65">
        <f t="shared" si="29"/>
        <v>39</v>
      </c>
      <c r="W14" s="65">
        <f t="shared" si="29"/>
        <v>0</v>
      </c>
      <c r="X14" s="65">
        <f t="shared" si="29"/>
        <v>0</v>
      </c>
      <c r="Y14" s="65">
        <f t="shared" si="29"/>
        <v>136</v>
      </c>
      <c r="Z14" s="65">
        <f t="shared" si="29"/>
        <v>17</v>
      </c>
      <c r="AA14" s="65">
        <f t="shared" si="29"/>
        <v>1</v>
      </c>
      <c r="AB14" s="65">
        <f t="shared" si="29"/>
        <v>0</v>
      </c>
      <c r="AC14" s="65">
        <f t="shared" si="29"/>
        <v>1</v>
      </c>
      <c r="AD14" s="65">
        <f t="shared" si="29"/>
        <v>1</v>
      </c>
      <c r="AE14" s="65">
        <f t="shared" si="29"/>
        <v>0</v>
      </c>
      <c r="AF14" s="65">
        <f t="shared" si="29"/>
        <v>0</v>
      </c>
      <c r="AG14" s="65">
        <f t="shared" si="29"/>
        <v>0</v>
      </c>
      <c r="AH14" s="65">
        <f t="shared" si="29"/>
        <v>0</v>
      </c>
      <c r="AI14" s="65">
        <f t="shared" si="29"/>
        <v>0</v>
      </c>
      <c r="AJ14" s="65">
        <f t="shared" si="29"/>
        <v>0</v>
      </c>
      <c r="AK14" s="65">
        <f t="shared" si="29"/>
        <v>0</v>
      </c>
      <c r="AL14" s="65">
        <f t="shared" si="29"/>
        <v>0</v>
      </c>
      <c r="AM14" s="65">
        <f t="shared" si="29"/>
        <v>0</v>
      </c>
      <c r="AN14" s="65">
        <f t="shared" si="29"/>
        <v>0</v>
      </c>
      <c r="AO14" s="65">
        <f t="shared" si="29"/>
        <v>0</v>
      </c>
      <c r="AP14" s="65">
        <f t="shared" si="29"/>
        <v>0</v>
      </c>
      <c r="AQ14" s="65">
        <f t="shared" ref="AQ14:BJ14" si="30">SUM(AQ15:AQ16)</f>
        <v>126</v>
      </c>
      <c r="AR14" s="65">
        <f t="shared" si="30"/>
        <v>126</v>
      </c>
      <c r="AS14" s="65">
        <f t="shared" si="30"/>
        <v>50</v>
      </c>
      <c r="AT14" s="65">
        <f t="shared" si="30"/>
        <v>50</v>
      </c>
      <c r="AU14" s="65">
        <f t="shared" si="30"/>
        <v>176</v>
      </c>
      <c r="AV14" s="65">
        <f t="shared" si="30"/>
        <v>176</v>
      </c>
      <c r="AW14" s="65">
        <f t="shared" si="30"/>
        <v>34</v>
      </c>
      <c r="AX14" s="65">
        <f t="shared" si="30"/>
        <v>34</v>
      </c>
      <c r="AY14" s="65">
        <f t="shared" si="30"/>
        <v>5</v>
      </c>
      <c r="AZ14" s="65">
        <f t="shared" si="30"/>
        <v>5</v>
      </c>
      <c r="BA14" s="65">
        <f t="shared" si="30"/>
        <v>39</v>
      </c>
      <c r="BB14" s="65">
        <f t="shared" si="30"/>
        <v>39</v>
      </c>
      <c r="BC14" s="65">
        <f t="shared" si="30"/>
        <v>1</v>
      </c>
      <c r="BD14" s="65">
        <f t="shared" si="30"/>
        <v>1</v>
      </c>
      <c r="BE14" s="65">
        <f t="shared" si="30"/>
        <v>1</v>
      </c>
      <c r="BF14" s="65">
        <f t="shared" si="30"/>
        <v>1</v>
      </c>
      <c r="BG14" s="65">
        <f t="shared" si="30"/>
        <v>0</v>
      </c>
      <c r="BH14" s="65">
        <f t="shared" si="30"/>
        <v>0</v>
      </c>
      <c r="BI14" s="65">
        <f t="shared" si="30"/>
        <v>0</v>
      </c>
      <c r="BJ14" s="65">
        <f t="shared" si="30"/>
        <v>0</v>
      </c>
    </row>
    <row r="15" spans="1:62" ht="38.25">
      <c r="A15" s="5" t="s">
        <v>6</v>
      </c>
      <c r="B15" s="6" t="s">
        <v>60</v>
      </c>
      <c r="C15" s="34">
        <v>84</v>
      </c>
      <c r="D15" s="231">
        <v>10</v>
      </c>
      <c r="E15" s="33">
        <f t="shared" si="2"/>
        <v>74</v>
      </c>
      <c r="F15" s="37">
        <v>0</v>
      </c>
      <c r="G15" s="37">
        <v>0</v>
      </c>
      <c r="H15" s="33">
        <v>6</v>
      </c>
      <c r="I15" s="33">
        <f t="shared" si="3"/>
        <v>6</v>
      </c>
      <c r="J15" s="35">
        <v>0</v>
      </c>
      <c r="K15" s="35">
        <v>0</v>
      </c>
      <c r="L15" s="35">
        <v>0</v>
      </c>
      <c r="M15" s="35">
        <f t="shared" si="4"/>
        <v>6</v>
      </c>
      <c r="N15" s="153">
        <v>5</v>
      </c>
      <c r="O15" s="153">
        <v>0</v>
      </c>
      <c r="P15" s="153">
        <v>1</v>
      </c>
      <c r="Q15" s="153">
        <v>0</v>
      </c>
      <c r="R15" s="152">
        <f t="shared" si="5"/>
        <v>4</v>
      </c>
      <c r="S15" s="153">
        <v>0</v>
      </c>
      <c r="T15" s="153">
        <v>2</v>
      </c>
      <c r="U15" s="153">
        <v>2</v>
      </c>
      <c r="V15" s="35">
        <f t="shared" si="6"/>
        <v>10</v>
      </c>
      <c r="W15" s="35">
        <v>0</v>
      </c>
      <c r="X15" s="35">
        <v>0</v>
      </c>
      <c r="Y15" s="35">
        <f t="shared" si="7"/>
        <v>80</v>
      </c>
      <c r="Z15" s="35">
        <v>12</v>
      </c>
      <c r="AA15" s="35">
        <v>0</v>
      </c>
      <c r="AB15" s="35">
        <v>0</v>
      </c>
      <c r="AC15" s="35">
        <f t="shared" si="8"/>
        <v>0</v>
      </c>
      <c r="AD15" s="35">
        <v>0</v>
      </c>
      <c r="AE15" s="34">
        <v>0</v>
      </c>
      <c r="AF15" s="35"/>
      <c r="AG15" s="35">
        <v>0</v>
      </c>
      <c r="AH15" s="35">
        <v>0</v>
      </c>
      <c r="AI15" s="35">
        <v>0</v>
      </c>
      <c r="AJ15" s="35">
        <f t="shared" si="9"/>
        <v>0</v>
      </c>
      <c r="AK15" s="35">
        <v>0</v>
      </c>
      <c r="AL15" s="35">
        <v>0</v>
      </c>
      <c r="AM15" s="34"/>
      <c r="AN15" s="34"/>
      <c r="AO15" s="34"/>
      <c r="AP15" s="34"/>
      <c r="AQ15" s="66">
        <f t="shared" si="10"/>
        <v>84</v>
      </c>
      <c r="AR15" s="66">
        <f>E15+F15+G15+D15</f>
        <v>84</v>
      </c>
      <c r="AS15" s="66">
        <f t="shared" si="11"/>
        <v>6</v>
      </c>
      <c r="AT15" s="66">
        <f t="shared" si="12"/>
        <v>6</v>
      </c>
      <c r="AU15" s="66">
        <f t="shared" si="13"/>
        <v>90</v>
      </c>
      <c r="AV15" s="66">
        <f>L15+V15+W15+Y15</f>
        <v>90</v>
      </c>
      <c r="AW15" s="66">
        <f t="shared" si="14"/>
        <v>6</v>
      </c>
      <c r="AX15" s="66">
        <f t="shared" ref="AX15:AX18" si="31">N15+O15+P15+Q15</f>
        <v>6</v>
      </c>
      <c r="AY15" s="66">
        <f t="shared" si="15"/>
        <v>4</v>
      </c>
      <c r="AZ15" s="66">
        <f t="shared" si="16"/>
        <v>4</v>
      </c>
      <c r="BA15" s="66">
        <f t="shared" si="17"/>
        <v>10</v>
      </c>
      <c r="BB15" s="66">
        <f t="shared" si="18"/>
        <v>10</v>
      </c>
      <c r="BC15" s="66">
        <f t="shared" si="19"/>
        <v>0</v>
      </c>
      <c r="BD15" s="66">
        <f t="shared" si="20"/>
        <v>0</v>
      </c>
      <c r="BE15" s="66">
        <f t="shared" si="21"/>
        <v>0</v>
      </c>
      <c r="BF15" s="66">
        <f t="shared" si="22"/>
        <v>0</v>
      </c>
      <c r="BG15" s="66">
        <f t="shared" si="23"/>
        <v>0</v>
      </c>
      <c r="BH15" s="66">
        <f t="shared" si="24"/>
        <v>0</v>
      </c>
      <c r="BI15" s="66">
        <f t="shared" si="25"/>
        <v>0</v>
      </c>
      <c r="BJ15" s="66">
        <f t="shared" si="26"/>
        <v>0</v>
      </c>
    </row>
    <row r="16" spans="1:62" ht="38.25">
      <c r="A16" s="5" t="s">
        <v>7</v>
      </c>
      <c r="B16" s="6" t="s">
        <v>61</v>
      </c>
      <c r="C16" s="34">
        <v>42</v>
      </c>
      <c r="D16" s="231">
        <v>4</v>
      </c>
      <c r="E16" s="33">
        <f t="shared" si="2"/>
        <v>38</v>
      </c>
      <c r="F16" s="37">
        <v>0</v>
      </c>
      <c r="G16" s="37">
        <v>0</v>
      </c>
      <c r="H16" s="33">
        <v>44</v>
      </c>
      <c r="I16" s="33">
        <f t="shared" si="3"/>
        <v>44</v>
      </c>
      <c r="J16" s="35">
        <v>0</v>
      </c>
      <c r="K16" s="35">
        <v>0</v>
      </c>
      <c r="L16" s="38">
        <v>1</v>
      </c>
      <c r="M16" s="35">
        <f t="shared" si="4"/>
        <v>28</v>
      </c>
      <c r="N16" s="153">
        <v>21</v>
      </c>
      <c r="O16" s="153">
        <v>4</v>
      </c>
      <c r="P16" s="153">
        <v>3</v>
      </c>
      <c r="Q16" s="153">
        <v>0</v>
      </c>
      <c r="R16" s="152">
        <f t="shared" si="5"/>
        <v>1</v>
      </c>
      <c r="S16" s="153">
        <v>0</v>
      </c>
      <c r="T16" s="153">
        <v>1</v>
      </c>
      <c r="U16" s="153">
        <v>0</v>
      </c>
      <c r="V16" s="35">
        <f t="shared" si="6"/>
        <v>29</v>
      </c>
      <c r="W16" s="35">
        <v>0</v>
      </c>
      <c r="X16" s="38">
        <v>0</v>
      </c>
      <c r="Y16" s="35">
        <f t="shared" si="7"/>
        <v>56</v>
      </c>
      <c r="Z16" s="38">
        <v>5</v>
      </c>
      <c r="AA16" s="38">
        <v>1</v>
      </c>
      <c r="AB16" s="38">
        <v>0</v>
      </c>
      <c r="AC16" s="35">
        <f t="shared" si="8"/>
        <v>1</v>
      </c>
      <c r="AD16" s="38">
        <v>1</v>
      </c>
      <c r="AE16" s="34">
        <v>0</v>
      </c>
      <c r="AF16" s="38"/>
      <c r="AG16" s="38">
        <v>0</v>
      </c>
      <c r="AH16" s="35">
        <v>0</v>
      </c>
      <c r="AI16" s="35">
        <v>0</v>
      </c>
      <c r="AJ16" s="35">
        <f t="shared" si="9"/>
        <v>0</v>
      </c>
      <c r="AK16" s="35">
        <v>0</v>
      </c>
      <c r="AL16" s="35">
        <v>0</v>
      </c>
      <c r="AM16" s="38"/>
      <c r="AN16" s="38"/>
      <c r="AO16" s="38"/>
      <c r="AP16" s="38"/>
      <c r="AQ16" s="66">
        <f t="shared" si="10"/>
        <v>42</v>
      </c>
      <c r="AR16" s="66">
        <f t="shared" ref="AR16:AR47" si="32">E16+F16+G16+D16</f>
        <v>42</v>
      </c>
      <c r="AS16" s="66">
        <f t="shared" si="11"/>
        <v>44</v>
      </c>
      <c r="AT16" s="66">
        <f t="shared" si="12"/>
        <v>44</v>
      </c>
      <c r="AU16" s="66">
        <f t="shared" si="13"/>
        <v>86</v>
      </c>
      <c r="AV16" s="66">
        <f>L16+V16+W16+Y16</f>
        <v>86</v>
      </c>
      <c r="AW16" s="66">
        <f t="shared" si="14"/>
        <v>28</v>
      </c>
      <c r="AX16" s="66">
        <f t="shared" si="31"/>
        <v>28</v>
      </c>
      <c r="AY16" s="66">
        <f t="shared" si="15"/>
        <v>1</v>
      </c>
      <c r="AZ16" s="66">
        <f t="shared" si="16"/>
        <v>1</v>
      </c>
      <c r="BA16" s="66">
        <f t="shared" si="17"/>
        <v>29</v>
      </c>
      <c r="BB16" s="66">
        <f t="shared" si="18"/>
        <v>29</v>
      </c>
      <c r="BC16" s="66">
        <f t="shared" si="19"/>
        <v>1</v>
      </c>
      <c r="BD16" s="66">
        <f t="shared" si="20"/>
        <v>1</v>
      </c>
      <c r="BE16" s="66">
        <f t="shared" si="21"/>
        <v>1</v>
      </c>
      <c r="BF16" s="66">
        <f t="shared" si="22"/>
        <v>1</v>
      </c>
      <c r="BG16" s="66">
        <f t="shared" si="23"/>
        <v>0</v>
      </c>
      <c r="BH16" s="66">
        <f t="shared" si="24"/>
        <v>0</v>
      </c>
      <c r="BI16" s="66">
        <f t="shared" si="25"/>
        <v>0</v>
      </c>
      <c r="BJ16" s="66">
        <f t="shared" si="26"/>
        <v>0</v>
      </c>
    </row>
    <row r="17" spans="1:62" ht="25.5">
      <c r="A17" s="5">
        <v>4</v>
      </c>
      <c r="B17" s="7" t="s">
        <v>85</v>
      </c>
      <c r="C17" s="34">
        <v>0</v>
      </c>
      <c r="D17" s="231">
        <v>7</v>
      </c>
      <c r="E17" s="33">
        <f t="shared" si="2"/>
        <v>-7</v>
      </c>
      <c r="F17" s="37">
        <v>0</v>
      </c>
      <c r="G17" s="37">
        <v>0</v>
      </c>
      <c r="H17" s="33">
        <v>65</v>
      </c>
      <c r="I17" s="33">
        <f t="shared" si="3"/>
        <v>65</v>
      </c>
      <c r="J17" s="35">
        <v>0</v>
      </c>
      <c r="K17" s="35">
        <v>0</v>
      </c>
      <c r="L17" s="38">
        <v>0</v>
      </c>
      <c r="M17" s="35">
        <f t="shared" si="4"/>
        <v>0</v>
      </c>
      <c r="N17" s="153">
        <v>0</v>
      </c>
      <c r="O17" s="153">
        <v>0</v>
      </c>
      <c r="P17" s="153">
        <v>0</v>
      </c>
      <c r="Q17" s="153">
        <v>0</v>
      </c>
      <c r="R17" s="152">
        <f t="shared" si="5"/>
        <v>0</v>
      </c>
      <c r="S17" s="153">
        <v>0</v>
      </c>
      <c r="T17" s="153">
        <v>0</v>
      </c>
      <c r="U17" s="153">
        <v>0</v>
      </c>
      <c r="V17" s="35">
        <f t="shared" si="6"/>
        <v>0</v>
      </c>
      <c r="W17" s="35">
        <v>0</v>
      </c>
      <c r="X17" s="38">
        <v>0</v>
      </c>
      <c r="Y17" s="35">
        <f t="shared" si="7"/>
        <v>65</v>
      </c>
      <c r="Z17" s="38">
        <v>15</v>
      </c>
      <c r="AA17" s="38">
        <v>1</v>
      </c>
      <c r="AB17" s="38">
        <v>0</v>
      </c>
      <c r="AC17" s="35">
        <f t="shared" si="8"/>
        <v>1</v>
      </c>
      <c r="AD17" s="38">
        <v>1</v>
      </c>
      <c r="AE17" s="34">
        <v>0</v>
      </c>
      <c r="AF17" s="38"/>
      <c r="AG17" s="38">
        <v>0</v>
      </c>
      <c r="AH17" s="35">
        <v>0</v>
      </c>
      <c r="AI17" s="35">
        <v>0</v>
      </c>
      <c r="AJ17" s="35">
        <f t="shared" si="9"/>
        <v>0</v>
      </c>
      <c r="AK17" s="35">
        <v>0</v>
      </c>
      <c r="AL17" s="35">
        <v>0</v>
      </c>
      <c r="AM17" s="38"/>
      <c r="AN17" s="38"/>
      <c r="AO17" s="38"/>
      <c r="AP17" s="38"/>
      <c r="AQ17" s="66">
        <f t="shared" si="10"/>
        <v>0</v>
      </c>
      <c r="AR17" s="66">
        <f t="shared" si="32"/>
        <v>0</v>
      </c>
      <c r="AS17" s="66">
        <f t="shared" si="11"/>
        <v>65</v>
      </c>
      <c r="AT17" s="66">
        <f t="shared" si="12"/>
        <v>65</v>
      </c>
      <c r="AU17" s="66">
        <f t="shared" si="13"/>
        <v>65</v>
      </c>
      <c r="AV17" s="66">
        <f>L17+V17+W17+Y17</f>
        <v>65</v>
      </c>
      <c r="AW17" s="66">
        <f t="shared" si="14"/>
        <v>0</v>
      </c>
      <c r="AX17" s="66">
        <f t="shared" si="31"/>
        <v>0</v>
      </c>
      <c r="AY17" s="66">
        <f t="shared" si="15"/>
        <v>0</v>
      </c>
      <c r="AZ17" s="66">
        <f t="shared" si="16"/>
        <v>0</v>
      </c>
      <c r="BA17" s="66">
        <f t="shared" si="17"/>
        <v>0</v>
      </c>
      <c r="BB17" s="66">
        <f t="shared" si="18"/>
        <v>0</v>
      </c>
      <c r="BC17" s="66">
        <f t="shared" si="19"/>
        <v>1</v>
      </c>
      <c r="BD17" s="66">
        <f t="shared" si="20"/>
        <v>1</v>
      </c>
      <c r="BE17" s="66">
        <f t="shared" si="21"/>
        <v>1</v>
      </c>
      <c r="BF17" s="66">
        <f t="shared" si="22"/>
        <v>1</v>
      </c>
      <c r="BG17" s="66">
        <f t="shared" si="23"/>
        <v>0</v>
      </c>
      <c r="BH17" s="66">
        <f t="shared" si="24"/>
        <v>0</v>
      </c>
      <c r="BI17" s="66">
        <f t="shared" si="25"/>
        <v>0</v>
      </c>
      <c r="BJ17" s="66">
        <f t="shared" si="26"/>
        <v>0</v>
      </c>
    </row>
    <row r="18" spans="1:62" ht="51">
      <c r="A18" s="5">
        <v>5</v>
      </c>
      <c r="B18" s="7" t="s">
        <v>66</v>
      </c>
      <c r="C18" s="34">
        <v>2</v>
      </c>
      <c r="D18" s="231">
        <v>1</v>
      </c>
      <c r="E18" s="33">
        <f t="shared" si="2"/>
        <v>1</v>
      </c>
      <c r="F18" s="37">
        <v>0</v>
      </c>
      <c r="G18" s="37">
        <v>0</v>
      </c>
      <c r="H18" s="33">
        <v>2</v>
      </c>
      <c r="I18" s="33">
        <f t="shared" si="3"/>
        <v>2</v>
      </c>
      <c r="J18" s="35">
        <v>0</v>
      </c>
      <c r="K18" s="35">
        <v>0</v>
      </c>
      <c r="L18" s="38">
        <v>0</v>
      </c>
      <c r="M18" s="35">
        <f t="shared" si="4"/>
        <v>0</v>
      </c>
      <c r="N18" s="153">
        <v>0</v>
      </c>
      <c r="O18" s="153">
        <v>0</v>
      </c>
      <c r="P18" s="153">
        <v>0</v>
      </c>
      <c r="Q18" s="153">
        <v>0</v>
      </c>
      <c r="R18" s="152">
        <f t="shared" si="5"/>
        <v>0</v>
      </c>
      <c r="S18" s="153">
        <v>0</v>
      </c>
      <c r="T18" s="153">
        <v>0</v>
      </c>
      <c r="U18" s="153">
        <v>0</v>
      </c>
      <c r="V18" s="35">
        <f t="shared" si="6"/>
        <v>0</v>
      </c>
      <c r="W18" s="35">
        <v>0</v>
      </c>
      <c r="X18" s="38">
        <v>0</v>
      </c>
      <c r="Y18" s="35">
        <f t="shared" si="7"/>
        <v>4</v>
      </c>
      <c r="Z18" s="38">
        <v>1</v>
      </c>
      <c r="AA18" s="38">
        <v>0</v>
      </c>
      <c r="AB18" s="38">
        <v>1</v>
      </c>
      <c r="AC18" s="35">
        <f t="shared" si="8"/>
        <v>1</v>
      </c>
      <c r="AD18" s="38">
        <v>0</v>
      </c>
      <c r="AE18" s="34">
        <v>1</v>
      </c>
      <c r="AF18" s="38"/>
      <c r="AG18" s="38">
        <v>0</v>
      </c>
      <c r="AH18" s="35">
        <v>0</v>
      </c>
      <c r="AI18" s="35">
        <v>0</v>
      </c>
      <c r="AJ18" s="35">
        <f t="shared" si="9"/>
        <v>0</v>
      </c>
      <c r="AK18" s="35">
        <v>0</v>
      </c>
      <c r="AL18" s="35">
        <v>0</v>
      </c>
      <c r="AM18" s="38"/>
      <c r="AN18" s="38"/>
      <c r="AO18" s="38"/>
      <c r="AP18" s="38"/>
      <c r="AQ18" s="66">
        <f t="shared" si="10"/>
        <v>2</v>
      </c>
      <c r="AR18" s="66">
        <f t="shared" si="32"/>
        <v>2</v>
      </c>
      <c r="AS18" s="66">
        <f t="shared" si="11"/>
        <v>2</v>
      </c>
      <c r="AT18" s="66">
        <f t="shared" si="12"/>
        <v>2</v>
      </c>
      <c r="AU18" s="66">
        <f t="shared" si="13"/>
        <v>4</v>
      </c>
      <c r="AV18" s="66">
        <f>L18+V18+W18+Y18</f>
        <v>4</v>
      </c>
      <c r="AW18" s="66">
        <f t="shared" si="14"/>
        <v>0</v>
      </c>
      <c r="AX18" s="66">
        <f t="shared" si="31"/>
        <v>0</v>
      </c>
      <c r="AY18" s="66">
        <f t="shared" si="15"/>
        <v>0</v>
      </c>
      <c r="AZ18" s="66">
        <f t="shared" si="16"/>
        <v>0</v>
      </c>
      <c r="BA18" s="66">
        <f t="shared" si="17"/>
        <v>0</v>
      </c>
      <c r="BB18" s="66">
        <f t="shared" si="18"/>
        <v>0</v>
      </c>
      <c r="BC18" s="66">
        <f t="shared" si="19"/>
        <v>1</v>
      </c>
      <c r="BD18" s="66">
        <f t="shared" si="20"/>
        <v>1</v>
      </c>
      <c r="BE18" s="66">
        <f t="shared" si="21"/>
        <v>1</v>
      </c>
      <c r="BF18" s="66">
        <f t="shared" si="22"/>
        <v>1</v>
      </c>
      <c r="BG18" s="66">
        <f t="shared" si="23"/>
        <v>0</v>
      </c>
      <c r="BH18" s="66">
        <f t="shared" si="24"/>
        <v>0</v>
      </c>
      <c r="BI18" s="66">
        <f t="shared" si="25"/>
        <v>0</v>
      </c>
      <c r="BJ18" s="66">
        <f t="shared" si="26"/>
        <v>0</v>
      </c>
    </row>
    <row r="19" spans="1:62" ht="38.25">
      <c r="A19" s="5">
        <v>6</v>
      </c>
      <c r="B19" s="7" t="s">
        <v>67</v>
      </c>
      <c r="C19" s="65">
        <v>0</v>
      </c>
      <c r="D19" s="232">
        <v>0</v>
      </c>
      <c r="E19" s="65">
        <f t="shared" ref="E19:AP19" si="33">E20+E21+E22+E23+E24+E25+E26</f>
        <v>0</v>
      </c>
      <c r="F19" s="65">
        <f t="shared" si="33"/>
        <v>0</v>
      </c>
      <c r="G19" s="65">
        <f t="shared" si="33"/>
        <v>0</v>
      </c>
      <c r="H19" s="65">
        <f t="shared" si="33"/>
        <v>0</v>
      </c>
      <c r="I19" s="65">
        <f t="shared" si="33"/>
        <v>0</v>
      </c>
      <c r="J19" s="65">
        <f t="shared" si="33"/>
        <v>0</v>
      </c>
      <c r="K19" s="65">
        <f t="shared" si="33"/>
        <v>0</v>
      </c>
      <c r="L19" s="65">
        <f t="shared" si="33"/>
        <v>0</v>
      </c>
      <c r="M19" s="65">
        <f t="shared" si="33"/>
        <v>0</v>
      </c>
      <c r="N19" s="65">
        <f t="shared" si="33"/>
        <v>0</v>
      </c>
      <c r="O19" s="65">
        <f t="shared" si="33"/>
        <v>0</v>
      </c>
      <c r="P19" s="65">
        <f t="shared" si="33"/>
        <v>0</v>
      </c>
      <c r="Q19" s="65">
        <f t="shared" si="33"/>
        <v>0</v>
      </c>
      <c r="R19" s="65">
        <f t="shared" si="33"/>
        <v>0</v>
      </c>
      <c r="S19" s="65">
        <f t="shared" si="33"/>
        <v>0</v>
      </c>
      <c r="T19" s="65">
        <f t="shared" si="33"/>
        <v>0</v>
      </c>
      <c r="U19" s="65">
        <f t="shared" si="33"/>
        <v>0</v>
      </c>
      <c r="V19" s="65">
        <f t="shared" si="33"/>
        <v>0</v>
      </c>
      <c r="W19" s="65">
        <f t="shared" si="33"/>
        <v>0</v>
      </c>
      <c r="X19" s="65">
        <f t="shared" si="33"/>
        <v>0</v>
      </c>
      <c r="Y19" s="65">
        <f t="shared" si="33"/>
        <v>0</v>
      </c>
      <c r="Z19" s="65">
        <f t="shared" si="33"/>
        <v>0</v>
      </c>
      <c r="AA19" s="65">
        <f t="shared" si="33"/>
        <v>0</v>
      </c>
      <c r="AB19" s="65">
        <f t="shared" si="33"/>
        <v>0</v>
      </c>
      <c r="AC19" s="65">
        <f t="shared" si="33"/>
        <v>0</v>
      </c>
      <c r="AD19" s="65">
        <f t="shared" si="33"/>
        <v>0</v>
      </c>
      <c r="AE19" s="65">
        <f t="shared" si="33"/>
        <v>0</v>
      </c>
      <c r="AF19" s="65">
        <f t="shared" si="33"/>
        <v>0</v>
      </c>
      <c r="AG19" s="65">
        <f t="shared" si="33"/>
        <v>0</v>
      </c>
      <c r="AH19" s="65">
        <f t="shared" si="33"/>
        <v>0</v>
      </c>
      <c r="AI19" s="65">
        <f t="shared" si="33"/>
        <v>0</v>
      </c>
      <c r="AJ19" s="65">
        <f t="shared" si="33"/>
        <v>0</v>
      </c>
      <c r="AK19" s="65">
        <f t="shared" si="33"/>
        <v>0</v>
      </c>
      <c r="AL19" s="65">
        <f t="shared" si="33"/>
        <v>0</v>
      </c>
      <c r="AM19" s="65">
        <f t="shared" si="33"/>
        <v>0</v>
      </c>
      <c r="AN19" s="65">
        <f t="shared" si="33"/>
        <v>0</v>
      </c>
      <c r="AO19" s="65">
        <f t="shared" si="33"/>
        <v>0</v>
      </c>
      <c r="AP19" s="65">
        <f t="shared" si="33"/>
        <v>0</v>
      </c>
      <c r="AQ19" s="65">
        <f t="shared" ref="AQ19:BJ19" si="34">SUM(AQ20:AQ26)</f>
        <v>0</v>
      </c>
      <c r="AR19" s="65">
        <f t="shared" si="34"/>
        <v>0</v>
      </c>
      <c r="AS19" s="65">
        <f t="shared" si="34"/>
        <v>0</v>
      </c>
      <c r="AT19" s="65">
        <f t="shared" si="34"/>
        <v>0</v>
      </c>
      <c r="AU19" s="65">
        <f t="shared" si="34"/>
        <v>0</v>
      </c>
      <c r="AV19" s="65">
        <f t="shared" si="34"/>
        <v>0</v>
      </c>
      <c r="AW19" s="65">
        <f t="shared" si="34"/>
        <v>0</v>
      </c>
      <c r="AX19" s="65">
        <f t="shared" si="34"/>
        <v>0</v>
      </c>
      <c r="AY19" s="65">
        <f t="shared" si="34"/>
        <v>0</v>
      </c>
      <c r="AZ19" s="65">
        <f t="shared" si="34"/>
        <v>0</v>
      </c>
      <c r="BA19" s="65">
        <f t="shared" si="34"/>
        <v>0</v>
      </c>
      <c r="BB19" s="65">
        <f t="shared" si="34"/>
        <v>0</v>
      </c>
      <c r="BC19" s="65">
        <f t="shared" si="34"/>
        <v>0</v>
      </c>
      <c r="BD19" s="65">
        <f t="shared" si="34"/>
        <v>0</v>
      </c>
      <c r="BE19" s="65">
        <f t="shared" si="34"/>
        <v>0</v>
      </c>
      <c r="BF19" s="65">
        <f t="shared" si="34"/>
        <v>0</v>
      </c>
      <c r="BG19" s="65">
        <f t="shared" si="34"/>
        <v>0</v>
      </c>
      <c r="BH19" s="65">
        <f t="shared" si="34"/>
        <v>0</v>
      </c>
      <c r="BI19" s="65">
        <f t="shared" si="34"/>
        <v>0</v>
      </c>
      <c r="BJ19" s="65">
        <f t="shared" si="34"/>
        <v>0</v>
      </c>
    </row>
    <row r="20" spans="1:62" ht="38.25">
      <c r="A20" s="5" t="s">
        <v>8</v>
      </c>
      <c r="B20" s="6" t="s">
        <v>68</v>
      </c>
      <c r="C20" s="22">
        <v>0</v>
      </c>
      <c r="D20" s="230">
        <v>0</v>
      </c>
      <c r="E20" s="33">
        <f>C20-D20-F20-G20</f>
        <v>0</v>
      </c>
      <c r="F20" s="37">
        <v>0</v>
      </c>
      <c r="G20" s="37">
        <v>0</v>
      </c>
      <c r="H20" s="65">
        <v>0</v>
      </c>
      <c r="I20" s="33">
        <f t="shared" si="3"/>
        <v>0</v>
      </c>
      <c r="J20" s="35">
        <v>0</v>
      </c>
      <c r="K20" s="35">
        <v>0</v>
      </c>
      <c r="L20" s="38">
        <v>0</v>
      </c>
      <c r="M20" s="35">
        <f t="shared" si="4"/>
        <v>0</v>
      </c>
      <c r="N20" s="153">
        <v>0</v>
      </c>
      <c r="O20" s="153">
        <v>0</v>
      </c>
      <c r="P20" s="153">
        <v>0</v>
      </c>
      <c r="Q20" s="153">
        <v>0</v>
      </c>
      <c r="R20" s="152">
        <f t="shared" si="5"/>
        <v>0</v>
      </c>
      <c r="S20" s="153">
        <v>0</v>
      </c>
      <c r="T20" s="153">
        <v>0</v>
      </c>
      <c r="U20" s="153">
        <v>0</v>
      </c>
      <c r="V20" s="35">
        <f t="shared" si="6"/>
        <v>0</v>
      </c>
      <c r="W20" s="35">
        <v>0</v>
      </c>
      <c r="X20" s="65">
        <v>0</v>
      </c>
      <c r="Y20" s="35">
        <f>D20+E20+I20-L20-V20-W20</f>
        <v>0</v>
      </c>
      <c r="Z20" s="65">
        <v>0</v>
      </c>
      <c r="AA20" s="65">
        <v>0</v>
      </c>
      <c r="AB20" s="65">
        <v>0</v>
      </c>
      <c r="AC20" s="35">
        <f t="shared" si="8"/>
        <v>0</v>
      </c>
      <c r="AD20" s="38">
        <v>0</v>
      </c>
      <c r="AE20" s="65">
        <v>0</v>
      </c>
      <c r="AF20" s="9"/>
      <c r="AG20" s="65">
        <v>0</v>
      </c>
      <c r="AH20" s="35">
        <v>0</v>
      </c>
      <c r="AI20" s="35">
        <v>0</v>
      </c>
      <c r="AJ20" s="35">
        <f t="shared" si="9"/>
        <v>0</v>
      </c>
      <c r="AK20" s="35">
        <v>0</v>
      </c>
      <c r="AL20" s="35">
        <v>0</v>
      </c>
      <c r="AM20" s="9"/>
      <c r="AN20" s="9"/>
      <c r="AO20" s="9"/>
      <c r="AP20" s="9"/>
      <c r="AQ20" s="66">
        <f t="shared" si="10"/>
        <v>0</v>
      </c>
      <c r="AR20" s="66">
        <f t="shared" si="32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>L20+V20+W20+Y20</f>
        <v>0</v>
      </c>
      <c r="AW20" s="66">
        <f t="shared" si="14"/>
        <v>0</v>
      </c>
      <c r="AX20" s="66">
        <f t="shared" ref="AX20:AX26" si="35">N20+O20+P20+Q20</f>
        <v>0</v>
      </c>
      <c r="AY20" s="66">
        <f t="shared" si="15"/>
        <v>0</v>
      </c>
      <c r="AZ20" s="66">
        <f t="shared" si="16"/>
        <v>0</v>
      </c>
      <c r="BA20" s="66">
        <f t="shared" si="17"/>
        <v>0</v>
      </c>
      <c r="BB20" s="66">
        <f t="shared" si="18"/>
        <v>0</v>
      </c>
      <c r="BC20" s="66">
        <f t="shared" si="19"/>
        <v>0</v>
      </c>
      <c r="BD20" s="66">
        <f t="shared" si="20"/>
        <v>0</v>
      </c>
      <c r="BE20" s="66">
        <f t="shared" si="21"/>
        <v>0</v>
      </c>
      <c r="BF20" s="66">
        <f t="shared" si="22"/>
        <v>0</v>
      </c>
      <c r="BG20" s="66">
        <f t="shared" si="23"/>
        <v>0</v>
      </c>
      <c r="BH20" s="66">
        <f t="shared" si="24"/>
        <v>0</v>
      </c>
      <c r="BI20" s="66">
        <f t="shared" si="25"/>
        <v>0</v>
      </c>
      <c r="BJ20" s="66">
        <f t="shared" si="26"/>
        <v>0</v>
      </c>
    </row>
    <row r="21" spans="1:62" ht="38.25">
      <c r="A21" s="5" t="s">
        <v>9</v>
      </c>
      <c r="B21" s="6" t="s">
        <v>69</v>
      </c>
      <c r="C21" s="22">
        <v>0</v>
      </c>
      <c r="D21" s="230">
        <v>0</v>
      </c>
      <c r="E21" s="33">
        <f t="shared" ref="E21:E46" si="36">C21-D21-F21-G21</f>
        <v>0</v>
      </c>
      <c r="F21" s="37">
        <v>0</v>
      </c>
      <c r="G21" s="37">
        <v>0</v>
      </c>
      <c r="H21" s="65">
        <v>0</v>
      </c>
      <c r="I21" s="33">
        <f t="shared" si="3"/>
        <v>0</v>
      </c>
      <c r="J21" s="35">
        <v>0</v>
      </c>
      <c r="K21" s="35">
        <v>0</v>
      </c>
      <c r="L21" s="38">
        <v>0</v>
      </c>
      <c r="M21" s="35">
        <f t="shared" si="4"/>
        <v>0</v>
      </c>
      <c r="N21" s="153">
        <v>0</v>
      </c>
      <c r="O21" s="153">
        <v>0</v>
      </c>
      <c r="P21" s="153">
        <v>0</v>
      </c>
      <c r="Q21" s="153">
        <v>0</v>
      </c>
      <c r="R21" s="152">
        <f t="shared" si="5"/>
        <v>0</v>
      </c>
      <c r="S21" s="153">
        <v>0</v>
      </c>
      <c r="T21" s="153">
        <v>0</v>
      </c>
      <c r="U21" s="153">
        <v>0</v>
      </c>
      <c r="V21" s="35">
        <f t="shared" si="6"/>
        <v>0</v>
      </c>
      <c r="W21" s="35">
        <v>0</v>
      </c>
      <c r="X21" s="65">
        <v>0</v>
      </c>
      <c r="Y21" s="35">
        <f t="shared" ref="Y21:Y46" si="37">D21+E21+I21-L21-V21-W21</f>
        <v>0</v>
      </c>
      <c r="Z21" s="65">
        <v>0</v>
      </c>
      <c r="AA21" s="65">
        <v>0</v>
      </c>
      <c r="AB21" s="65">
        <v>0</v>
      </c>
      <c r="AC21" s="35">
        <f t="shared" si="8"/>
        <v>0</v>
      </c>
      <c r="AD21" s="38">
        <v>0</v>
      </c>
      <c r="AE21" s="65">
        <v>0</v>
      </c>
      <c r="AF21" s="9"/>
      <c r="AG21" s="65">
        <v>0</v>
      </c>
      <c r="AH21" s="35">
        <v>0</v>
      </c>
      <c r="AI21" s="35">
        <v>0</v>
      </c>
      <c r="AJ21" s="35">
        <f t="shared" si="9"/>
        <v>0</v>
      </c>
      <c r="AK21" s="35">
        <v>0</v>
      </c>
      <c r="AL21" s="35">
        <v>0</v>
      </c>
      <c r="AM21" s="9"/>
      <c r="AN21" s="9"/>
      <c r="AO21" s="9"/>
      <c r="AP21" s="9"/>
      <c r="AQ21" s="66">
        <f t="shared" si="10"/>
        <v>0</v>
      </c>
      <c r="AR21" s="66">
        <f t="shared" si="32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ref="AV21:AV26" si="38">L21+V21+W21+Y21</f>
        <v>0</v>
      </c>
      <c r="AW21" s="66">
        <f t="shared" si="14"/>
        <v>0</v>
      </c>
      <c r="AX21" s="66">
        <f t="shared" si="35"/>
        <v>0</v>
      </c>
      <c r="AY21" s="66">
        <f t="shared" si="15"/>
        <v>0</v>
      </c>
      <c r="AZ21" s="66">
        <f t="shared" si="16"/>
        <v>0</v>
      </c>
      <c r="BA21" s="66">
        <f t="shared" si="17"/>
        <v>0</v>
      </c>
      <c r="BB21" s="66">
        <f t="shared" si="18"/>
        <v>0</v>
      </c>
      <c r="BC21" s="66">
        <f t="shared" si="19"/>
        <v>0</v>
      </c>
      <c r="BD21" s="66">
        <f t="shared" si="20"/>
        <v>0</v>
      </c>
      <c r="BE21" s="66">
        <f t="shared" si="21"/>
        <v>0</v>
      </c>
      <c r="BF21" s="66">
        <f t="shared" si="22"/>
        <v>0</v>
      </c>
      <c r="BG21" s="66">
        <f t="shared" si="23"/>
        <v>0</v>
      </c>
      <c r="BH21" s="66">
        <f t="shared" si="24"/>
        <v>0</v>
      </c>
      <c r="BI21" s="66">
        <f t="shared" si="25"/>
        <v>0</v>
      </c>
      <c r="BJ21" s="66">
        <f t="shared" si="26"/>
        <v>0</v>
      </c>
    </row>
    <row r="22" spans="1:62" ht="38.25">
      <c r="A22" s="5" t="s">
        <v>10</v>
      </c>
      <c r="B22" s="6" t="s">
        <v>70</v>
      </c>
      <c r="C22" s="22">
        <v>0</v>
      </c>
      <c r="D22" s="230">
        <v>0</v>
      </c>
      <c r="E22" s="33">
        <f t="shared" si="36"/>
        <v>0</v>
      </c>
      <c r="F22" s="37">
        <v>0</v>
      </c>
      <c r="G22" s="37">
        <v>0</v>
      </c>
      <c r="H22" s="65">
        <v>0</v>
      </c>
      <c r="I22" s="33">
        <f t="shared" si="3"/>
        <v>0</v>
      </c>
      <c r="J22" s="35">
        <v>0</v>
      </c>
      <c r="K22" s="35">
        <v>0</v>
      </c>
      <c r="L22" s="38">
        <v>0</v>
      </c>
      <c r="M22" s="35">
        <f t="shared" si="4"/>
        <v>0</v>
      </c>
      <c r="N22" s="153">
        <v>0</v>
      </c>
      <c r="O22" s="153">
        <v>0</v>
      </c>
      <c r="P22" s="153">
        <v>0</v>
      </c>
      <c r="Q22" s="153">
        <v>0</v>
      </c>
      <c r="R22" s="152">
        <f t="shared" si="5"/>
        <v>0</v>
      </c>
      <c r="S22" s="153">
        <v>0</v>
      </c>
      <c r="T22" s="153">
        <v>0</v>
      </c>
      <c r="U22" s="153">
        <v>0</v>
      </c>
      <c r="V22" s="35">
        <f t="shared" si="6"/>
        <v>0</v>
      </c>
      <c r="W22" s="35">
        <v>0</v>
      </c>
      <c r="X22" s="65">
        <v>0</v>
      </c>
      <c r="Y22" s="35">
        <f t="shared" si="37"/>
        <v>0</v>
      </c>
      <c r="Z22" s="65">
        <v>0</v>
      </c>
      <c r="AA22" s="65">
        <v>0</v>
      </c>
      <c r="AB22" s="65">
        <v>0</v>
      </c>
      <c r="AC22" s="35">
        <f t="shared" si="8"/>
        <v>0</v>
      </c>
      <c r="AD22" s="38">
        <v>0</v>
      </c>
      <c r="AE22" s="65">
        <v>0</v>
      </c>
      <c r="AF22" s="9"/>
      <c r="AG22" s="65">
        <v>0</v>
      </c>
      <c r="AH22" s="35">
        <v>0</v>
      </c>
      <c r="AI22" s="35">
        <v>0</v>
      </c>
      <c r="AJ22" s="35">
        <f t="shared" si="9"/>
        <v>0</v>
      </c>
      <c r="AK22" s="35">
        <v>0</v>
      </c>
      <c r="AL22" s="35">
        <v>0</v>
      </c>
      <c r="AM22" s="9"/>
      <c r="AN22" s="9"/>
      <c r="AO22" s="9"/>
      <c r="AP22" s="9"/>
      <c r="AQ22" s="66">
        <f t="shared" si="10"/>
        <v>0</v>
      </c>
      <c r="AR22" s="66">
        <f t="shared" si="32"/>
        <v>0</v>
      </c>
      <c r="AS22" s="66">
        <f t="shared" si="11"/>
        <v>0</v>
      </c>
      <c r="AT22" s="66">
        <f t="shared" si="12"/>
        <v>0</v>
      </c>
      <c r="AU22" s="66">
        <f t="shared" si="13"/>
        <v>0</v>
      </c>
      <c r="AV22" s="66">
        <f t="shared" si="38"/>
        <v>0</v>
      </c>
      <c r="AW22" s="66">
        <f t="shared" si="14"/>
        <v>0</v>
      </c>
      <c r="AX22" s="66">
        <f t="shared" si="35"/>
        <v>0</v>
      </c>
      <c r="AY22" s="66">
        <f t="shared" si="15"/>
        <v>0</v>
      </c>
      <c r="AZ22" s="66">
        <f t="shared" si="16"/>
        <v>0</v>
      </c>
      <c r="BA22" s="66">
        <f t="shared" si="17"/>
        <v>0</v>
      </c>
      <c r="BB22" s="66">
        <f t="shared" si="18"/>
        <v>0</v>
      </c>
      <c r="BC22" s="66">
        <f t="shared" si="19"/>
        <v>0</v>
      </c>
      <c r="BD22" s="66">
        <f t="shared" si="20"/>
        <v>0</v>
      </c>
      <c r="BE22" s="66">
        <f t="shared" si="21"/>
        <v>0</v>
      </c>
      <c r="BF22" s="66">
        <f t="shared" si="22"/>
        <v>0</v>
      </c>
      <c r="BG22" s="66">
        <f t="shared" si="23"/>
        <v>0</v>
      </c>
      <c r="BH22" s="66">
        <f t="shared" si="24"/>
        <v>0</v>
      </c>
      <c r="BI22" s="66">
        <f t="shared" si="25"/>
        <v>0</v>
      </c>
      <c r="BJ22" s="66">
        <f t="shared" si="26"/>
        <v>0</v>
      </c>
    </row>
    <row r="23" spans="1:62" ht="38.25">
      <c r="A23" s="5" t="s">
        <v>11</v>
      </c>
      <c r="B23" s="6" t="s">
        <v>71</v>
      </c>
      <c r="C23" s="22">
        <v>0</v>
      </c>
      <c r="D23" s="230">
        <v>0</v>
      </c>
      <c r="E23" s="33">
        <f t="shared" si="36"/>
        <v>0</v>
      </c>
      <c r="F23" s="37">
        <v>0</v>
      </c>
      <c r="G23" s="37">
        <v>0</v>
      </c>
      <c r="H23" s="65">
        <v>0</v>
      </c>
      <c r="I23" s="33">
        <f t="shared" si="3"/>
        <v>0</v>
      </c>
      <c r="J23" s="35">
        <v>0</v>
      </c>
      <c r="K23" s="35">
        <v>0</v>
      </c>
      <c r="L23" s="38">
        <v>0</v>
      </c>
      <c r="M23" s="35">
        <f t="shared" si="4"/>
        <v>0</v>
      </c>
      <c r="N23" s="153">
        <v>0</v>
      </c>
      <c r="O23" s="153">
        <v>0</v>
      </c>
      <c r="P23" s="153">
        <v>0</v>
      </c>
      <c r="Q23" s="153">
        <v>0</v>
      </c>
      <c r="R23" s="152">
        <f t="shared" si="5"/>
        <v>0</v>
      </c>
      <c r="S23" s="153">
        <v>0</v>
      </c>
      <c r="T23" s="153">
        <v>0</v>
      </c>
      <c r="U23" s="153">
        <v>0</v>
      </c>
      <c r="V23" s="35">
        <f t="shared" si="6"/>
        <v>0</v>
      </c>
      <c r="W23" s="35">
        <v>0</v>
      </c>
      <c r="X23" s="65">
        <v>0</v>
      </c>
      <c r="Y23" s="35">
        <f t="shared" si="37"/>
        <v>0</v>
      </c>
      <c r="Z23" s="65">
        <v>0</v>
      </c>
      <c r="AA23" s="65">
        <v>0</v>
      </c>
      <c r="AB23" s="65">
        <v>0</v>
      </c>
      <c r="AC23" s="35">
        <f t="shared" si="8"/>
        <v>0</v>
      </c>
      <c r="AD23" s="38">
        <v>0</v>
      </c>
      <c r="AE23" s="65">
        <v>0</v>
      </c>
      <c r="AF23" s="9"/>
      <c r="AG23" s="65">
        <v>0</v>
      </c>
      <c r="AH23" s="35">
        <v>0</v>
      </c>
      <c r="AI23" s="35">
        <v>0</v>
      </c>
      <c r="AJ23" s="35">
        <f t="shared" si="9"/>
        <v>0</v>
      </c>
      <c r="AK23" s="35">
        <v>0</v>
      </c>
      <c r="AL23" s="35">
        <v>0</v>
      </c>
      <c r="AM23" s="9"/>
      <c r="AN23" s="9"/>
      <c r="AO23" s="9"/>
      <c r="AP23" s="9"/>
      <c r="AQ23" s="66">
        <f t="shared" si="10"/>
        <v>0</v>
      </c>
      <c r="AR23" s="66">
        <f t="shared" si="32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38"/>
        <v>0</v>
      </c>
      <c r="AW23" s="66">
        <f t="shared" si="14"/>
        <v>0</v>
      </c>
      <c r="AX23" s="66">
        <f t="shared" si="35"/>
        <v>0</v>
      </c>
      <c r="AY23" s="66">
        <f t="shared" si="15"/>
        <v>0</v>
      </c>
      <c r="AZ23" s="66">
        <f t="shared" si="16"/>
        <v>0</v>
      </c>
      <c r="BA23" s="66">
        <f t="shared" si="17"/>
        <v>0</v>
      </c>
      <c r="BB23" s="66">
        <f t="shared" si="18"/>
        <v>0</v>
      </c>
      <c r="BC23" s="66">
        <f t="shared" si="19"/>
        <v>0</v>
      </c>
      <c r="BD23" s="66">
        <f t="shared" si="20"/>
        <v>0</v>
      </c>
      <c r="BE23" s="66">
        <f t="shared" si="21"/>
        <v>0</v>
      </c>
      <c r="BF23" s="66">
        <f t="shared" si="22"/>
        <v>0</v>
      </c>
      <c r="BG23" s="66">
        <f t="shared" si="23"/>
        <v>0</v>
      </c>
      <c r="BH23" s="66">
        <f t="shared" si="24"/>
        <v>0</v>
      </c>
      <c r="BI23" s="66">
        <f t="shared" si="25"/>
        <v>0</v>
      </c>
      <c r="BJ23" s="66">
        <f t="shared" si="26"/>
        <v>0</v>
      </c>
    </row>
    <row r="24" spans="1:62" ht="38.25">
      <c r="A24" s="5" t="s">
        <v>12</v>
      </c>
      <c r="B24" s="6" t="s">
        <v>72</v>
      </c>
      <c r="C24" s="22">
        <v>0</v>
      </c>
      <c r="D24" s="230">
        <v>0</v>
      </c>
      <c r="E24" s="33">
        <f t="shared" si="36"/>
        <v>0</v>
      </c>
      <c r="F24" s="37">
        <v>0</v>
      </c>
      <c r="G24" s="37">
        <v>0</v>
      </c>
      <c r="H24" s="65">
        <v>0</v>
      </c>
      <c r="I24" s="33">
        <f t="shared" si="3"/>
        <v>0</v>
      </c>
      <c r="J24" s="35">
        <v>0</v>
      </c>
      <c r="K24" s="35">
        <v>0</v>
      </c>
      <c r="L24" s="38">
        <v>0</v>
      </c>
      <c r="M24" s="35">
        <f t="shared" si="4"/>
        <v>0</v>
      </c>
      <c r="N24" s="153">
        <v>0</v>
      </c>
      <c r="O24" s="153">
        <v>0</v>
      </c>
      <c r="P24" s="153">
        <v>0</v>
      </c>
      <c r="Q24" s="153">
        <v>0</v>
      </c>
      <c r="R24" s="152">
        <f t="shared" si="5"/>
        <v>0</v>
      </c>
      <c r="S24" s="153">
        <v>0</v>
      </c>
      <c r="T24" s="153">
        <v>0</v>
      </c>
      <c r="U24" s="153">
        <v>0</v>
      </c>
      <c r="V24" s="35">
        <f t="shared" si="6"/>
        <v>0</v>
      </c>
      <c r="W24" s="35">
        <v>0</v>
      </c>
      <c r="X24" s="65">
        <v>0</v>
      </c>
      <c r="Y24" s="35">
        <f t="shared" si="37"/>
        <v>0</v>
      </c>
      <c r="Z24" s="65">
        <v>0</v>
      </c>
      <c r="AA24" s="65">
        <v>0</v>
      </c>
      <c r="AB24" s="65">
        <v>0</v>
      </c>
      <c r="AC24" s="35">
        <f t="shared" si="8"/>
        <v>0</v>
      </c>
      <c r="AD24" s="38">
        <v>0</v>
      </c>
      <c r="AE24" s="65">
        <v>0</v>
      </c>
      <c r="AF24" s="9"/>
      <c r="AG24" s="65">
        <v>0</v>
      </c>
      <c r="AH24" s="35">
        <v>0</v>
      </c>
      <c r="AI24" s="35">
        <v>0</v>
      </c>
      <c r="AJ24" s="35">
        <f t="shared" si="9"/>
        <v>0</v>
      </c>
      <c r="AK24" s="35">
        <v>0</v>
      </c>
      <c r="AL24" s="35">
        <v>0</v>
      </c>
      <c r="AM24" s="9"/>
      <c r="AN24" s="9"/>
      <c r="AO24" s="9"/>
      <c r="AP24" s="9"/>
      <c r="AQ24" s="66">
        <f t="shared" si="10"/>
        <v>0</v>
      </c>
      <c r="AR24" s="66">
        <f t="shared" si="32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38"/>
        <v>0</v>
      </c>
      <c r="AW24" s="66">
        <f t="shared" si="14"/>
        <v>0</v>
      </c>
      <c r="AX24" s="66">
        <f t="shared" si="35"/>
        <v>0</v>
      </c>
      <c r="AY24" s="66">
        <f t="shared" si="15"/>
        <v>0</v>
      </c>
      <c r="AZ24" s="66">
        <f t="shared" si="16"/>
        <v>0</v>
      </c>
      <c r="BA24" s="66">
        <f t="shared" si="17"/>
        <v>0</v>
      </c>
      <c r="BB24" s="66">
        <f t="shared" si="18"/>
        <v>0</v>
      </c>
      <c r="BC24" s="66">
        <f t="shared" si="19"/>
        <v>0</v>
      </c>
      <c r="BD24" s="66">
        <f t="shared" si="20"/>
        <v>0</v>
      </c>
      <c r="BE24" s="66">
        <f t="shared" si="21"/>
        <v>0</v>
      </c>
      <c r="BF24" s="66">
        <f t="shared" si="22"/>
        <v>0</v>
      </c>
      <c r="BG24" s="66">
        <f t="shared" si="23"/>
        <v>0</v>
      </c>
      <c r="BH24" s="66">
        <f t="shared" si="24"/>
        <v>0</v>
      </c>
      <c r="BI24" s="66">
        <f t="shared" si="25"/>
        <v>0</v>
      </c>
      <c r="BJ24" s="66">
        <f t="shared" si="26"/>
        <v>0</v>
      </c>
    </row>
    <row r="25" spans="1:62" ht="38.25">
      <c r="A25" s="5" t="s">
        <v>13</v>
      </c>
      <c r="B25" s="6" t="s">
        <v>73</v>
      </c>
      <c r="C25" s="22">
        <v>0</v>
      </c>
      <c r="D25" s="230">
        <v>0</v>
      </c>
      <c r="E25" s="33">
        <f t="shared" si="36"/>
        <v>0</v>
      </c>
      <c r="F25" s="37">
        <v>0</v>
      </c>
      <c r="G25" s="37">
        <v>0</v>
      </c>
      <c r="H25" s="65">
        <v>0</v>
      </c>
      <c r="I25" s="33">
        <f t="shared" si="3"/>
        <v>0</v>
      </c>
      <c r="J25" s="35">
        <v>0</v>
      </c>
      <c r="K25" s="35">
        <v>0</v>
      </c>
      <c r="L25" s="38">
        <v>0</v>
      </c>
      <c r="M25" s="35">
        <f t="shared" si="4"/>
        <v>0</v>
      </c>
      <c r="N25" s="153">
        <v>0</v>
      </c>
      <c r="O25" s="153">
        <v>0</v>
      </c>
      <c r="P25" s="153">
        <v>0</v>
      </c>
      <c r="Q25" s="153">
        <v>0</v>
      </c>
      <c r="R25" s="152">
        <f t="shared" si="5"/>
        <v>0</v>
      </c>
      <c r="S25" s="153">
        <v>0</v>
      </c>
      <c r="T25" s="153">
        <v>0</v>
      </c>
      <c r="U25" s="153">
        <v>0</v>
      </c>
      <c r="V25" s="35">
        <f t="shared" si="6"/>
        <v>0</v>
      </c>
      <c r="W25" s="35">
        <v>0</v>
      </c>
      <c r="X25" s="65">
        <v>0</v>
      </c>
      <c r="Y25" s="35">
        <f t="shared" si="37"/>
        <v>0</v>
      </c>
      <c r="Z25" s="65">
        <v>0</v>
      </c>
      <c r="AA25" s="65">
        <v>0</v>
      </c>
      <c r="AB25" s="65">
        <v>0</v>
      </c>
      <c r="AC25" s="35">
        <f t="shared" si="8"/>
        <v>0</v>
      </c>
      <c r="AD25" s="38">
        <v>0</v>
      </c>
      <c r="AE25" s="65">
        <v>0</v>
      </c>
      <c r="AF25" s="9"/>
      <c r="AG25" s="65">
        <v>0</v>
      </c>
      <c r="AH25" s="35">
        <v>0</v>
      </c>
      <c r="AI25" s="35">
        <v>0</v>
      </c>
      <c r="AJ25" s="35">
        <f t="shared" si="9"/>
        <v>0</v>
      </c>
      <c r="AK25" s="35">
        <v>0</v>
      </c>
      <c r="AL25" s="35">
        <v>0</v>
      </c>
      <c r="AM25" s="9"/>
      <c r="AN25" s="9"/>
      <c r="AO25" s="9"/>
      <c r="AP25" s="9"/>
      <c r="AQ25" s="66">
        <f t="shared" si="10"/>
        <v>0</v>
      </c>
      <c r="AR25" s="66">
        <f t="shared" si="32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 t="shared" si="38"/>
        <v>0</v>
      </c>
      <c r="AW25" s="66">
        <f t="shared" si="14"/>
        <v>0</v>
      </c>
      <c r="AX25" s="66">
        <f t="shared" si="35"/>
        <v>0</v>
      </c>
      <c r="AY25" s="66">
        <f t="shared" si="15"/>
        <v>0</v>
      </c>
      <c r="AZ25" s="66">
        <f t="shared" si="16"/>
        <v>0</v>
      </c>
      <c r="BA25" s="66">
        <f t="shared" si="17"/>
        <v>0</v>
      </c>
      <c r="BB25" s="66">
        <f t="shared" si="18"/>
        <v>0</v>
      </c>
      <c r="BC25" s="66">
        <f t="shared" si="19"/>
        <v>0</v>
      </c>
      <c r="BD25" s="66">
        <f t="shared" si="20"/>
        <v>0</v>
      </c>
      <c r="BE25" s="66">
        <f t="shared" si="21"/>
        <v>0</v>
      </c>
      <c r="BF25" s="66">
        <f t="shared" si="22"/>
        <v>0</v>
      </c>
      <c r="BG25" s="66">
        <f t="shared" si="23"/>
        <v>0</v>
      </c>
      <c r="BH25" s="66">
        <f t="shared" si="24"/>
        <v>0</v>
      </c>
      <c r="BI25" s="66">
        <f t="shared" si="25"/>
        <v>0</v>
      </c>
      <c r="BJ25" s="66">
        <f t="shared" si="26"/>
        <v>0</v>
      </c>
    </row>
    <row r="26" spans="1:62" ht="38.25">
      <c r="A26" s="5" t="s">
        <v>48</v>
      </c>
      <c r="B26" s="6" t="s">
        <v>74</v>
      </c>
      <c r="C26" s="22">
        <v>0</v>
      </c>
      <c r="D26" s="230">
        <v>0</v>
      </c>
      <c r="E26" s="33">
        <f t="shared" si="36"/>
        <v>0</v>
      </c>
      <c r="F26" s="37">
        <v>0</v>
      </c>
      <c r="G26" s="37">
        <v>0</v>
      </c>
      <c r="H26" s="65">
        <v>0</v>
      </c>
      <c r="I26" s="33">
        <f t="shared" si="3"/>
        <v>0</v>
      </c>
      <c r="J26" s="35">
        <v>0</v>
      </c>
      <c r="K26" s="35">
        <v>0</v>
      </c>
      <c r="L26" s="38">
        <v>0</v>
      </c>
      <c r="M26" s="35">
        <f t="shared" si="4"/>
        <v>0</v>
      </c>
      <c r="N26" s="153">
        <v>0</v>
      </c>
      <c r="O26" s="153">
        <v>0</v>
      </c>
      <c r="P26" s="153">
        <v>0</v>
      </c>
      <c r="Q26" s="153">
        <v>0</v>
      </c>
      <c r="R26" s="152">
        <f t="shared" si="5"/>
        <v>0</v>
      </c>
      <c r="S26" s="153">
        <v>0</v>
      </c>
      <c r="T26" s="153">
        <v>0</v>
      </c>
      <c r="U26" s="153">
        <v>0</v>
      </c>
      <c r="V26" s="35">
        <f t="shared" si="6"/>
        <v>0</v>
      </c>
      <c r="W26" s="35">
        <v>0</v>
      </c>
      <c r="X26" s="65">
        <v>0</v>
      </c>
      <c r="Y26" s="35">
        <f t="shared" si="37"/>
        <v>0</v>
      </c>
      <c r="Z26" s="65">
        <v>0</v>
      </c>
      <c r="AA26" s="65">
        <v>0</v>
      </c>
      <c r="AB26" s="65">
        <v>0</v>
      </c>
      <c r="AC26" s="35">
        <f t="shared" si="8"/>
        <v>0</v>
      </c>
      <c r="AD26" s="38">
        <v>0</v>
      </c>
      <c r="AE26" s="65">
        <v>0</v>
      </c>
      <c r="AF26" s="9"/>
      <c r="AG26" s="65">
        <v>0</v>
      </c>
      <c r="AH26" s="35">
        <v>0</v>
      </c>
      <c r="AI26" s="35">
        <v>0</v>
      </c>
      <c r="AJ26" s="35">
        <f t="shared" si="9"/>
        <v>0</v>
      </c>
      <c r="AK26" s="35">
        <v>0</v>
      </c>
      <c r="AL26" s="35">
        <v>0</v>
      </c>
      <c r="AM26" s="9"/>
      <c r="AN26" s="9"/>
      <c r="AO26" s="9"/>
      <c r="AP26" s="9"/>
      <c r="AQ26" s="66">
        <f t="shared" si="10"/>
        <v>0</v>
      </c>
      <c r="AR26" s="66">
        <f t="shared" si="32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38"/>
        <v>0</v>
      </c>
      <c r="AW26" s="66">
        <f t="shared" si="14"/>
        <v>0</v>
      </c>
      <c r="AX26" s="66">
        <f t="shared" si="35"/>
        <v>0</v>
      </c>
      <c r="AY26" s="66">
        <f t="shared" si="15"/>
        <v>0</v>
      </c>
      <c r="AZ26" s="66">
        <f t="shared" si="16"/>
        <v>0</v>
      </c>
      <c r="BA26" s="66">
        <f t="shared" si="17"/>
        <v>0</v>
      </c>
      <c r="BB26" s="66">
        <f t="shared" si="18"/>
        <v>0</v>
      </c>
      <c r="BC26" s="66">
        <f t="shared" si="19"/>
        <v>0</v>
      </c>
      <c r="BD26" s="66">
        <f t="shared" si="20"/>
        <v>0</v>
      </c>
      <c r="BE26" s="66">
        <f t="shared" si="21"/>
        <v>0</v>
      </c>
      <c r="BF26" s="66">
        <f t="shared" si="22"/>
        <v>0</v>
      </c>
      <c r="BG26" s="66">
        <f t="shared" si="23"/>
        <v>0</v>
      </c>
      <c r="BH26" s="66">
        <f t="shared" si="24"/>
        <v>0</v>
      </c>
      <c r="BI26" s="66">
        <f t="shared" si="25"/>
        <v>0</v>
      </c>
      <c r="BJ26" s="66">
        <f t="shared" si="26"/>
        <v>0</v>
      </c>
    </row>
    <row r="27" spans="1:62" ht="38.25">
      <c r="A27" s="5">
        <v>7</v>
      </c>
      <c r="B27" s="7" t="s">
        <v>75</v>
      </c>
      <c r="C27" s="65">
        <v>0</v>
      </c>
      <c r="D27" s="232">
        <v>0</v>
      </c>
      <c r="E27" s="65">
        <f t="shared" ref="E27:AP27" si="39">E28+E29+E30+E31+E32</f>
        <v>0</v>
      </c>
      <c r="F27" s="65">
        <f t="shared" si="39"/>
        <v>0</v>
      </c>
      <c r="G27" s="65">
        <f t="shared" si="39"/>
        <v>0</v>
      </c>
      <c r="H27" s="65">
        <f t="shared" si="39"/>
        <v>0</v>
      </c>
      <c r="I27" s="65">
        <f t="shared" si="39"/>
        <v>0</v>
      </c>
      <c r="J27" s="65">
        <f t="shared" si="39"/>
        <v>0</v>
      </c>
      <c r="K27" s="65">
        <f t="shared" si="39"/>
        <v>0</v>
      </c>
      <c r="L27" s="65">
        <f t="shared" si="39"/>
        <v>0</v>
      </c>
      <c r="M27" s="65">
        <f t="shared" si="39"/>
        <v>0</v>
      </c>
      <c r="N27" s="65">
        <f t="shared" si="39"/>
        <v>0</v>
      </c>
      <c r="O27" s="65">
        <f t="shared" si="39"/>
        <v>0</v>
      </c>
      <c r="P27" s="65">
        <f t="shared" si="39"/>
        <v>0</v>
      </c>
      <c r="Q27" s="65">
        <f t="shared" si="39"/>
        <v>0</v>
      </c>
      <c r="R27" s="65">
        <f t="shared" si="39"/>
        <v>0</v>
      </c>
      <c r="S27" s="65">
        <f t="shared" si="39"/>
        <v>0</v>
      </c>
      <c r="T27" s="65">
        <f t="shared" si="39"/>
        <v>0</v>
      </c>
      <c r="U27" s="65">
        <f t="shared" si="39"/>
        <v>0</v>
      </c>
      <c r="V27" s="65">
        <f t="shared" si="39"/>
        <v>0</v>
      </c>
      <c r="W27" s="65">
        <f t="shared" si="39"/>
        <v>0</v>
      </c>
      <c r="X27" s="65">
        <f t="shared" si="39"/>
        <v>0</v>
      </c>
      <c r="Y27" s="65">
        <f t="shared" si="39"/>
        <v>0</v>
      </c>
      <c r="Z27" s="65">
        <f t="shared" si="39"/>
        <v>0</v>
      </c>
      <c r="AA27" s="65">
        <f t="shared" si="39"/>
        <v>0</v>
      </c>
      <c r="AB27" s="65">
        <f t="shared" si="39"/>
        <v>0</v>
      </c>
      <c r="AC27" s="65">
        <f t="shared" si="39"/>
        <v>0</v>
      </c>
      <c r="AD27" s="65">
        <f t="shared" si="39"/>
        <v>0</v>
      </c>
      <c r="AE27" s="65">
        <f t="shared" si="39"/>
        <v>0</v>
      </c>
      <c r="AF27" s="65">
        <f t="shared" si="39"/>
        <v>0</v>
      </c>
      <c r="AG27" s="65">
        <f t="shared" si="39"/>
        <v>0</v>
      </c>
      <c r="AH27" s="65">
        <f t="shared" si="39"/>
        <v>0</v>
      </c>
      <c r="AI27" s="65">
        <f t="shared" si="39"/>
        <v>0</v>
      </c>
      <c r="AJ27" s="65">
        <f t="shared" si="39"/>
        <v>0</v>
      </c>
      <c r="AK27" s="65">
        <f t="shared" si="39"/>
        <v>0</v>
      </c>
      <c r="AL27" s="65">
        <f t="shared" si="39"/>
        <v>0</v>
      </c>
      <c r="AM27" s="65">
        <f t="shared" si="39"/>
        <v>0</v>
      </c>
      <c r="AN27" s="65">
        <f t="shared" si="39"/>
        <v>0</v>
      </c>
      <c r="AO27" s="65">
        <f t="shared" si="39"/>
        <v>0</v>
      </c>
      <c r="AP27" s="65">
        <f t="shared" si="39"/>
        <v>0</v>
      </c>
      <c r="AQ27" s="65">
        <f t="shared" ref="AQ27:BJ27" si="40">SUM(AQ28:AQ32)</f>
        <v>0</v>
      </c>
      <c r="AR27" s="65">
        <f t="shared" si="40"/>
        <v>0</v>
      </c>
      <c r="AS27" s="65">
        <f t="shared" si="40"/>
        <v>0</v>
      </c>
      <c r="AT27" s="65">
        <f t="shared" si="40"/>
        <v>0</v>
      </c>
      <c r="AU27" s="65">
        <f t="shared" si="40"/>
        <v>0</v>
      </c>
      <c r="AV27" s="65">
        <f>SUM(AV28:AV32)</f>
        <v>0</v>
      </c>
      <c r="AW27" s="65">
        <f t="shared" si="40"/>
        <v>0</v>
      </c>
      <c r="AX27" s="65">
        <f t="shared" si="40"/>
        <v>0</v>
      </c>
      <c r="AY27" s="65">
        <f t="shared" si="40"/>
        <v>0</v>
      </c>
      <c r="AZ27" s="65">
        <f t="shared" si="40"/>
        <v>0</v>
      </c>
      <c r="BA27" s="65">
        <f t="shared" si="40"/>
        <v>0</v>
      </c>
      <c r="BB27" s="65">
        <f t="shared" si="40"/>
        <v>0</v>
      </c>
      <c r="BC27" s="65">
        <f t="shared" si="40"/>
        <v>0</v>
      </c>
      <c r="BD27" s="65">
        <f t="shared" si="40"/>
        <v>0</v>
      </c>
      <c r="BE27" s="65">
        <f t="shared" si="40"/>
        <v>0</v>
      </c>
      <c r="BF27" s="65">
        <f t="shared" si="40"/>
        <v>0</v>
      </c>
      <c r="BG27" s="65">
        <f t="shared" si="40"/>
        <v>0</v>
      </c>
      <c r="BH27" s="65">
        <f t="shared" si="40"/>
        <v>0</v>
      </c>
      <c r="BI27" s="65">
        <f t="shared" si="40"/>
        <v>0</v>
      </c>
      <c r="BJ27" s="65">
        <f t="shared" si="40"/>
        <v>0</v>
      </c>
    </row>
    <row r="28" spans="1:62" ht="18.75" customHeight="1">
      <c r="A28" s="10" t="s">
        <v>14</v>
      </c>
      <c r="B28" s="6" t="s">
        <v>76</v>
      </c>
      <c r="C28" s="34">
        <v>0</v>
      </c>
      <c r="D28" s="231">
        <v>0</v>
      </c>
      <c r="E28" s="33">
        <f t="shared" si="36"/>
        <v>0</v>
      </c>
      <c r="F28" s="37">
        <v>0</v>
      </c>
      <c r="G28" s="37">
        <v>0</v>
      </c>
      <c r="H28" s="65">
        <v>0</v>
      </c>
      <c r="I28" s="33">
        <f t="shared" si="3"/>
        <v>0</v>
      </c>
      <c r="J28" s="35">
        <v>0</v>
      </c>
      <c r="K28" s="35">
        <v>0</v>
      </c>
      <c r="L28" s="38">
        <v>0</v>
      </c>
      <c r="M28" s="35">
        <f t="shared" si="4"/>
        <v>0</v>
      </c>
      <c r="N28" s="153">
        <v>0</v>
      </c>
      <c r="O28" s="153">
        <v>0</v>
      </c>
      <c r="P28" s="153">
        <v>0</v>
      </c>
      <c r="Q28" s="153">
        <v>0</v>
      </c>
      <c r="R28" s="152">
        <f t="shared" si="5"/>
        <v>0</v>
      </c>
      <c r="S28" s="153">
        <v>0</v>
      </c>
      <c r="T28" s="153">
        <v>0</v>
      </c>
      <c r="U28" s="153">
        <v>0</v>
      </c>
      <c r="V28" s="35">
        <f t="shared" si="6"/>
        <v>0</v>
      </c>
      <c r="W28" s="35">
        <v>0</v>
      </c>
      <c r="X28" s="65">
        <v>0</v>
      </c>
      <c r="Y28" s="35">
        <f t="shared" si="37"/>
        <v>0</v>
      </c>
      <c r="Z28" s="65">
        <v>0</v>
      </c>
      <c r="AA28" s="65">
        <v>0</v>
      </c>
      <c r="AB28" s="65">
        <v>0</v>
      </c>
      <c r="AC28" s="35">
        <f t="shared" si="8"/>
        <v>0</v>
      </c>
      <c r="AD28" s="38">
        <v>0</v>
      </c>
      <c r="AE28" s="65">
        <v>0</v>
      </c>
      <c r="AF28" s="38"/>
      <c r="AG28" s="65">
        <v>0</v>
      </c>
      <c r="AH28" s="35">
        <v>0</v>
      </c>
      <c r="AI28" s="35">
        <v>0</v>
      </c>
      <c r="AJ28" s="35">
        <f t="shared" si="9"/>
        <v>0</v>
      </c>
      <c r="AK28" s="35">
        <v>0</v>
      </c>
      <c r="AL28" s="35">
        <v>0</v>
      </c>
      <c r="AM28" s="38"/>
      <c r="AN28" s="38"/>
      <c r="AO28" s="38"/>
      <c r="AP28" s="38"/>
      <c r="AQ28" s="66">
        <f t="shared" si="10"/>
        <v>0</v>
      </c>
      <c r="AR28" s="66">
        <f t="shared" si="32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>L28+V28+W28+Y28</f>
        <v>0</v>
      </c>
      <c r="AW28" s="66">
        <f t="shared" si="14"/>
        <v>0</v>
      </c>
      <c r="AX28" s="66">
        <f t="shared" ref="AX28:AX46" si="41">N28+O28+P28+Q28</f>
        <v>0</v>
      </c>
      <c r="AY28" s="66">
        <f t="shared" si="15"/>
        <v>0</v>
      </c>
      <c r="AZ28" s="66">
        <f t="shared" si="16"/>
        <v>0</v>
      </c>
      <c r="BA28" s="66">
        <f t="shared" si="17"/>
        <v>0</v>
      </c>
      <c r="BB28" s="66">
        <f t="shared" si="18"/>
        <v>0</v>
      </c>
      <c r="BC28" s="66">
        <f t="shared" si="19"/>
        <v>0</v>
      </c>
      <c r="BD28" s="66">
        <f t="shared" si="20"/>
        <v>0</v>
      </c>
      <c r="BE28" s="66">
        <f t="shared" si="21"/>
        <v>0</v>
      </c>
      <c r="BF28" s="66">
        <f t="shared" si="22"/>
        <v>0</v>
      </c>
      <c r="BG28" s="66">
        <f t="shared" si="23"/>
        <v>0</v>
      </c>
      <c r="BH28" s="66">
        <f t="shared" si="24"/>
        <v>0</v>
      </c>
      <c r="BI28" s="66">
        <f t="shared" si="25"/>
        <v>0</v>
      </c>
      <c r="BJ28" s="66">
        <f t="shared" si="26"/>
        <v>0</v>
      </c>
    </row>
    <row r="29" spans="1:62" ht="25.5" customHeight="1">
      <c r="A29" s="10" t="s">
        <v>15</v>
      </c>
      <c r="B29" s="6" t="s">
        <v>77</v>
      </c>
      <c r="C29" s="34">
        <v>0</v>
      </c>
      <c r="D29" s="231">
        <v>0</v>
      </c>
      <c r="E29" s="33">
        <f t="shared" si="36"/>
        <v>0</v>
      </c>
      <c r="F29" s="37">
        <v>0</v>
      </c>
      <c r="G29" s="37">
        <v>0</v>
      </c>
      <c r="H29" s="65">
        <v>0</v>
      </c>
      <c r="I29" s="33">
        <f t="shared" si="3"/>
        <v>0</v>
      </c>
      <c r="J29" s="35">
        <v>0</v>
      </c>
      <c r="K29" s="35">
        <v>0</v>
      </c>
      <c r="L29" s="38">
        <v>0</v>
      </c>
      <c r="M29" s="35">
        <f t="shared" si="4"/>
        <v>0</v>
      </c>
      <c r="N29" s="153">
        <v>0</v>
      </c>
      <c r="O29" s="153">
        <v>0</v>
      </c>
      <c r="P29" s="153">
        <v>0</v>
      </c>
      <c r="Q29" s="153">
        <v>0</v>
      </c>
      <c r="R29" s="152">
        <f t="shared" si="5"/>
        <v>0</v>
      </c>
      <c r="S29" s="153">
        <v>0</v>
      </c>
      <c r="T29" s="153">
        <v>0</v>
      </c>
      <c r="U29" s="153">
        <v>0</v>
      </c>
      <c r="V29" s="35">
        <f t="shared" si="6"/>
        <v>0</v>
      </c>
      <c r="W29" s="35">
        <v>0</v>
      </c>
      <c r="X29" s="65">
        <v>0</v>
      </c>
      <c r="Y29" s="35">
        <f t="shared" si="37"/>
        <v>0</v>
      </c>
      <c r="Z29" s="65">
        <v>0</v>
      </c>
      <c r="AA29" s="65">
        <v>0</v>
      </c>
      <c r="AB29" s="65">
        <v>0</v>
      </c>
      <c r="AC29" s="35">
        <f t="shared" si="8"/>
        <v>0</v>
      </c>
      <c r="AD29" s="38">
        <v>0</v>
      </c>
      <c r="AE29" s="65">
        <v>0</v>
      </c>
      <c r="AF29" s="38"/>
      <c r="AG29" s="65">
        <v>0</v>
      </c>
      <c r="AH29" s="35">
        <v>0</v>
      </c>
      <c r="AI29" s="35">
        <v>0</v>
      </c>
      <c r="AJ29" s="35">
        <f t="shared" si="9"/>
        <v>0</v>
      </c>
      <c r="AK29" s="35">
        <v>0</v>
      </c>
      <c r="AL29" s="35">
        <v>0</v>
      </c>
      <c r="AM29" s="38"/>
      <c r="AN29" s="38"/>
      <c r="AO29" s="38"/>
      <c r="AP29" s="38"/>
      <c r="AQ29" s="66">
        <f t="shared" si="10"/>
        <v>0</v>
      </c>
      <c r="AR29" s="66">
        <f t="shared" si="32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ref="AV29:AV47" si="42">L29+V29+W29+Y29</f>
        <v>0</v>
      </c>
      <c r="AW29" s="66">
        <f t="shared" si="14"/>
        <v>0</v>
      </c>
      <c r="AX29" s="66">
        <f t="shared" si="41"/>
        <v>0</v>
      </c>
      <c r="AY29" s="66">
        <f t="shared" si="15"/>
        <v>0</v>
      </c>
      <c r="AZ29" s="66">
        <f t="shared" si="16"/>
        <v>0</v>
      </c>
      <c r="BA29" s="66">
        <f t="shared" si="17"/>
        <v>0</v>
      </c>
      <c r="BB29" s="66">
        <f t="shared" si="18"/>
        <v>0</v>
      </c>
      <c r="BC29" s="66">
        <f t="shared" si="19"/>
        <v>0</v>
      </c>
      <c r="BD29" s="66">
        <f t="shared" si="20"/>
        <v>0</v>
      </c>
      <c r="BE29" s="66">
        <f t="shared" si="21"/>
        <v>0</v>
      </c>
      <c r="BF29" s="66">
        <f t="shared" si="22"/>
        <v>0</v>
      </c>
      <c r="BG29" s="66">
        <f t="shared" si="23"/>
        <v>0</v>
      </c>
      <c r="BH29" s="66">
        <f t="shared" si="24"/>
        <v>0</v>
      </c>
      <c r="BI29" s="66">
        <f t="shared" si="25"/>
        <v>0</v>
      </c>
      <c r="BJ29" s="66">
        <f t="shared" si="26"/>
        <v>0</v>
      </c>
    </row>
    <row r="30" spans="1:62" ht="25.5">
      <c r="A30" s="10" t="s">
        <v>49</v>
      </c>
      <c r="B30" s="6" t="s">
        <v>78</v>
      </c>
      <c r="C30" s="34">
        <v>0</v>
      </c>
      <c r="D30" s="231">
        <v>0</v>
      </c>
      <c r="E30" s="33">
        <f t="shared" si="36"/>
        <v>0</v>
      </c>
      <c r="F30" s="37">
        <v>0</v>
      </c>
      <c r="G30" s="37">
        <v>0</v>
      </c>
      <c r="H30" s="65">
        <v>0</v>
      </c>
      <c r="I30" s="33">
        <f t="shared" si="3"/>
        <v>0</v>
      </c>
      <c r="J30" s="35">
        <v>0</v>
      </c>
      <c r="K30" s="35">
        <v>0</v>
      </c>
      <c r="L30" s="38">
        <v>0</v>
      </c>
      <c r="M30" s="35">
        <f t="shared" si="4"/>
        <v>0</v>
      </c>
      <c r="N30" s="153">
        <v>0</v>
      </c>
      <c r="O30" s="153">
        <v>0</v>
      </c>
      <c r="P30" s="153">
        <v>0</v>
      </c>
      <c r="Q30" s="153">
        <v>0</v>
      </c>
      <c r="R30" s="152">
        <f t="shared" si="5"/>
        <v>0</v>
      </c>
      <c r="S30" s="153">
        <v>0</v>
      </c>
      <c r="T30" s="153">
        <v>0</v>
      </c>
      <c r="U30" s="153">
        <v>0</v>
      </c>
      <c r="V30" s="35">
        <f t="shared" si="6"/>
        <v>0</v>
      </c>
      <c r="W30" s="35">
        <v>0</v>
      </c>
      <c r="X30" s="65">
        <v>0</v>
      </c>
      <c r="Y30" s="35">
        <f t="shared" si="37"/>
        <v>0</v>
      </c>
      <c r="Z30" s="65">
        <v>0</v>
      </c>
      <c r="AA30" s="65">
        <v>0</v>
      </c>
      <c r="AB30" s="65">
        <v>0</v>
      </c>
      <c r="AC30" s="35">
        <f t="shared" si="8"/>
        <v>0</v>
      </c>
      <c r="AD30" s="38">
        <v>0</v>
      </c>
      <c r="AE30" s="65">
        <v>0</v>
      </c>
      <c r="AF30" s="38"/>
      <c r="AG30" s="65">
        <v>0</v>
      </c>
      <c r="AH30" s="35">
        <v>0</v>
      </c>
      <c r="AI30" s="35">
        <v>0</v>
      </c>
      <c r="AJ30" s="35">
        <f t="shared" si="9"/>
        <v>0</v>
      </c>
      <c r="AK30" s="35">
        <v>0</v>
      </c>
      <c r="AL30" s="35">
        <v>0</v>
      </c>
      <c r="AM30" s="38"/>
      <c r="AN30" s="38"/>
      <c r="AO30" s="38"/>
      <c r="AP30" s="38"/>
      <c r="AQ30" s="66">
        <f t="shared" si="10"/>
        <v>0</v>
      </c>
      <c r="AR30" s="66">
        <f t="shared" si="32"/>
        <v>0</v>
      </c>
      <c r="AS30" s="66">
        <f t="shared" si="11"/>
        <v>0</v>
      </c>
      <c r="AT30" s="66">
        <f t="shared" si="12"/>
        <v>0</v>
      </c>
      <c r="AU30" s="66">
        <f t="shared" si="13"/>
        <v>0</v>
      </c>
      <c r="AV30" s="66">
        <f t="shared" si="42"/>
        <v>0</v>
      </c>
      <c r="AW30" s="66">
        <f t="shared" si="14"/>
        <v>0</v>
      </c>
      <c r="AX30" s="66">
        <f t="shared" si="41"/>
        <v>0</v>
      </c>
      <c r="AY30" s="66">
        <f t="shared" si="15"/>
        <v>0</v>
      </c>
      <c r="AZ30" s="66">
        <f t="shared" si="16"/>
        <v>0</v>
      </c>
      <c r="BA30" s="66">
        <f t="shared" si="17"/>
        <v>0</v>
      </c>
      <c r="BB30" s="66">
        <f t="shared" si="18"/>
        <v>0</v>
      </c>
      <c r="BC30" s="66">
        <f t="shared" si="19"/>
        <v>0</v>
      </c>
      <c r="BD30" s="66">
        <f t="shared" si="20"/>
        <v>0</v>
      </c>
      <c r="BE30" s="66">
        <f t="shared" si="21"/>
        <v>0</v>
      </c>
      <c r="BF30" s="66">
        <f t="shared" si="22"/>
        <v>0</v>
      </c>
      <c r="BG30" s="66">
        <f t="shared" si="23"/>
        <v>0</v>
      </c>
      <c r="BH30" s="66">
        <f t="shared" si="24"/>
        <v>0</v>
      </c>
      <c r="BI30" s="66">
        <f t="shared" si="25"/>
        <v>0</v>
      </c>
      <c r="BJ30" s="66">
        <f t="shared" si="26"/>
        <v>0</v>
      </c>
    </row>
    <row r="31" spans="1:62" ht="28.5" customHeight="1">
      <c r="A31" s="10" t="s">
        <v>50</v>
      </c>
      <c r="B31" s="6" t="s">
        <v>79</v>
      </c>
      <c r="C31" s="34">
        <v>0</v>
      </c>
      <c r="D31" s="231">
        <v>0</v>
      </c>
      <c r="E31" s="33">
        <f t="shared" si="36"/>
        <v>0</v>
      </c>
      <c r="F31" s="37">
        <v>0</v>
      </c>
      <c r="G31" s="37">
        <v>0</v>
      </c>
      <c r="H31" s="65">
        <v>0</v>
      </c>
      <c r="I31" s="33">
        <f t="shared" si="3"/>
        <v>0</v>
      </c>
      <c r="J31" s="35">
        <v>0</v>
      </c>
      <c r="K31" s="35">
        <v>0</v>
      </c>
      <c r="L31" s="38">
        <v>0</v>
      </c>
      <c r="M31" s="35">
        <f t="shared" si="4"/>
        <v>0</v>
      </c>
      <c r="N31" s="153">
        <v>0</v>
      </c>
      <c r="O31" s="153">
        <v>0</v>
      </c>
      <c r="P31" s="153">
        <v>0</v>
      </c>
      <c r="Q31" s="153">
        <v>0</v>
      </c>
      <c r="R31" s="152">
        <f t="shared" si="5"/>
        <v>0</v>
      </c>
      <c r="S31" s="153">
        <v>0</v>
      </c>
      <c r="T31" s="153">
        <v>0</v>
      </c>
      <c r="U31" s="153">
        <v>0</v>
      </c>
      <c r="V31" s="35">
        <f t="shared" si="6"/>
        <v>0</v>
      </c>
      <c r="W31" s="35">
        <v>0</v>
      </c>
      <c r="X31" s="65">
        <v>0</v>
      </c>
      <c r="Y31" s="35">
        <f t="shared" si="37"/>
        <v>0</v>
      </c>
      <c r="Z31" s="65">
        <v>0</v>
      </c>
      <c r="AA31" s="65">
        <v>0</v>
      </c>
      <c r="AB31" s="65">
        <v>0</v>
      </c>
      <c r="AC31" s="35">
        <f t="shared" si="8"/>
        <v>0</v>
      </c>
      <c r="AD31" s="38">
        <v>0</v>
      </c>
      <c r="AE31" s="65">
        <v>0</v>
      </c>
      <c r="AF31" s="38"/>
      <c r="AG31" s="65">
        <v>0</v>
      </c>
      <c r="AH31" s="35">
        <v>0</v>
      </c>
      <c r="AI31" s="35">
        <v>0</v>
      </c>
      <c r="AJ31" s="35">
        <f t="shared" si="9"/>
        <v>0</v>
      </c>
      <c r="AK31" s="35">
        <v>0</v>
      </c>
      <c r="AL31" s="35">
        <v>0</v>
      </c>
      <c r="AM31" s="38"/>
      <c r="AN31" s="38"/>
      <c r="AO31" s="38"/>
      <c r="AP31" s="38"/>
      <c r="AQ31" s="66">
        <f t="shared" si="10"/>
        <v>0</v>
      </c>
      <c r="AR31" s="66">
        <f t="shared" si="32"/>
        <v>0</v>
      </c>
      <c r="AS31" s="66">
        <f t="shared" si="11"/>
        <v>0</v>
      </c>
      <c r="AT31" s="66">
        <f t="shared" si="12"/>
        <v>0</v>
      </c>
      <c r="AU31" s="66">
        <f t="shared" si="13"/>
        <v>0</v>
      </c>
      <c r="AV31" s="66">
        <f t="shared" si="42"/>
        <v>0</v>
      </c>
      <c r="AW31" s="66">
        <f t="shared" si="14"/>
        <v>0</v>
      </c>
      <c r="AX31" s="66">
        <f t="shared" si="41"/>
        <v>0</v>
      </c>
      <c r="AY31" s="66">
        <f t="shared" si="15"/>
        <v>0</v>
      </c>
      <c r="AZ31" s="66">
        <f t="shared" si="16"/>
        <v>0</v>
      </c>
      <c r="BA31" s="66">
        <f t="shared" si="17"/>
        <v>0</v>
      </c>
      <c r="BB31" s="66">
        <f t="shared" si="18"/>
        <v>0</v>
      </c>
      <c r="BC31" s="66">
        <f t="shared" si="19"/>
        <v>0</v>
      </c>
      <c r="BD31" s="66">
        <f t="shared" si="20"/>
        <v>0</v>
      </c>
      <c r="BE31" s="66">
        <f t="shared" si="21"/>
        <v>0</v>
      </c>
      <c r="BF31" s="66">
        <f t="shared" si="22"/>
        <v>0</v>
      </c>
      <c r="BG31" s="66">
        <f t="shared" si="23"/>
        <v>0</v>
      </c>
      <c r="BH31" s="66">
        <f t="shared" si="24"/>
        <v>0</v>
      </c>
      <c r="BI31" s="66">
        <f t="shared" si="25"/>
        <v>0</v>
      </c>
      <c r="BJ31" s="66">
        <f t="shared" si="26"/>
        <v>0</v>
      </c>
    </row>
    <row r="32" spans="1:62" ht="19.5" customHeight="1">
      <c r="A32" s="10" t="s">
        <v>51</v>
      </c>
      <c r="B32" s="6" t="s">
        <v>3</v>
      </c>
      <c r="C32" s="34">
        <v>0</v>
      </c>
      <c r="D32" s="231">
        <v>0</v>
      </c>
      <c r="E32" s="33">
        <f t="shared" si="36"/>
        <v>0</v>
      </c>
      <c r="F32" s="37">
        <v>0</v>
      </c>
      <c r="G32" s="37">
        <v>0</v>
      </c>
      <c r="H32" s="65">
        <v>0</v>
      </c>
      <c r="I32" s="33">
        <f t="shared" si="3"/>
        <v>0</v>
      </c>
      <c r="J32" s="35">
        <v>0</v>
      </c>
      <c r="K32" s="35">
        <v>0</v>
      </c>
      <c r="L32" s="38">
        <v>0</v>
      </c>
      <c r="M32" s="35">
        <f t="shared" si="4"/>
        <v>0</v>
      </c>
      <c r="N32" s="153">
        <v>0</v>
      </c>
      <c r="O32" s="153">
        <v>0</v>
      </c>
      <c r="P32" s="153">
        <v>0</v>
      </c>
      <c r="Q32" s="153">
        <v>0</v>
      </c>
      <c r="R32" s="152">
        <f t="shared" si="5"/>
        <v>0</v>
      </c>
      <c r="S32" s="153">
        <v>0</v>
      </c>
      <c r="T32" s="153">
        <v>0</v>
      </c>
      <c r="U32" s="153">
        <v>0</v>
      </c>
      <c r="V32" s="35">
        <f t="shared" si="6"/>
        <v>0</v>
      </c>
      <c r="W32" s="35">
        <v>0</v>
      </c>
      <c r="X32" s="65">
        <v>0</v>
      </c>
      <c r="Y32" s="35">
        <f t="shared" si="37"/>
        <v>0</v>
      </c>
      <c r="Z32" s="65">
        <v>0</v>
      </c>
      <c r="AA32" s="65">
        <v>0</v>
      </c>
      <c r="AB32" s="65">
        <v>0</v>
      </c>
      <c r="AC32" s="35">
        <f t="shared" si="8"/>
        <v>0</v>
      </c>
      <c r="AD32" s="38">
        <v>0</v>
      </c>
      <c r="AE32" s="65">
        <v>0</v>
      </c>
      <c r="AF32" s="38"/>
      <c r="AG32" s="65">
        <v>0</v>
      </c>
      <c r="AH32" s="35">
        <v>0</v>
      </c>
      <c r="AI32" s="35">
        <v>0</v>
      </c>
      <c r="AJ32" s="35">
        <f t="shared" si="9"/>
        <v>0</v>
      </c>
      <c r="AK32" s="35">
        <v>0</v>
      </c>
      <c r="AL32" s="35">
        <v>0</v>
      </c>
      <c r="AM32" s="38"/>
      <c r="AN32" s="38"/>
      <c r="AO32" s="38"/>
      <c r="AP32" s="38"/>
      <c r="AQ32" s="66">
        <f t="shared" si="10"/>
        <v>0</v>
      </c>
      <c r="AR32" s="66">
        <f t="shared" si="32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42"/>
        <v>0</v>
      </c>
      <c r="AW32" s="66">
        <f t="shared" si="14"/>
        <v>0</v>
      </c>
      <c r="AX32" s="66">
        <f t="shared" si="41"/>
        <v>0</v>
      </c>
      <c r="AY32" s="66">
        <f t="shared" si="15"/>
        <v>0</v>
      </c>
      <c r="AZ32" s="66">
        <f t="shared" si="16"/>
        <v>0</v>
      </c>
      <c r="BA32" s="66">
        <f t="shared" si="17"/>
        <v>0</v>
      </c>
      <c r="BB32" s="66">
        <f t="shared" si="18"/>
        <v>0</v>
      </c>
      <c r="BC32" s="66">
        <f t="shared" si="19"/>
        <v>0</v>
      </c>
      <c r="BD32" s="66">
        <f t="shared" si="20"/>
        <v>0</v>
      </c>
      <c r="BE32" s="66">
        <f t="shared" si="21"/>
        <v>0</v>
      </c>
      <c r="BF32" s="66">
        <f t="shared" si="22"/>
        <v>0</v>
      </c>
      <c r="BG32" s="66">
        <f t="shared" si="23"/>
        <v>0</v>
      </c>
      <c r="BH32" s="66">
        <f t="shared" si="24"/>
        <v>0</v>
      </c>
      <c r="BI32" s="66">
        <f t="shared" si="25"/>
        <v>0</v>
      </c>
      <c r="BJ32" s="66">
        <f t="shared" si="26"/>
        <v>0</v>
      </c>
    </row>
    <row r="33" spans="1:62" ht="51">
      <c r="A33" s="10" t="s">
        <v>81</v>
      </c>
      <c r="B33" s="7" t="s">
        <v>92</v>
      </c>
      <c r="C33" s="34">
        <v>0</v>
      </c>
      <c r="D33" s="231">
        <v>0</v>
      </c>
      <c r="E33" s="33">
        <f t="shared" si="36"/>
        <v>0</v>
      </c>
      <c r="F33" s="37">
        <v>0</v>
      </c>
      <c r="G33" s="37">
        <v>0</v>
      </c>
      <c r="H33" s="65">
        <v>0</v>
      </c>
      <c r="I33" s="33">
        <f t="shared" si="3"/>
        <v>0</v>
      </c>
      <c r="J33" s="35">
        <v>0</v>
      </c>
      <c r="K33" s="35">
        <v>0</v>
      </c>
      <c r="L33" s="38">
        <v>0</v>
      </c>
      <c r="M33" s="35">
        <f t="shared" si="4"/>
        <v>0</v>
      </c>
      <c r="N33" s="153">
        <v>0</v>
      </c>
      <c r="O33" s="153">
        <v>0</v>
      </c>
      <c r="P33" s="153">
        <v>0</v>
      </c>
      <c r="Q33" s="153">
        <v>0</v>
      </c>
      <c r="R33" s="152">
        <f t="shared" si="5"/>
        <v>0</v>
      </c>
      <c r="S33" s="153">
        <v>0</v>
      </c>
      <c r="T33" s="153">
        <v>0</v>
      </c>
      <c r="U33" s="153">
        <v>0</v>
      </c>
      <c r="V33" s="35">
        <f t="shared" si="6"/>
        <v>0</v>
      </c>
      <c r="W33" s="35">
        <v>0</v>
      </c>
      <c r="X33" s="65">
        <v>0</v>
      </c>
      <c r="Y33" s="35">
        <f t="shared" si="37"/>
        <v>0</v>
      </c>
      <c r="Z33" s="65">
        <v>0</v>
      </c>
      <c r="AA33" s="65">
        <v>0</v>
      </c>
      <c r="AB33" s="65">
        <v>0</v>
      </c>
      <c r="AC33" s="35">
        <f t="shared" si="8"/>
        <v>0</v>
      </c>
      <c r="AD33" s="38">
        <v>0</v>
      </c>
      <c r="AE33" s="65">
        <v>0</v>
      </c>
      <c r="AF33" s="38"/>
      <c r="AG33" s="65">
        <v>0</v>
      </c>
      <c r="AH33" s="35">
        <v>0</v>
      </c>
      <c r="AI33" s="35">
        <v>0</v>
      </c>
      <c r="AJ33" s="35">
        <f t="shared" si="9"/>
        <v>0</v>
      </c>
      <c r="AK33" s="35">
        <v>0</v>
      </c>
      <c r="AL33" s="35">
        <v>0</v>
      </c>
      <c r="AM33" s="38"/>
      <c r="AN33" s="38"/>
      <c r="AO33" s="38"/>
      <c r="AP33" s="38"/>
      <c r="AQ33" s="66">
        <f t="shared" si="10"/>
        <v>0</v>
      </c>
      <c r="AR33" s="66">
        <f t="shared" si="32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 t="shared" si="42"/>
        <v>0</v>
      </c>
      <c r="AW33" s="66">
        <f t="shared" si="14"/>
        <v>0</v>
      </c>
      <c r="AX33" s="66">
        <f t="shared" si="41"/>
        <v>0</v>
      </c>
      <c r="AY33" s="66">
        <f t="shared" si="15"/>
        <v>0</v>
      </c>
      <c r="AZ33" s="66">
        <f t="shared" si="16"/>
        <v>0</v>
      </c>
      <c r="BA33" s="66">
        <f t="shared" si="17"/>
        <v>0</v>
      </c>
      <c r="BB33" s="66">
        <f t="shared" si="18"/>
        <v>0</v>
      </c>
      <c r="BC33" s="66">
        <f t="shared" si="19"/>
        <v>0</v>
      </c>
      <c r="BD33" s="66">
        <f t="shared" si="20"/>
        <v>0</v>
      </c>
      <c r="BE33" s="66">
        <f t="shared" si="21"/>
        <v>0</v>
      </c>
      <c r="BF33" s="66">
        <f t="shared" si="22"/>
        <v>0</v>
      </c>
      <c r="BG33" s="66">
        <f t="shared" si="23"/>
        <v>0</v>
      </c>
      <c r="BH33" s="66">
        <f t="shared" si="24"/>
        <v>0</v>
      </c>
      <c r="BI33" s="66">
        <f t="shared" si="25"/>
        <v>0</v>
      </c>
      <c r="BJ33" s="66">
        <f t="shared" si="26"/>
        <v>0</v>
      </c>
    </row>
    <row r="34" spans="1:62" ht="51">
      <c r="A34" s="10" t="s">
        <v>82</v>
      </c>
      <c r="B34" s="7" t="s">
        <v>62</v>
      </c>
      <c r="C34" s="34">
        <v>0</v>
      </c>
      <c r="D34" s="231">
        <v>0</v>
      </c>
      <c r="E34" s="33">
        <f t="shared" si="36"/>
        <v>0</v>
      </c>
      <c r="F34" s="37">
        <v>0</v>
      </c>
      <c r="G34" s="37">
        <v>0</v>
      </c>
      <c r="H34" s="65">
        <v>0</v>
      </c>
      <c r="I34" s="33">
        <f t="shared" si="3"/>
        <v>0</v>
      </c>
      <c r="J34" s="35">
        <v>0</v>
      </c>
      <c r="K34" s="35">
        <v>0</v>
      </c>
      <c r="L34" s="38">
        <v>0</v>
      </c>
      <c r="M34" s="35">
        <f t="shared" si="4"/>
        <v>0</v>
      </c>
      <c r="N34" s="153">
        <v>0</v>
      </c>
      <c r="O34" s="153">
        <v>0</v>
      </c>
      <c r="P34" s="153">
        <v>0</v>
      </c>
      <c r="Q34" s="153">
        <v>0</v>
      </c>
      <c r="R34" s="152">
        <f t="shared" si="5"/>
        <v>0</v>
      </c>
      <c r="S34" s="153">
        <v>0</v>
      </c>
      <c r="T34" s="153">
        <v>0</v>
      </c>
      <c r="U34" s="153">
        <v>0</v>
      </c>
      <c r="V34" s="35">
        <f t="shared" si="6"/>
        <v>0</v>
      </c>
      <c r="W34" s="35">
        <v>0</v>
      </c>
      <c r="X34" s="65">
        <v>0</v>
      </c>
      <c r="Y34" s="35">
        <f t="shared" si="37"/>
        <v>0</v>
      </c>
      <c r="Z34" s="65">
        <v>0</v>
      </c>
      <c r="AA34" s="65">
        <v>0</v>
      </c>
      <c r="AB34" s="65">
        <v>0</v>
      </c>
      <c r="AC34" s="35">
        <f t="shared" si="8"/>
        <v>0</v>
      </c>
      <c r="AD34" s="38">
        <v>0</v>
      </c>
      <c r="AE34" s="65">
        <v>0</v>
      </c>
      <c r="AF34" s="38"/>
      <c r="AG34" s="65">
        <v>0</v>
      </c>
      <c r="AH34" s="35">
        <v>0</v>
      </c>
      <c r="AI34" s="35">
        <v>0</v>
      </c>
      <c r="AJ34" s="35">
        <f t="shared" si="9"/>
        <v>0</v>
      </c>
      <c r="AK34" s="35">
        <v>0</v>
      </c>
      <c r="AL34" s="35">
        <v>0</v>
      </c>
      <c r="AM34" s="38"/>
      <c r="AN34" s="38"/>
      <c r="AO34" s="38"/>
      <c r="AP34" s="38"/>
      <c r="AQ34" s="66">
        <f t="shared" si="10"/>
        <v>0</v>
      </c>
      <c r="AR34" s="66">
        <f t="shared" si="32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si="42"/>
        <v>0</v>
      </c>
      <c r="AW34" s="66">
        <f t="shared" si="14"/>
        <v>0</v>
      </c>
      <c r="AX34" s="66">
        <f t="shared" si="41"/>
        <v>0</v>
      </c>
      <c r="AY34" s="66">
        <f t="shared" si="15"/>
        <v>0</v>
      </c>
      <c r="AZ34" s="66">
        <f t="shared" si="16"/>
        <v>0</v>
      </c>
      <c r="BA34" s="66">
        <f t="shared" si="17"/>
        <v>0</v>
      </c>
      <c r="BB34" s="66">
        <f t="shared" si="18"/>
        <v>0</v>
      </c>
      <c r="BC34" s="66">
        <f t="shared" si="19"/>
        <v>0</v>
      </c>
      <c r="BD34" s="66">
        <f t="shared" si="20"/>
        <v>0</v>
      </c>
      <c r="BE34" s="66">
        <f t="shared" si="21"/>
        <v>0</v>
      </c>
      <c r="BF34" s="66">
        <f t="shared" si="22"/>
        <v>0</v>
      </c>
      <c r="BG34" s="66">
        <f t="shared" si="23"/>
        <v>0</v>
      </c>
      <c r="BH34" s="66">
        <f t="shared" si="24"/>
        <v>0</v>
      </c>
      <c r="BI34" s="66">
        <f t="shared" si="25"/>
        <v>0</v>
      </c>
      <c r="BJ34" s="66">
        <f t="shared" si="26"/>
        <v>0</v>
      </c>
    </row>
    <row r="35" spans="1:62" ht="51">
      <c r="A35" s="10" t="s">
        <v>83</v>
      </c>
      <c r="B35" s="7" t="s">
        <v>63</v>
      </c>
      <c r="C35" s="34">
        <v>0</v>
      </c>
      <c r="D35" s="231">
        <v>0</v>
      </c>
      <c r="E35" s="33">
        <f t="shared" si="36"/>
        <v>0</v>
      </c>
      <c r="F35" s="37">
        <v>0</v>
      </c>
      <c r="G35" s="37">
        <v>0</v>
      </c>
      <c r="H35" s="65">
        <v>0</v>
      </c>
      <c r="I35" s="33">
        <f t="shared" si="3"/>
        <v>0</v>
      </c>
      <c r="J35" s="35">
        <v>0</v>
      </c>
      <c r="K35" s="35">
        <v>0</v>
      </c>
      <c r="L35" s="38">
        <v>0</v>
      </c>
      <c r="M35" s="35">
        <f t="shared" si="4"/>
        <v>0</v>
      </c>
      <c r="N35" s="153">
        <v>0</v>
      </c>
      <c r="O35" s="153">
        <v>0</v>
      </c>
      <c r="P35" s="153">
        <v>0</v>
      </c>
      <c r="Q35" s="153">
        <v>0</v>
      </c>
      <c r="R35" s="152">
        <f t="shared" si="5"/>
        <v>0</v>
      </c>
      <c r="S35" s="153">
        <v>0</v>
      </c>
      <c r="T35" s="153">
        <v>0</v>
      </c>
      <c r="U35" s="153">
        <v>0</v>
      </c>
      <c r="V35" s="35">
        <f t="shared" si="6"/>
        <v>0</v>
      </c>
      <c r="W35" s="35">
        <v>0</v>
      </c>
      <c r="X35" s="65">
        <v>0</v>
      </c>
      <c r="Y35" s="35">
        <f t="shared" si="37"/>
        <v>0</v>
      </c>
      <c r="Z35" s="65">
        <v>0</v>
      </c>
      <c r="AA35" s="65">
        <v>0</v>
      </c>
      <c r="AB35" s="65">
        <v>0</v>
      </c>
      <c r="AC35" s="35">
        <f t="shared" si="8"/>
        <v>0</v>
      </c>
      <c r="AD35" s="38">
        <v>0</v>
      </c>
      <c r="AE35" s="65">
        <v>0</v>
      </c>
      <c r="AF35" s="38"/>
      <c r="AG35" s="65">
        <v>0</v>
      </c>
      <c r="AH35" s="35">
        <v>0</v>
      </c>
      <c r="AI35" s="35">
        <v>0</v>
      </c>
      <c r="AJ35" s="35">
        <f t="shared" si="9"/>
        <v>0</v>
      </c>
      <c r="AK35" s="35">
        <v>0</v>
      </c>
      <c r="AL35" s="35">
        <v>0</v>
      </c>
      <c r="AM35" s="38"/>
      <c r="AN35" s="38"/>
      <c r="AO35" s="38"/>
      <c r="AP35" s="38"/>
      <c r="AQ35" s="66">
        <f t="shared" si="10"/>
        <v>0</v>
      </c>
      <c r="AR35" s="66">
        <f t="shared" si="32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42"/>
        <v>0</v>
      </c>
      <c r="AW35" s="66">
        <f t="shared" si="14"/>
        <v>0</v>
      </c>
      <c r="AX35" s="66">
        <f t="shared" si="41"/>
        <v>0</v>
      </c>
      <c r="AY35" s="66">
        <f t="shared" si="15"/>
        <v>0</v>
      </c>
      <c r="AZ35" s="66">
        <f t="shared" si="16"/>
        <v>0</v>
      </c>
      <c r="BA35" s="66">
        <f t="shared" si="17"/>
        <v>0</v>
      </c>
      <c r="BB35" s="66">
        <f t="shared" si="18"/>
        <v>0</v>
      </c>
      <c r="BC35" s="66">
        <f t="shared" si="19"/>
        <v>0</v>
      </c>
      <c r="BD35" s="66">
        <f t="shared" si="20"/>
        <v>0</v>
      </c>
      <c r="BE35" s="66">
        <f t="shared" si="21"/>
        <v>0</v>
      </c>
      <c r="BF35" s="66">
        <f t="shared" si="22"/>
        <v>0</v>
      </c>
      <c r="BG35" s="66">
        <f t="shared" si="23"/>
        <v>0</v>
      </c>
      <c r="BH35" s="66">
        <f t="shared" si="24"/>
        <v>0</v>
      </c>
      <c r="BI35" s="66">
        <f t="shared" si="25"/>
        <v>0</v>
      </c>
      <c r="BJ35" s="66">
        <f t="shared" si="26"/>
        <v>0</v>
      </c>
    </row>
    <row r="36" spans="1:62" ht="51">
      <c r="A36" s="10" t="s">
        <v>84</v>
      </c>
      <c r="B36" s="7" t="s">
        <v>64</v>
      </c>
      <c r="C36" s="34">
        <v>0</v>
      </c>
      <c r="D36" s="231">
        <v>0</v>
      </c>
      <c r="E36" s="33">
        <f t="shared" si="36"/>
        <v>0</v>
      </c>
      <c r="F36" s="37">
        <v>0</v>
      </c>
      <c r="G36" s="37">
        <v>0</v>
      </c>
      <c r="H36" s="65">
        <v>0</v>
      </c>
      <c r="I36" s="33">
        <f t="shared" si="3"/>
        <v>0</v>
      </c>
      <c r="J36" s="35">
        <v>0</v>
      </c>
      <c r="K36" s="35">
        <v>0</v>
      </c>
      <c r="L36" s="38">
        <v>0</v>
      </c>
      <c r="M36" s="35">
        <f t="shared" si="4"/>
        <v>0</v>
      </c>
      <c r="N36" s="153">
        <v>0</v>
      </c>
      <c r="O36" s="153">
        <v>0</v>
      </c>
      <c r="P36" s="153">
        <v>0</v>
      </c>
      <c r="Q36" s="153">
        <v>0</v>
      </c>
      <c r="R36" s="152">
        <f t="shared" si="5"/>
        <v>0</v>
      </c>
      <c r="S36" s="153">
        <v>0</v>
      </c>
      <c r="T36" s="153">
        <v>0</v>
      </c>
      <c r="U36" s="153">
        <v>0</v>
      </c>
      <c r="V36" s="35">
        <f t="shared" si="6"/>
        <v>0</v>
      </c>
      <c r="W36" s="35">
        <v>0</v>
      </c>
      <c r="X36" s="65">
        <v>0</v>
      </c>
      <c r="Y36" s="35">
        <f t="shared" si="37"/>
        <v>0</v>
      </c>
      <c r="Z36" s="65">
        <v>0</v>
      </c>
      <c r="AA36" s="65">
        <v>0</v>
      </c>
      <c r="AB36" s="65">
        <v>0</v>
      </c>
      <c r="AC36" s="35">
        <f t="shared" si="8"/>
        <v>0</v>
      </c>
      <c r="AD36" s="38">
        <v>0</v>
      </c>
      <c r="AE36" s="65">
        <v>0</v>
      </c>
      <c r="AF36" s="38"/>
      <c r="AG36" s="65">
        <v>0</v>
      </c>
      <c r="AH36" s="35">
        <v>0</v>
      </c>
      <c r="AI36" s="35">
        <v>0</v>
      </c>
      <c r="AJ36" s="35">
        <f t="shared" si="9"/>
        <v>0</v>
      </c>
      <c r="AK36" s="35">
        <v>0</v>
      </c>
      <c r="AL36" s="35">
        <v>0</v>
      </c>
      <c r="AM36" s="38"/>
      <c r="AN36" s="38"/>
      <c r="AO36" s="38"/>
      <c r="AP36" s="38"/>
      <c r="AQ36" s="66">
        <f t="shared" si="10"/>
        <v>0</v>
      </c>
      <c r="AR36" s="66">
        <f t="shared" si="32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42"/>
        <v>0</v>
      </c>
      <c r="AW36" s="66">
        <f t="shared" si="14"/>
        <v>0</v>
      </c>
      <c r="AX36" s="66">
        <f t="shared" si="41"/>
        <v>0</v>
      </c>
      <c r="AY36" s="66">
        <f t="shared" si="15"/>
        <v>0</v>
      </c>
      <c r="AZ36" s="66">
        <f t="shared" si="16"/>
        <v>0</v>
      </c>
      <c r="BA36" s="66">
        <f t="shared" si="17"/>
        <v>0</v>
      </c>
      <c r="BB36" s="66">
        <f t="shared" si="18"/>
        <v>0</v>
      </c>
      <c r="BC36" s="66">
        <f t="shared" si="19"/>
        <v>0</v>
      </c>
      <c r="BD36" s="66">
        <f t="shared" si="20"/>
        <v>0</v>
      </c>
      <c r="BE36" s="66">
        <f t="shared" si="21"/>
        <v>0</v>
      </c>
      <c r="BF36" s="66">
        <f t="shared" si="22"/>
        <v>0</v>
      </c>
      <c r="BG36" s="66">
        <f t="shared" si="23"/>
        <v>0</v>
      </c>
      <c r="BH36" s="66">
        <f t="shared" si="24"/>
        <v>0</v>
      </c>
      <c r="BI36" s="66">
        <f t="shared" si="25"/>
        <v>0</v>
      </c>
      <c r="BJ36" s="66">
        <f t="shared" si="26"/>
        <v>0</v>
      </c>
    </row>
    <row r="37" spans="1:62" ht="51">
      <c r="A37" s="10" t="s">
        <v>93</v>
      </c>
      <c r="B37" s="7" t="s">
        <v>65</v>
      </c>
      <c r="C37" s="34">
        <v>0</v>
      </c>
      <c r="D37" s="231">
        <v>0</v>
      </c>
      <c r="E37" s="33">
        <f t="shared" si="36"/>
        <v>0</v>
      </c>
      <c r="F37" s="37">
        <v>0</v>
      </c>
      <c r="G37" s="37">
        <v>0</v>
      </c>
      <c r="H37" s="65">
        <v>0</v>
      </c>
      <c r="I37" s="33">
        <f t="shared" si="3"/>
        <v>0</v>
      </c>
      <c r="J37" s="35">
        <v>0</v>
      </c>
      <c r="K37" s="35">
        <v>0</v>
      </c>
      <c r="L37" s="38">
        <v>0</v>
      </c>
      <c r="M37" s="35">
        <f t="shared" si="4"/>
        <v>0</v>
      </c>
      <c r="N37" s="153">
        <v>0</v>
      </c>
      <c r="O37" s="153">
        <v>0</v>
      </c>
      <c r="P37" s="153">
        <v>0</v>
      </c>
      <c r="Q37" s="153">
        <v>0</v>
      </c>
      <c r="R37" s="152">
        <f t="shared" si="5"/>
        <v>0</v>
      </c>
      <c r="S37" s="153">
        <v>0</v>
      </c>
      <c r="T37" s="153">
        <v>0</v>
      </c>
      <c r="U37" s="153">
        <v>0</v>
      </c>
      <c r="V37" s="35">
        <f t="shared" si="6"/>
        <v>0</v>
      </c>
      <c r="W37" s="35">
        <v>0</v>
      </c>
      <c r="X37" s="65">
        <v>0</v>
      </c>
      <c r="Y37" s="35">
        <f t="shared" si="37"/>
        <v>0</v>
      </c>
      <c r="Z37" s="65">
        <v>0</v>
      </c>
      <c r="AA37" s="65">
        <v>0</v>
      </c>
      <c r="AB37" s="65">
        <v>0</v>
      </c>
      <c r="AC37" s="35">
        <f t="shared" si="8"/>
        <v>0</v>
      </c>
      <c r="AD37" s="38">
        <v>0</v>
      </c>
      <c r="AE37" s="65">
        <v>0</v>
      </c>
      <c r="AF37" s="38"/>
      <c r="AG37" s="65">
        <v>0</v>
      </c>
      <c r="AH37" s="35">
        <v>0</v>
      </c>
      <c r="AI37" s="35">
        <v>0</v>
      </c>
      <c r="AJ37" s="35">
        <f t="shared" si="9"/>
        <v>0</v>
      </c>
      <c r="AK37" s="35">
        <v>0</v>
      </c>
      <c r="AL37" s="35">
        <v>0</v>
      </c>
      <c r="AM37" s="38"/>
      <c r="AN37" s="38"/>
      <c r="AO37" s="38"/>
      <c r="AP37" s="38"/>
      <c r="AQ37" s="66">
        <f t="shared" si="10"/>
        <v>0</v>
      </c>
      <c r="AR37" s="66">
        <f t="shared" si="32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42"/>
        <v>0</v>
      </c>
      <c r="AW37" s="66">
        <f t="shared" si="14"/>
        <v>0</v>
      </c>
      <c r="AX37" s="66">
        <f t="shared" si="41"/>
        <v>0</v>
      </c>
      <c r="AY37" s="66">
        <f t="shared" si="15"/>
        <v>0</v>
      </c>
      <c r="AZ37" s="66">
        <f t="shared" si="16"/>
        <v>0</v>
      </c>
      <c r="BA37" s="66">
        <f t="shared" si="17"/>
        <v>0</v>
      </c>
      <c r="BB37" s="66">
        <f t="shared" si="18"/>
        <v>0</v>
      </c>
      <c r="BC37" s="66">
        <f t="shared" si="19"/>
        <v>0</v>
      </c>
      <c r="BD37" s="66">
        <f t="shared" si="20"/>
        <v>0</v>
      </c>
      <c r="BE37" s="66">
        <f t="shared" si="21"/>
        <v>0</v>
      </c>
      <c r="BF37" s="66">
        <f t="shared" si="22"/>
        <v>0</v>
      </c>
      <c r="BG37" s="66">
        <f t="shared" si="23"/>
        <v>0</v>
      </c>
      <c r="BH37" s="66">
        <f t="shared" si="24"/>
        <v>0</v>
      </c>
      <c r="BI37" s="66">
        <f t="shared" si="25"/>
        <v>0</v>
      </c>
      <c r="BJ37" s="66">
        <f t="shared" si="26"/>
        <v>0</v>
      </c>
    </row>
    <row r="38" spans="1:62" ht="37.5" customHeight="1">
      <c r="A38" s="10" t="s">
        <v>151</v>
      </c>
      <c r="B38" s="94" t="s">
        <v>152</v>
      </c>
      <c r="C38" s="34">
        <v>0</v>
      </c>
      <c r="D38" s="231">
        <v>0</v>
      </c>
      <c r="E38" s="33">
        <f t="shared" si="36"/>
        <v>0</v>
      </c>
      <c r="F38" s="37">
        <v>0</v>
      </c>
      <c r="G38" s="37">
        <v>0</v>
      </c>
      <c r="H38" s="33">
        <v>2</v>
      </c>
      <c r="I38" s="33">
        <f t="shared" si="3"/>
        <v>2</v>
      </c>
      <c r="J38" s="35">
        <v>0</v>
      </c>
      <c r="K38" s="35">
        <v>0</v>
      </c>
      <c r="L38" s="38">
        <v>1</v>
      </c>
      <c r="M38" s="35">
        <f t="shared" si="4"/>
        <v>0</v>
      </c>
      <c r="N38" s="153">
        <v>0</v>
      </c>
      <c r="O38" s="153">
        <v>0</v>
      </c>
      <c r="P38" s="153">
        <v>0</v>
      </c>
      <c r="Q38" s="153">
        <v>0</v>
      </c>
      <c r="R38" s="152">
        <f t="shared" si="5"/>
        <v>0</v>
      </c>
      <c r="S38" s="153">
        <v>0</v>
      </c>
      <c r="T38" s="153">
        <v>0</v>
      </c>
      <c r="U38" s="153">
        <v>0</v>
      </c>
      <c r="V38" s="35">
        <f t="shared" si="6"/>
        <v>0</v>
      </c>
      <c r="W38" s="35">
        <v>0</v>
      </c>
      <c r="X38" s="65">
        <v>0</v>
      </c>
      <c r="Y38" s="35">
        <f t="shared" si="37"/>
        <v>1</v>
      </c>
      <c r="Z38" s="65">
        <v>0</v>
      </c>
      <c r="AA38" s="65">
        <v>0</v>
      </c>
      <c r="AB38" s="65">
        <v>0</v>
      </c>
      <c r="AC38" s="35">
        <f t="shared" si="8"/>
        <v>0</v>
      </c>
      <c r="AD38" s="38">
        <v>0</v>
      </c>
      <c r="AE38" s="65">
        <v>0</v>
      </c>
      <c r="AF38" s="38"/>
      <c r="AG38" s="65">
        <v>0</v>
      </c>
      <c r="AH38" s="35">
        <v>0</v>
      </c>
      <c r="AI38" s="35">
        <v>0</v>
      </c>
      <c r="AJ38" s="35">
        <f t="shared" si="9"/>
        <v>0</v>
      </c>
      <c r="AK38" s="35">
        <v>0</v>
      </c>
      <c r="AL38" s="35">
        <v>0</v>
      </c>
      <c r="AM38" s="38"/>
      <c r="AN38" s="38"/>
      <c r="AO38" s="38"/>
      <c r="AP38" s="38"/>
      <c r="AQ38" s="66">
        <f t="shared" si="10"/>
        <v>0</v>
      </c>
      <c r="AR38" s="66">
        <f t="shared" si="32"/>
        <v>0</v>
      </c>
      <c r="AS38" s="66">
        <f t="shared" si="11"/>
        <v>2</v>
      </c>
      <c r="AT38" s="66">
        <f t="shared" si="12"/>
        <v>2</v>
      </c>
      <c r="AU38" s="66">
        <f>D38+E38+I38</f>
        <v>2</v>
      </c>
      <c r="AV38" s="66">
        <f t="shared" si="42"/>
        <v>2</v>
      </c>
      <c r="AW38" s="66">
        <f t="shared" si="14"/>
        <v>0</v>
      </c>
      <c r="AX38" s="66">
        <f t="shared" si="41"/>
        <v>0</v>
      </c>
      <c r="AY38" s="66">
        <f t="shared" si="15"/>
        <v>0</v>
      </c>
      <c r="AZ38" s="66">
        <f t="shared" si="16"/>
        <v>0</v>
      </c>
      <c r="BA38" s="66">
        <f t="shared" si="17"/>
        <v>0</v>
      </c>
      <c r="BB38" s="66">
        <f t="shared" si="18"/>
        <v>0</v>
      </c>
      <c r="BC38" s="66">
        <f t="shared" si="19"/>
        <v>0</v>
      </c>
      <c r="BD38" s="66">
        <f t="shared" si="20"/>
        <v>0</v>
      </c>
      <c r="BE38" s="66">
        <f t="shared" si="21"/>
        <v>0</v>
      </c>
      <c r="BF38" s="66">
        <f t="shared" si="22"/>
        <v>0</v>
      </c>
      <c r="BG38" s="66">
        <f t="shared" si="23"/>
        <v>0</v>
      </c>
      <c r="BH38" s="66">
        <f t="shared" si="24"/>
        <v>0</v>
      </c>
      <c r="BI38" s="66">
        <f t="shared" si="25"/>
        <v>0</v>
      </c>
      <c r="BJ38" s="66">
        <f t="shared" si="26"/>
        <v>0</v>
      </c>
    </row>
    <row r="39" spans="1:62" ht="42.75" customHeight="1">
      <c r="A39" s="10" t="s">
        <v>98</v>
      </c>
      <c r="B39" s="94" t="s">
        <v>136</v>
      </c>
      <c r="C39" s="34">
        <v>5</v>
      </c>
      <c r="D39" s="231">
        <v>1</v>
      </c>
      <c r="E39" s="33">
        <f t="shared" si="36"/>
        <v>4</v>
      </c>
      <c r="F39" s="37">
        <v>0</v>
      </c>
      <c r="G39" s="37">
        <v>0</v>
      </c>
      <c r="H39" s="33">
        <v>0</v>
      </c>
      <c r="I39" s="33">
        <f t="shared" si="3"/>
        <v>0</v>
      </c>
      <c r="J39" s="35">
        <v>0</v>
      </c>
      <c r="K39" s="35">
        <v>0</v>
      </c>
      <c r="L39" s="38">
        <v>0</v>
      </c>
      <c r="M39" s="35">
        <f t="shared" si="4"/>
        <v>0</v>
      </c>
      <c r="N39" s="153">
        <v>0</v>
      </c>
      <c r="O39" s="153">
        <v>0</v>
      </c>
      <c r="P39" s="153">
        <v>0</v>
      </c>
      <c r="Q39" s="153">
        <v>0</v>
      </c>
      <c r="R39" s="152">
        <f t="shared" si="5"/>
        <v>0</v>
      </c>
      <c r="S39" s="153">
        <v>0</v>
      </c>
      <c r="T39" s="153">
        <v>0</v>
      </c>
      <c r="U39" s="153">
        <v>0</v>
      </c>
      <c r="V39" s="35">
        <f t="shared" si="6"/>
        <v>0</v>
      </c>
      <c r="W39" s="35">
        <v>0</v>
      </c>
      <c r="X39" s="65">
        <v>3</v>
      </c>
      <c r="Y39" s="35">
        <f t="shared" si="37"/>
        <v>5</v>
      </c>
      <c r="Z39" s="65">
        <v>6</v>
      </c>
      <c r="AA39" s="65">
        <v>0</v>
      </c>
      <c r="AB39" s="65">
        <v>0</v>
      </c>
      <c r="AC39" s="35">
        <f t="shared" si="8"/>
        <v>0</v>
      </c>
      <c r="AD39" s="38">
        <v>0</v>
      </c>
      <c r="AE39" s="65">
        <v>0</v>
      </c>
      <c r="AF39" s="38"/>
      <c r="AG39" s="65">
        <v>0</v>
      </c>
      <c r="AH39" s="35">
        <v>0</v>
      </c>
      <c r="AI39" s="35">
        <v>0</v>
      </c>
      <c r="AJ39" s="35">
        <f t="shared" si="9"/>
        <v>0</v>
      </c>
      <c r="AK39" s="35">
        <v>0</v>
      </c>
      <c r="AL39" s="35">
        <v>0</v>
      </c>
      <c r="AM39" s="38"/>
      <c r="AN39" s="38"/>
      <c r="AO39" s="38"/>
      <c r="AP39" s="38"/>
      <c r="AQ39" s="66">
        <f t="shared" si="10"/>
        <v>5</v>
      </c>
      <c r="AR39" s="66">
        <f t="shared" si="32"/>
        <v>5</v>
      </c>
      <c r="AS39" s="66">
        <f t="shared" si="11"/>
        <v>0</v>
      </c>
      <c r="AT39" s="66">
        <f t="shared" si="12"/>
        <v>0</v>
      </c>
      <c r="AU39" s="66">
        <f t="shared" si="13"/>
        <v>5</v>
      </c>
      <c r="AV39" s="66">
        <f t="shared" si="42"/>
        <v>5</v>
      </c>
      <c r="AW39" s="66">
        <f t="shared" si="14"/>
        <v>0</v>
      </c>
      <c r="AX39" s="66">
        <f t="shared" si="41"/>
        <v>0</v>
      </c>
      <c r="AY39" s="66">
        <f t="shared" si="15"/>
        <v>0</v>
      </c>
      <c r="AZ39" s="66">
        <f t="shared" si="16"/>
        <v>0</v>
      </c>
      <c r="BA39" s="66">
        <f t="shared" si="17"/>
        <v>0</v>
      </c>
      <c r="BB39" s="66">
        <f t="shared" si="18"/>
        <v>0</v>
      </c>
      <c r="BC39" s="66">
        <f t="shared" si="19"/>
        <v>0</v>
      </c>
      <c r="BD39" s="66">
        <f t="shared" si="20"/>
        <v>0</v>
      </c>
      <c r="BE39" s="66">
        <f t="shared" si="21"/>
        <v>0</v>
      </c>
      <c r="BF39" s="66">
        <f t="shared" si="22"/>
        <v>0</v>
      </c>
      <c r="BG39" s="66">
        <f t="shared" si="23"/>
        <v>0</v>
      </c>
      <c r="BH39" s="66">
        <f t="shared" si="24"/>
        <v>0</v>
      </c>
      <c r="BI39" s="66">
        <f t="shared" si="25"/>
        <v>0</v>
      </c>
      <c r="BJ39" s="66">
        <f t="shared" si="26"/>
        <v>0</v>
      </c>
    </row>
    <row r="40" spans="1:62" ht="39" customHeight="1">
      <c r="A40" s="10" t="s">
        <v>99</v>
      </c>
      <c r="B40" s="94" t="s">
        <v>136</v>
      </c>
      <c r="C40" s="34">
        <v>1</v>
      </c>
      <c r="D40" s="231">
        <v>0</v>
      </c>
      <c r="E40" s="33">
        <f t="shared" si="36"/>
        <v>1</v>
      </c>
      <c r="F40" s="37">
        <v>0</v>
      </c>
      <c r="G40" s="37">
        <v>0</v>
      </c>
      <c r="H40" s="33">
        <v>0</v>
      </c>
      <c r="I40" s="33">
        <f t="shared" si="3"/>
        <v>0</v>
      </c>
      <c r="J40" s="35">
        <v>0</v>
      </c>
      <c r="K40" s="35">
        <v>0</v>
      </c>
      <c r="L40" s="38">
        <v>0</v>
      </c>
      <c r="M40" s="35">
        <f t="shared" si="4"/>
        <v>0</v>
      </c>
      <c r="N40" s="153">
        <v>0</v>
      </c>
      <c r="O40" s="153">
        <v>0</v>
      </c>
      <c r="P40" s="153">
        <v>0</v>
      </c>
      <c r="Q40" s="153">
        <v>0</v>
      </c>
      <c r="R40" s="152">
        <f t="shared" si="5"/>
        <v>0</v>
      </c>
      <c r="S40" s="153">
        <v>0</v>
      </c>
      <c r="T40" s="153">
        <v>0</v>
      </c>
      <c r="U40" s="153">
        <v>0</v>
      </c>
      <c r="V40" s="35">
        <f t="shared" si="6"/>
        <v>0</v>
      </c>
      <c r="W40" s="35">
        <v>0</v>
      </c>
      <c r="X40" s="65">
        <v>0</v>
      </c>
      <c r="Y40" s="35">
        <f t="shared" si="37"/>
        <v>1</v>
      </c>
      <c r="Z40" s="65">
        <v>0</v>
      </c>
      <c r="AA40" s="65">
        <v>1</v>
      </c>
      <c r="AB40" s="65">
        <v>0</v>
      </c>
      <c r="AC40" s="35">
        <f t="shared" si="8"/>
        <v>1</v>
      </c>
      <c r="AD40" s="38">
        <v>1</v>
      </c>
      <c r="AE40" s="65">
        <v>0</v>
      </c>
      <c r="AF40" s="38"/>
      <c r="AG40" s="65">
        <v>1</v>
      </c>
      <c r="AH40" s="35">
        <v>0</v>
      </c>
      <c r="AI40" s="35">
        <v>0</v>
      </c>
      <c r="AJ40" s="35">
        <f t="shared" si="9"/>
        <v>0</v>
      </c>
      <c r="AK40" s="35">
        <v>0</v>
      </c>
      <c r="AL40" s="35">
        <v>0</v>
      </c>
      <c r="AM40" s="38"/>
      <c r="AN40" s="38"/>
      <c r="AO40" s="38"/>
      <c r="AP40" s="38"/>
      <c r="AQ40" s="66">
        <f t="shared" si="10"/>
        <v>1</v>
      </c>
      <c r="AR40" s="66">
        <f t="shared" si="32"/>
        <v>1</v>
      </c>
      <c r="AS40" s="66">
        <f t="shared" si="11"/>
        <v>0</v>
      </c>
      <c r="AT40" s="66">
        <f t="shared" si="12"/>
        <v>0</v>
      </c>
      <c r="AU40" s="66">
        <f t="shared" si="13"/>
        <v>1</v>
      </c>
      <c r="AV40" s="66">
        <f t="shared" si="42"/>
        <v>1</v>
      </c>
      <c r="AW40" s="66">
        <f t="shared" si="14"/>
        <v>0</v>
      </c>
      <c r="AX40" s="66">
        <f t="shared" si="41"/>
        <v>0</v>
      </c>
      <c r="AY40" s="66">
        <f t="shared" si="15"/>
        <v>0</v>
      </c>
      <c r="AZ40" s="66">
        <f t="shared" si="16"/>
        <v>0</v>
      </c>
      <c r="BA40" s="66">
        <f t="shared" si="17"/>
        <v>0</v>
      </c>
      <c r="BB40" s="66">
        <f t="shared" si="18"/>
        <v>0</v>
      </c>
      <c r="BC40" s="66">
        <f t="shared" si="19"/>
        <v>1</v>
      </c>
      <c r="BD40" s="66">
        <f t="shared" si="20"/>
        <v>1</v>
      </c>
      <c r="BE40" s="66">
        <f t="shared" si="21"/>
        <v>1</v>
      </c>
      <c r="BF40" s="66">
        <f t="shared" si="22"/>
        <v>1</v>
      </c>
      <c r="BG40" s="66">
        <f t="shared" si="23"/>
        <v>0</v>
      </c>
      <c r="BH40" s="66">
        <f t="shared" si="24"/>
        <v>0</v>
      </c>
      <c r="BI40" s="66">
        <f t="shared" si="25"/>
        <v>0</v>
      </c>
      <c r="BJ40" s="66">
        <f t="shared" si="26"/>
        <v>0</v>
      </c>
    </row>
    <row r="41" spans="1:62" ht="39" customHeight="1">
      <c r="A41" s="10" t="s">
        <v>185</v>
      </c>
      <c r="B41" s="71" t="s">
        <v>186</v>
      </c>
      <c r="C41" s="34">
        <v>0</v>
      </c>
      <c r="D41" s="231"/>
      <c r="E41" s="33">
        <f t="shared" si="36"/>
        <v>0</v>
      </c>
      <c r="F41" s="37">
        <v>0</v>
      </c>
      <c r="G41" s="37">
        <v>0</v>
      </c>
      <c r="H41" s="33">
        <v>1</v>
      </c>
      <c r="I41" s="33">
        <f t="shared" si="3"/>
        <v>1</v>
      </c>
      <c r="J41" s="35">
        <v>0</v>
      </c>
      <c r="K41" s="35">
        <v>0</v>
      </c>
      <c r="L41" s="38">
        <v>0</v>
      </c>
      <c r="M41" s="35">
        <f t="shared" si="4"/>
        <v>0</v>
      </c>
      <c r="N41" s="153">
        <v>0</v>
      </c>
      <c r="O41" s="153">
        <v>0</v>
      </c>
      <c r="P41" s="153">
        <v>0</v>
      </c>
      <c r="Q41" s="153">
        <v>0</v>
      </c>
      <c r="R41" s="152">
        <f t="shared" si="5"/>
        <v>0</v>
      </c>
      <c r="S41" s="153">
        <v>0</v>
      </c>
      <c r="T41" s="153">
        <v>0</v>
      </c>
      <c r="U41" s="153">
        <v>0</v>
      </c>
      <c r="V41" s="35">
        <f t="shared" si="6"/>
        <v>0</v>
      </c>
      <c r="W41" s="35">
        <v>0</v>
      </c>
      <c r="X41" s="65">
        <v>0</v>
      </c>
      <c r="Y41" s="35">
        <f t="shared" si="37"/>
        <v>1</v>
      </c>
      <c r="Z41" s="65">
        <v>0</v>
      </c>
      <c r="AA41" s="65">
        <v>0</v>
      </c>
      <c r="AB41" s="65">
        <v>0</v>
      </c>
      <c r="AC41" s="35">
        <f t="shared" si="8"/>
        <v>0</v>
      </c>
      <c r="AD41" s="38">
        <v>0</v>
      </c>
      <c r="AE41" s="65">
        <v>0</v>
      </c>
      <c r="AF41" s="38"/>
      <c r="AG41" s="65">
        <v>0</v>
      </c>
      <c r="AH41" s="35">
        <v>0</v>
      </c>
      <c r="AI41" s="35">
        <v>0</v>
      </c>
      <c r="AJ41" s="35">
        <f t="shared" si="9"/>
        <v>0</v>
      </c>
      <c r="AK41" s="35">
        <v>0</v>
      </c>
      <c r="AL41" s="35">
        <v>0</v>
      </c>
      <c r="AM41" s="38"/>
      <c r="AN41" s="38"/>
      <c r="AO41" s="38"/>
      <c r="AP41" s="38"/>
      <c r="AQ41" s="66">
        <f t="shared" si="10"/>
        <v>0</v>
      </c>
      <c r="AR41" s="66">
        <f t="shared" si="32"/>
        <v>0</v>
      </c>
      <c r="AS41" s="66">
        <f t="shared" si="11"/>
        <v>1</v>
      </c>
      <c r="AT41" s="66">
        <f t="shared" si="12"/>
        <v>1</v>
      </c>
      <c r="AU41" s="66">
        <f t="shared" si="13"/>
        <v>1</v>
      </c>
      <c r="AV41" s="66">
        <f t="shared" si="42"/>
        <v>1</v>
      </c>
      <c r="AW41" s="66">
        <f t="shared" si="14"/>
        <v>0</v>
      </c>
      <c r="AX41" s="66">
        <f t="shared" si="41"/>
        <v>0</v>
      </c>
      <c r="AY41" s="66">
        <f t="shared" si="15"/>
        <v>0</v>
      </c>
      <c r="AZ41" s="66">
        <f t="shared" si="16"/>
        <v>0</v>
      </c>
      <c r="BA41" s="66">
        <f t="shared" si="17"/>
        <v>0</v>
      </c>
      <c r="BB41" s="66">
        <f t="shared" si="18"/>
        <v>0</v>
      </c>
      <c r="BC41" s="66">
        <f t="shared" si="19"/>
        <v>0</v>
      </c>
      <c r="BD41" s="66">
        <f t="shared" si="20"/>
        <v>0</v>
      </c>
      <c r="BE41" s="66">
        <f t="shared" si="21"/>
        <v>0</v>
      </c>
      <c r="BF41" s="66">
        <f t="shared" si="22"/>
        <v>0</v>
      </c>
      <c r="BG41" s="66">
        <f t="shared" si="23"/>
        <v>0</v>
      </c>
      <c r="BH41" s="66">
        <f t="shared" si="24"/>
        <v>0</v>
      </c>
      <c r="BI41" s="66">
        <f t="shared" si="25"/>
        <v>0</v>
      </c>
      <c r="BJ41" s="66">
        <f t="shared" si="26"/>
        <v>0</v>
      </c>
    </row>
    <row r="42" spans="1:62" ht="39" customHeight="1">
      <c r="A42" s="10" t="s">
        <v>163</v>
      </c>
      <c r="B42" s="70" t="s">
        <v>164</v>
      </c>
      <c r="C42" s="34">
        <v>0</v>
      </c>
      <c r="D42" s="231"/>
      <c r="E42" s="33">
        <f t="shared" si="36"/>
        <v>0</v>
      </c>
      <c r="F42" s="37">
        <v>0</v>
      </c>
      <c r="G42" s="37">
        <v>0</v>
      </c>
      <c r="H42" s="33">
        <v>0</v>
      </c>
      <c r="I42" s="33">
        <f t="shared" si="3"/>
        <v>0</v>
      </c>
      <c r="J42" s="35">
        <v>0</v>
      </c>
      <c r="K42" s="35">
        <v>0</v>
      </c>
      <c r="L42" s="38">
        <v>0</v>
      </c>
      <c r="M42" s="35">
        <f t="shared" si="4"/>
        <v>0</v>
      </c>
      <c r="N42" s="153">
        <v>0</v>
      </c>
      <c r="O42" s="153">
        <v>0</v>
      </c>
      <c r="P42" s="153">
        <v>0</v>
      </c>
      <c r="Q42" s="153">
        <v>0</v>
      </c>
      <c r="R42" s="152">
        <f t="shared" si="5"/>
        <v>0</v>
      </c>
      <c r="S42" s="153">
        <v>0</v>
      </c>
      <c r="T42" s="153">
        <v>0</v>
      </c>
      <c r="U42" s="153">
        <v>0</v>
      </c>
      <c r="V42" s="35">
        <f t="shared" si="6"/>
        <v>0</v>
      </c>
      <c r="W42" s="35">
        <v>0</v>
      </c>
      <c r="X42" s="65">
        <v>0</v>
      </c>
      <c r="Y42" s="35">
        <f t="shared" si="37"/>
        <v>0</v>
      </c>
      <c r="Z42" s="65">
        <v>0</v>
      </c>
      <c r="AA42" s="65">
        <v>0</v>
      </c>
      <c r="AB42" s="65">
        <v>0</v>
      </c>
      <c r="AC42" s="35">
        <f t="shared" si="8"/>
        <v>0</v>
      </c>
      <c r="AD42" s="38">
        <v>0</v>
      </c>
      <c r="AE42" s="65">
        <v>0</v>
      </c>
      <c r="AF42" s="38"/>
      <c r="AG42" s="65">
        <v>0</v>
      </c>
      <c r="AH42" s="35">
        <v>0</v>
      </c>
      <c r="AI42" s="35">
        <v>0</v>
      </c>
      <c r="AJ42" s="35">
        <f t="shared" si="9"/>
        <v>0</v>
      </c>
      <c r="AK42" s="35">
        <v>0</v>
      </c>
      <c r="AL42" s="35">
        <v>0</v>
      </c>
      <c r="AM42" s="38"/>
      <c r="AN42" s="38"/>
      <c r="AO42" s="38"/>
      <c r="AP42" s="38"/>
      <c r="AQ42" s="66">
        <f>C42</f>
        <v>0</v>
      </c>
      <c r="AR42" s="66">
        <f t="shared" si="32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42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39" customHeight="1">
      <c r="A43" s="10" t="s">
        <v>100</v>
      </c>
      <c r="B43" s="94" t="s">
        <v>137</v>
      </c>
      <c r="C43" s="34">
        <v>1</v>
      </c>
      <c r="D43" s="231">
        <v>0</v>
      </c>
      <c r="E43" s="33">
        <f t="shared" si="36"/>
        <v>1</v>
      </c>
      <c r="F43" s="37">
        <v>0</v>
      </c>
      <c r="G43" s="37">
        <v>0</v>
      </c>
      <c r="H43" s="33">
        <v>0</v>
      </c>
      <c r="I43" s="33">
        <f t="shared" si="3"/>
        <v>0</v>
      </c>
      <c r="J43" s="35">
        <v>0</v>
      </c>
      <c r="K43" s="35">
        <v>0</v>
      </c>
      <c r="L43" s="38">
        <v>0</v>
      </c>
      <c r="M43" s="35">
        <f t="shared" si="4"/>
        <v>1</v>
      </c>
      <c r="N43" s="38">
        <v>1</v>
      </c>
      <c r="O43" s="153">
        <v>0</v>
      </c>
      <c r="P43" s="153">
        <v>0</v>
      </c>
      <c r="Q43" s="153">
        <v>0</v>
      </c>
      <c r="R43" s="152">
        <f t="shared" si="5"/>
        <v>0</v>
      </c>
      <c r="S43" s="153">
        <v>0</v>
      </c>
      <c r="T43" s="153">
        <v>0</v>
      </c>
      <c r="U43" s="153">
        <v>0</v>
      </c>
      <c r="V43" s="35">
        <f t="shared" si="6"/>
        <v>1</v>
      </c>
      <c r="W43" s="35">
        <v>0</v>
      </c>
      <c r="X43" s="65">
        <v>0</v>
      </c>
      <c r="Y43" s="35">
        <f t="shared" si="37"/>
        <v>0</v>
      </c>
      <c r="Z43" s="65">
        <v>0</v>
      </c>
      <c r="AA43" s="65">
        <v>0</v>
      </c>
      <c r="AB43" s="65">
        <v>0</v>
      </c>
      <c r="AC43" s="35">
        <f t="shared" si="8"/>
        <v>0</v>
      </c>
      <c r="AD43" s="38">
        <v>0</v>
      </c>
      <c r="AE43" s="65">
        <v>0</v>
      </c>
      <c r="AF43" s="38"/>
      <c r="AG43" s="65">
        <v>0</v>
      </c>
      <c r="AH43" s="35">
        <v>0</v>
      </c>
      <c r="AI43" s="35">
        <v>0</v>
      </c>
      <c r="AJ43" s="35">
        <f t="shared" si="9"/>
        <v>0</v>
      </c>
      <c r="AK43" s="35">
        <v>0</v>
      </c>
      <c r="AL43" s="35">
        <v>0</v>
      </c>
      <c r="AM43" s="38"/>
      <c r="AN43" s="38"/>
      <c r="AO43" s="38"/>
      <c r="AP43" s="38"/>
      <c r="AQ43" s="66">
        <f>C43</f>
        <v>1</v>
      </c>
      <c r="AR43" s="66">
        <f t="shared" si="32"/>
        <v>1</v>
      </c>
      <c r="AS43" s="66">
        <f>H43</f>
        <v>0</v>
      </c>
      <c r="AT43" s="66">
        <f>I43+J43+K43</f>
        <v>0</v>
      </c>
      <c r="AU43" s="66">
        <f>D43+E43+I43</f>
        <v>1</v>
      </c>
      <c r="AV43" s="66">
        <f t="shared" si="42"/>
        <v>1</v>
      </c>
      <c r="AW43" s="66">
        <f>M43</f>
        <v>1</v>
      </c>
      <c r="AX43" s="66">
        <f>N43+O43+P43+Q43</f>
        <v>1</v>
      </c>
      <c r="AY43" s="66">
        <f>R43</f>
        <v>0</v>
      </c>
      <c r="AZ43" s="66">
        <f>S43+T43+U43</f>
        <v>0</v>
      </c>
      <c r="BA43" s="66">
        <f>V43</f>
        <v>1</v>
      </c>
      <c r="BB43" s="66">
        <f>M43+R43</f>
        <v>1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39" customHeight="1">
      <c r="A44" s="10" t="s">
        <v>101</v>
      </c>
      <c r="B44" s="85" t="s">
        <v>138</v>
      </c>
      <c r="C44" s="34">
        <v>0</v>
      </c>
      <c r="D44" s="231"/>
      <c r="E44" s="33">
        <f t="shared" si="36"/>
        <v>0</v>
      </c>
      <c r="F44" s="37">
        <v>0</v>
      </c>
      <c r="G44" s="37">
        <v>0</v>
      </c>
      <c r="H44" s="33">
        <v>0</v>
      </c>
      <c r="I44" s="33">
        <f t="shared" si="3"/>
        <v>0</v>
      </c>
      <c r="J44" s="35">
        <v>0</v>
      </c>
      <c r="K44" s="35">
        <v>0</v>
      </c>
      <c r="L44" s="38">
        <v>0</v>
      </c>
      <c r="M44" s="35">
        <f t="shared" si="4"/>
        <v>0</v>
      </c>
      <c r="N44" s="153">
        <v>0</v>
      </c>
      <c r="O44" s="153">
        <v>0</v>
      </c>
      <c r="P44" s="153">
        <v>0</v>
      </c>
      <c r="Q44" s="153">
        <v>0</v>
      </c>
      <c r="R44" s="152">
        <f t="shared" si="5"/>
        <v>0</v>
      </c>
      <c r="S44" s="153">
        <v>0</v>
      </c>
      <c r="T44" s="153">
        <v>0</v>
      </c>
      <c r="U44" s="153">
        <v>0</v>
      </c>
      <c r="V44" s="35">
        <f t="shared" si="6"/>
        <v>0</v>
      </c>
      <c r="W44" s="35">
        <v>0</v>
      </c>
      <c r="X44" s="65">
        <v>0</v>
      </c>
      <c r="Y44" s="35">
        <f t="shared" si="37"/>
        <v>0</v>
      </c>
      <c r="Z44" s="65">
        <v>0</v>
      </c>
      <c r="AA44" s="65">
        <v>0</v>
      </c>
      <c r="AB44" s="65">
        <v>0</v>
      </c>
      <c r="AC44" s="35">
        <f t="shared" si="8"/>
        <v>0</v>
      </c>
      <c r="AD44" s="38">
        <v>0</v>
      </c>
      <c r="AE44" s="65">
        <v>0</v>
      </c>
      <c r="AF44" s="38"/>
      <c r="AG44" s="65">
        <v>0</v>
      </c>
      <c r="AH44" s="35">
        <v>0</v>
      </c>
      <c r="AI44" s="35">
        <v>0</v>
      </c>
      <c r="AJ44" s="35">
        <f t="shared" si="9"/>
        <v>0</v>
      </c>
      <c r="AK44" s="35">
        <v>0</v>
      </c>
      <c r="AL44" s="35">
        <v>0</v>
      </c>
      <c r="AM44" s="38"/>
      <c r="AN44" s="38"/>
      <c r="AO44" s="38"/>
      <c r="AP44" s="38"/>
      <c r="AQ44" s="66">
        <f t="shared" ref="AQ44:AQ45" si="43">C44</f>
        <v>0</v>
      </c>
      <c r="AR44" s="66">
        <f t="shared" si="32"/>
        <v>0</v>
      </c>
      <c r="AS44" s="66">
        <f t="shared" ref="AS44:AS45" si="44">H44</f>
        <v>0</v>
      </c>
      <c r="AT44" s="66">
        <f t="shared" ref="AT44:AT45" si="45">I44+J44+K44</f>
        <v>0</v>
      </c>
      <c r="AU44" s="66">
        <f t="shared" ref="AU44:AU45" si="46">D44+E44+I44</f>
        <v>0</v>
      </c>
      <c r="AV44" s="66">
        <f t="shared" si="42"/>
        <v>0</v>
      </c>
      <c r="AW44" s="66">
        <f t="shared" ref="AW44:AW45" si="47">M44</f>
        <v>0</v>
      </c>
      <c r="AX44" s="66">
        <f t="shared" ref="AX44:AX45" si="48">N44+O44+P44+Q44</f>
        <v>0</v>
      </c>
      <c r="AY44" s="66">
        <f t="shared" ref="AY44:AY45" si="49">R44</f>
        <v>0</v>
      </c>
      <c r="AZ44" s="66">
        <f t="shared" ref="AZ44:AZ45" si="50">S44+T44+U44</f>
        <v>0</v>
      </c>
      <c r="BA44" s="66">
        <f t="shared" ref="BA44:BA45" si="51">V44</f>
        <v>0</v>
      </c>
      <c r="BB44" s="66">
        <f t="shared" ref="BB44:BB45" si="52">M44+R44</f>
        <v>0</v>
      </c>
      <c r="BC44" s="66">
        <f t="shared" ref="BC44:BC45" si="53">AC44</f>
        <v>0</v>
      </c>
      <c r="BD44" s="66">
        <f t="shared" ref="BD44:BD45" si="54">AA44+AB44</f>
        <v>0</v>
      </c>
      <c r="BE44" s="66">
        <f t="shared" ref="BE44:BE45" si="55">AC44</f>
        <v>0</v>
      </c>
      <c r="BF44" s="66">
        <f t="shared" ref="BF44:BF45" si="56">AD44+AE44</f>
        <v>0</v>
      </c>
      <c r="BG44" s="66">
        <f t="shared" ref="BG44:BG45" si="57">AJ44</f>
        <v>0</v>
      </c>
      <c r="BH44" s="66">
        <f t="shared" ref="BH44:BH45" si="58">AH44+AI44</f>
        <v>0</v>
      </c>
      <c r="BI44" s="66">
        <f t="shared" ref="BI44:BI45" si="59">AJ44</f>
        <v>0</v>
      </c>
      <c r="BJ44" s="66">
        <f t="shared" ref="BJ44:BJ45" si="60">AK44+AL44</f>
        <v>0</v>
      </c>
    </row>
    <row r="45" spans="1:62" ht="39" customHeight="1">
      <c r="A45" s="10" t="s">
        <v>167</v>
      </c>
      <c r="B45" s="72" t="s">
        <v>168</v>
      </c>
      <c r="C45" s="34">
        <v>0</v>
      </c>
      <c r="D45" s="231"/>
      <c r="E45" s="33">
        <f t="shared" si="36"/>
        <v>0</v>
      </c>
      <c r="F45" s="37">
        <v>0</v>
      </c>
      <c r="G45" s="37">
        <v>0</v>
      </c>
      <c r="H45" s="33">
        <v>0</v>
      </c>
      <c r="I45" s="33">
        <f t="shared" si="3"/>
        <v>0</v>
      </c>
      <c r="J45" s="35">
        <v>0</v>
      </c>
      <c r="K45" s="35">
        <v>0</v>
      </c>
      <c r="L45" s="38">
        <v>0</v>
      </c>
      <c r="M45" s="35">
        <f t="shared" si="4"/>
        <v>0</v>
      </c>
      <c r="N45" s="153">
        <v>0</v>
      </c>
      <c r="O45" s="153">
        <v>0</v>
      </c>
      <c r="P45" s="153">
        <v>0</v>
      </c>
      <c r="Q45" s="153">
        <v>0</v>
      </c>
      <c r="R45" s="152">
        <f t="shared" si="5"/>
        <v>0</v>
      </c>
      <c r="S45" s="153">
        <v>0</v>
      </c>
      <c r="T45" s="153">
        <v>0</v>
      </c>
      <c r="U45" s="153">
        <v>0</v>
      </c>
      <c r="V45" s="35">
        <f t="shared" si="6"/>
        <v>0</v>
      </c>
      <c r="W45" s="35">
        <v>0</v>
      </c>
      <c r="X45" s="65">
        <v>0</v>
      </c>
      <c r="Y45" s="35">
        <f t="shared" si="37"/>
        <v>0</v>
      </c>
      <c r="Z45" s="65">
        <v>0</v>
      </c>
      <c r="AA45" s="65">
        <v>0</v>
      </c>
      <c r="AB45" s="65">
        <v>0</v>
      </c>
      <c r="AC45" s="35">
        <f t="shared" si="8"/>
        <v>0</v>
      </c>
      <c r="AD45" s="38">
        <v>0</v>
      </c>
      <c r="AE45" s="65">
        <v>0</v>
      </c>
      <c r="AF45" s="38"/>
      <c r="AG45" s="65">
        <v>0</v>
      </c>
      <c r="AH45" s="35">
        <v>0</v>
      </c>
      <c r="AI45" s="35">
        <v>0</v>
      </c>
      <c r="AJ45" s="35">
        <f t="shared" si="9"/>
        <v>0</v>
      </c>
      <c r="AK45" s="35">
        <v>0</v>
      </c>
      <c r="AL45" s="35">
        <v>0</v>
      </c>
      <c r="AM45" s="38"/>
      <c r="AN45" s="38"/>
      <c r="AO45" s="38"/>
      <c r="AP45" s="38"/>
      <c r="AQ45" s="66">
        <f t="shared" si="43"/>
        <v>0</v>
      </c>
      <c r="AR45" s="66">
        <f t="shared" si="32"/>
        <v>0</v>
      </c>
      <c r="AS45" s="66">
        <f t="shared" si="44"/>
        <v>0</v>
      </c>
      <c r="AT45" s="66">
        <f t="shared" si="45"/>
        <v>0</v>
      </c>
      <c r="AU45" s="66">
        <f t="shared" si="46"/>
        <v>0</v>
      </c>
      <c r="AV45" s="66">
        <f t="shared" si="42"/>
        <v>0</v>
      </c>
      <c r="AW45" s="66">
        <f t="shared" si="47"/>
        <v>0</v>
      </c>
      <c r="AX45" s="66">
        <f t="shared" si="48"/>
        <v>0</v>
      </c>
      <c r="AY45" s="66">
        <f t="shared" si="49"/>
        <v>0</v>
      </c>
      <c r="AZ45" s="66">
        <f t="shared" si="50"/>
        <v>0</v>
      </c>
      <c r="BA45" s="66">
        <f t="shared" si="51"/>
        <v>0</v>
      </c>
      <c r="BB45" s="66">
        <f t="shared" si="52"/>
        <v>0</v>
      </c>
      <c r="BC45" s="66">
        <f t="shared" si="53"/>
        <v>0</v>
      </c>
      <c r="BD45" s="66">
        <f t="shared" si="54"/>
        <v>0</v>
      </c>
      <c r="BE45" s="66">
        <f t="shared" si="55"/>
        <v>0</v>
      </c>
      <c r="BF45" s="66">
        <f t="shared" si="56"/>
        <v>0</v>
      </c>
      <c r="BG45" s="66">
        <f t="shared" si="57"/>
        <v>0</v>
      </c>
      <c r="BH45" s="66">
        <f t="shared" si="58"/>
        <v>0</v>
      </c>
      <c r="BI45" s="66">
        <f t="shared" si="59"/>
        <v>0</v>
      </c>
      <c r="BJ45" s="66">
        <f t="shared" si="60"/>
        <v>0</v>
      </c>
    </row>
    <row r="46" spans="1:62" ht="32.25" customHeight="1">
      <c r="A46" s="10" t="s">
        <v>52</v>
      </c>
      <c r="B46" s="7" t="s">
        <v>3</v>
      </c>
      <c r="C46" s="34">
        <v>3</v>
      </c>
      <c r="D46" s="231">
        <v>3</v>
      </c>
      <c r="E46" s="33">
        <f t="shared" si="36"/>
        <v>0</v>
      </c>
      <c r="F46" s="37">
        <v>0</v>
      </c>
      <c r="G46" s="37">
        <v>0</v>
      </c>
      <c r="H46" s="33">
        <v>0</v>
      </c>
      <c r="I46" s="33">
        <f t="shared" si="3"/>
        <v>0</v>
      </c>
      <c r="J46" s="35">
        <v>0</v>
      </c>
      <c r="K46" s="35">
        <v>0</v>
      </c>
      <c r="L46" s="38">
        <v>0</v>
      </c>
      <c r="M46" s="35">
        <f t="shared" si="4"/>
        <v>0</v>
      </c>
      <c r="N46" s="38">
        <v>0</v>
      </c>
      <c r="O46" s="153">
        <v>0</v>
      </c>
      <c r="P46" s="153">
        <v>0</v>
      </c>
      <c r="Q46" s="153">
        <v>0</v>
      </c>
      <c r="R46" s="152">
        <f t="shared" si="5"/>
        <v>0</v>
      </c>
      <c r="S46" s="153">
        <v>0</v>
      </c>
      <c r="T46" s="153">
        <v>0</v>
      </c>
      <c r="U46" s="153">
        <v>0</v>
      </c>
      <c r="V46" s="35">
        <f t="shared" si="6"/>
        <v>0</v>
      </c>
      <c r="W46" s="35">
        <v>0</v>
      </c>
      <c r="X46" s="65">
        <v>0</v>
      </c>
      <c r="Y46" s="35">
        <f t="shared" si="37"/>
        <v>3</v>
      </c>
      <c r="Z46" s="65">
        <v>0</v>
      </c>
      <c r="AA46" s="65">
        <v>0</v>
      </c>
      <c r="AB46" s="65">
        <v>0</v>
      </c>
      <c r="AC46" s="35">
        <f t="shared" si="8"/>
        <v>0</v>
      </c>
      <c r="AD46" s="38">
        <v>0</v>
      </c>
      <c r="AE46" s="65">
        <v>0</v>
      </c>
      <c r="AF46" s="38"/>
      <c r="AG46" s="65">
        <v>0</v>
      </c>
      <c r="AH46" s="35">
        <v>0</v>
      </c>
      <c r="AI46" s="35">
        <v>0</v>
      </c>
      <c r="AJ46" s="35">
        <f t="shared" si="9"/>
        <v>0</v>
      </c>
      <c r="AK46" s="35">
        <v>0</v>
      </c>
      <c r="AL46" s="35">
        <v>0</v>
      </c>
      <c r="AM46" s="38"/>
      <c r="AN46" s="38"/>
      <c r="AO46" s="38"/>
      <c r="AP46" s="38"/>
      <c r="AQ46" s="66">
        <f t="shared" si="10"/>
        <v>3</v>
      </c>
      <c r="AR46" s="66">
        <f t="shared" si="32"/>
        <v>3</v>
      </c>
      <c r="AS46" s="66">
        <f t="shared" si="11"/>
        <v>0</v>
      </c>
      <c r="AT46" s="66">
        <f t="shared" si="12"/>
        <v>0</v>
      </c>
      <c r="AU46" s="66">
        <f t="shared" si="13"/>
        <v>3</v>
      </c>
      <c r="AV46" s="66">
        <f t="shared" si="42"/>
        <v>3</v>
      </c>
      <c r="AW46" s="66">
        <f t="shared" si="14"/>
        <v>0</v>
      </c>
      <c r="AX46" s="66">
        <f t="shared" si="41"/>
        <v>0</v>
      </c>
      <c r="AY46" s="66">
        <f t="shared" si="15"/>
        <v>0</v>
      </c>
      <c r="AZ46" s="66">
        <f t="shared" si="16"/>
        <v>0</v>
      </c>
      <c r="BA46" s="66">
        <f t="shared" si="17"/>
        <v>0</v>
      </c>
      <c r="BB46" s="66">
        <f t="shared" si="18"/>
        <v>0</v>
      </c>
      <c r="BC46" s="66">
        <f t="shared" si="19"/>
        <v>0</v>
      </c>
      <c r="BD46" s="66">
        <f t="shared" si="20"/>
        <v>0</v>
      </c>
      <c r="BE46" s="66">
        <f t="shared" si="21"/>
        <v>0</v>
      </c>
      <c r="BF46" s="66">
        <f t="shared" si="22"/>
        <v>0</v>
      </c>
      <c r="BG46" s="66">
        <f t="shared" si="23"/>
        <v>0</v>
      </c>
      <c r="BH46" s="66">
        <f t="shared" si="24"/>
        <v>0</v>
      </c>
      <c r="BI46" s="66">
        <f t="shared" si="25"/>
        <v>0</v>
      </c>
      <c r="BJ46" s="66">
        <f t="shared" si="26"/>
        <v>0</v>
      </c>
    </row>
    <row r="47" spans="1:62">
      <c r="A47" s="10"/>
      <c r="B47" s="7" t="s">
        <v>16</v>
      </c>
      <c r="C47" s="1">
        <f>C8+C11+C14+C17+C18+C19+C27+C33+C34+C35+C36+C37+C38+C39+C40+C41+C42+C43+C44+C45+C46</f>
        <v>238</v>
      </c>
      <c r="D47" s="1">
        <f t="shared" ref="D47:AP47" si="61">D8+D11+D14+D17+D18+D19+D27+D33+D34+D35+D36+D37+D38+D39+D40+D41+D42+D43+D44+D45+D46</f>
        <v>39</v>
      </c>
      <c r="E47" s="1">
        <f t="shared" si="61"/>
        <v>193</v>
      </c>
      <c r="F47" s="1">
        <f t="shared" si="61"/>
        <v>4</v>
      </c>
      <c r="G47" s="1">
        <f t="shared" si="61"/>
        <v>2</v>
      </c>
      <c r="H47" s="1">
        <f t="shared" si="61"/>
        <v>269</v>
      </c>
      <c r="I47" s="1">
        <f t="shared" si="61"/>
        <v>244</v>
      </c>
      <c r="J47" s="1">
        <f t="shared" si="61"/>
        <v>14</v>
      </c>
      <c r="K47" s="1">
        <f t="shared" si="61"/>
        <v>11</v>
      </c>
      <c r="L47" s="1">
        <f t="shared" si="61"/>
        <v>10</v>
      </c>
      <c r="M47" s="1">
        <f t="shared" si="61"/>
        <v>128</v>
      </c>
      <c r="N47" s="1">
        <f t="shared" si="61"/>
        <v>74</v>
      </c>
      <c r="O47" s="1">
        <f t="shared" si="61"/>
        <v>6</v>
      </c>
      <c r="P47" s="1">
        <f t="shared" si="61"/>
        <v>48</v>
      </c>
      <c r="Q47" s="1">
        <f t="shared" si="61"/>
        <v>0</v>
      </c>
      <c r="R47" s="1">
        <f t="shared" si="61"/>
        <v>44</v>
      </c>
      <c r="S47" s="1">
        <f t="shared" si="61"/>
        <v>0</v>
      </c>
      <c r="T47" s="1">
        <f t="shared" si="61"/>
        <v>18</v>
      </c>
      <c r="U47" s="1">
        <f t="shared" si="61"/>
        <v>26</v>
      </c>
      <c r="V47" s="1">
        <f t="shared" si="61"/>
        <v>172</v>
      </c>
      <c r="W47" s="1">
        <f t="shared" si="61"/>
        <v>0</v>
      </c>
      <c r="X47" s="1">
        <f t="shared" si="61"/>
        <v>7</v>
      </c>
      <c r="Y47" s="1">
        <f t="shared" si="61"/>
        <v>294</v>
      </c>
      <c r="Z47" s="1">
        <f t="shared" si="61"/>
        <v>60</v>
      </c>
      <c r="AA47" s="1">
        <f t="shared" si="61"/>
        <v>43</v>
      </c>
      <c r="AB47" s="1">
        <f t="shared" si="61"/>
        <v>14</v>
      </c>
      <c r="AC47" s="1">
        <f t="shared" si="61"/>
        <v>57</v>
      </c>
      <c r="AD47" s="1">
        <f t="shared" si="61"/>
        <v>15</v>
      </c>
      <c r="AE47" s="1">
        <f t="shared" si="61"/>
        <v>42</v>
      </c>
      <c r="AF47" s="1">
        <f t="shared" si="61"/>
        <v>0</v>
      </c>
      <c r="AG47" s="1">
        <f t="shared" si="61"/>
        <v>48</v>
      </c>
      <c r="AH47" s="1">
        <f t="shared" si="61"/>
        <v>7</v>
      </c>
      <c r="AI47" s="1">
        <f t="shared" si="61"/>
        <v>2</v>
      </c>
      <c r="AJ47" s="1">
        <f t="shared" si="61"/>
        <v>9</v>
      </c>
      <c r="AK47" s="1">
        <f t="shared" si="61"/>
        <v>0</v>
      </c>
      <c r="AL47" s="1">
        <f t="shared" si="61"/>
        <v>9</v>
      </c>
      <c r="AM47" s="1">
        <f t="shared" si="61"/>
        <v>0</v>
      </c>
      <c r="AN47" s="1">
        <f t="shared" si="61"/>
        <v>0</v>
      </c>
      <c r="AO47" s="1">
        <f t="shared" si="61"/>
        <v>0</v>
      </c>
      <c r="AP47" s="1">
        <f t="shared" si="61"/>
        <v>0</v>
      </c>
      <c r="AQ47" s="65">
        <f t="shared" ref="AQ47:BJ47" si="62">AQ8+AQ11+AQ14+AQ17+AQ18+AQ19+AQ27+AQ33+AQ34+AQ35+AQ36+AQ37+AQ42+AQ43+AQ38+AQ39+AQ40+AQ41+AQ44+AQ45+AQ46</f>
        <v>238</v>
      </c>
      <c r="AR47" s="66">
        <f t="shared" si="32"/>
        <v>238</v>
      </c>
      <c r="AS47" s="65">
        <f t="shared" si="62"/>
        <v>269</v>
      </c>
      <c r="AT47" s="65">
        <f t="shared" si="62"/>
        <v>269</v>
      </c>
      <c r="AU47" s="65">
        <f t="shared" si="62"/>
        <v>476</v>
      </c>
      <c r="AV47" s="66">
        <f t="shared" si="42"/>
        <v>476</v>
      </c>
      <c r="AW47" s="65">
        <f t="shared" si="62"/>
        <v>128</v>
      </c>
      <c r="AX47" s="65">
        <f t="shared" si="62"/>
        <v>128</v>
      </c>
      <c r="AY47" s="65">
        <f t="shared" si="62"/>
        <v>44</v>
      </c>
      <c r="AZ47" s="65">
        <f t="shared" si="62"/>
        <v>44</v>
      </c>
      <c r="BA47" s="65">
        <f t="shared" si="62"/>
        <v>172</v>
      </c>
      <c r="BB47" s="65">
        <f t="shared" si="62"/>
        <v>172</v>
      </c>
      <c r="BC47" s="65">
        <f t="shared" si="62"/>
        <v>57</v>
      </c>
      <c r="BD47" s="65">
        <f t="shared" si="62"/>
        <v>57</v>
      </c>
      <c r="BE47" s="65">
        <f t="shared" si="62"/>
        <v>57</v>
      </c>
      <c r="BF47" s="65">
        <f t="shared" si="62"/>
        <v>57</v>
      </c>
      <c r="BG47" s="65">
        <f t="shared" si="62"/>
        <v>9</v>
      </c>
      <c r="BH47" s="65">
        <f t="shared" si="62"/>
        <v>9</v>
      </c>
      <c r="BI47" s="65">
        <f t="shared" si="62"/>
        <v>9</v>
      </c>
      <c r="BJ47" s="65">
        <f t="shared" si="62"/>
        <v>9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J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55.2851562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10.8554687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55.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27" customHeight="1">
      <c r="A2" s="308" t="s">
        <v>179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18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 ht="22.5" customHeight="1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41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80" customHeight="1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42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159" t="s">
        <v>80</v>
      </c>
      <c r="C7" s="160">
        <v>1</v>
      </c>
      <c r="D7" s="101">
        <v>2</v>
      </c>
      <c r="E7" s="101">
        <v>3</v>
      </c>
      <c r="F7" s="101">
        <v>4</v>
      </c>
      <c r="G7" s="101">
        <v>5</v>
      </c>
      <c r="H7" s="101">
        <v>6</v>
      </c>
      <c r="I7" s="101">
        <v>7</v>
      </c>
      <c r="J7" s="101">
        <v>8</v>
      </c>
      <c r="K7" s="101">
        <v>9</v>
      </c>
      <c r="L7" s="101">
        <v>10</v>
      </c>
      <c r="M7" s="101">
        <v>11</v>
      </c>
      <c r="N7" s="101">
        <v>12</v>
      </c>
      <c r="O7" s="101">
        <v>13</v>
      </c>
      <c r="P7" s="101">
        <v>14</v>
      </c>
      <c r="Q7" s="160">
        <v>15</v>
      </c>
      <c r="R7" s="101">
        <v>16</v>
      </c>
      <c r="S7" s="101">
        <v>17</v>
      </c>
      <c r="T7" s="101">
        <v>18</v>
      </c>
      <c r="U7" s="101">
        <v>19</v>
      </c>
      <c r="V7" s="101">
        <v>20</v>
      </c>
      <c r="W7" s="101">
        <v>21</v>
      </c>
      <c r="X7" s="101">
        <v>22</v>
      </c>
      <c r="Y7" s="101">
        <v>23</v>
      </c>
      <c r="Z7" s="101">
        <v>24</v>
      </c>
      <c r="AA7" s="101">
        <v>25</v>
      </c>
      <c r="AB7" s="101">
        <v>26</v>
      </c>
      <c r="AC7" s="101">
        <v>27</v>
      </c>
      <c r="AD7" s="160">
        <v>28</v>
      </c>
      <c r="AE7" s="101">
        <v>29</v>
      </c>
      <c r="AF7" s="101">
        <v>30</v>
      </c>
      <c r="AG7" s="101">
        <v>31</v>
      </c>
      <c r="AH7" s="101">
        <v>32</v>
      </c>
      <c r="AI7" s="101">
        <v>33</v>
      </c>
      <c r="AJ7" s="101">
        <v>34</v>
      </c>
      <c r="AK7" s="101">
        <v>35</v>
      </c>
      <c r="AL7" s="101">
        <v>36</v>
      </c>
      <c r="AM7" s="101">
        <v>37</v>
      </c>
      <c r="AN7" s="101">
        <v>38</v>
      </c>
      <c r="AO7" s="101">
        <v>39</v>
      </c>
      <c r="AP7" s="161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51">
      <c r="A8" s="162">
        <v>1</v>
      </c>
      <c r="B8" s="163" t="s">
        <v>53</v>
      </c>
      <c r="C8" s="65">
        <v>6</v>
      </c>
      <c r="D8" s="65">
        <f t="shared" ref="D8:AP8" si="0">D9+D10</f>
        <v>0</v>
      </c>
      <c r="E8" s="65">
        <f t="shared" si="0"/>
        <v>6</v>
      </c>
      <c r="F8" s="65">
        <f t="shared" si="0"/>
        <v>0</v>
      </c>
      <c r="G8" s="65">
        <f t="shared" si="0"/>
        <v>0</v>
      </c>
      <c r="H8" s="65">
        <f t="shared" si="0"/>
        <v>24</v>
      </c>
      <c r="I8" s="65">
        <f t="shared" si="0"/>
        <v>24</v>
      </c>
      <c r="J8" s="65">
        <f t="shared" si="0"/>
        <v>0</v>
      </c>
      <c r="K8" s="65">
        <f t="shared" si="0"/>
        <v>0</v>
      </c>
      <c r="L8" s="65">
        <f t="shared" si="0"/>
        <v>0</v>
      </c>
      <c r="M8" s="65">
        <f t="shared" si="0"/>
        <v>6</v>
      </c>
      <c r="N8" s="65">
        <f t="shared" si="0"/>
        <v>1</v>
      </c>
      <c r="O8" s="65">
        <f t="shared" si="0"/>
        <v>0</v>
      </c>
      <c r="P8" s="65">
        <f t="shared" si="0"/>
        <v>5</v>
      </c>
      <c r="Q8" s="65">
        <f t="shared" si="0"/>
        <v>0</v>
      </c>
      <c r="R8" s="65">
        <f t="shared" si="0"/>
        <v>0</v>
      </c>
      <c r="S8" s="65">
        <f t="shared" si="0"/>
        <v>0</v>
      </c>
      <c r="T8" s="65">
        <f t="shared" si="0"/>
        <v>0</v>
      </c>
      <c r="U8" s="65">
        <f t="shared" si="0"/>
        <v>0</v>
      </c>
      <c r="V8" s="65">
        <f t="shared" si="0"/>
        <v>6</v>
      </c>
      <c r="W8" s="65">
        <f t="shared" si="0"/>
        <v>0</v>
      </c>
      <c r="X8" s="65">
        <f t="shared" si="0"/>
        <v>1</v>
      </c>
      <c r="Y8" s="65">
        <f t="shared" si="0"/>
        <v>24</v>
      </c>
      <c r="Z8" s="65">
        <f t="shared" si="0"/>
        <v>1</v>
      </c>
      <c r="AA8" s="65">
        <f t="shared" si="0"/>
        <v>2</v>
      </c>
      <c r="AB8" s="65">
        <f t="shared" si="0"/>
        <v>1</v>
      </c>
      <c r="AC8" s="65">
        <f t="shared" si="0"/>
        <v>3</v>
      </c>
      <c r="AD8" s="65">
        <f t="shared" si="0"/>
        <v>0</v>
      </c>
      <c r="AE8" s="65">
        <f t="shared" si="0"/>
        <v>3</v>
      </c>
      <c r="AF8" s="65">
        <f t="shared" si="0"/>
        <v>0</v>
      </c>
      <c r="AG8" s="65">
        <f t="shared" si="0"/>
        <v>3</v>
      </c>
      <c r="AH8" s="65">
        <f t="shared" si="0"/>
        <v>0</v>
      </c>
      <c r="AI8" s="65">
        <f t="shared" si="0"/>
        <v>0</v>
      </c>
      <c r="AJ8" s="65">
        <f t="shared" si="0"/>
        <v>0</v>
      </c>
      <c r="AK8" s="65">
        <f t="shared" si="0"/>
        <v>0</v>
      </c>
      <c r="AL8" s="65">
        <f t="shared" si="0"/>
        <v>0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6</v>
      </c>
      <c r="AR8" s="65">
        <f t="shared" si="1"/>
        <v>6</v>
      </c>
      <c r="AS8" s="65">
        <f t="shared" si="1"/>
        <v>24</v>
      </c>
      <c r="AT8" s="65">
        <f t="shared" si="1"/>
        <v>24</v>
      </c>
      <c r="AU8" s="65">
        <f>SUM(AU9:AU10)</f>
        <v>30</v>
      </c>
      <c r="AV8" s="65">
        <f>SUM(AV9:AV10)</f>
        <v>30</v>
      </c>
      <c r="AW8" s="65">
        <f t="shared" si="1"/>
        <v>6</v>
      </c>
      <c r="AX8" s="65">
        <f t="shared" si="1"/>
        <v>6</v>
      </c>
      <c r="AY8" s="65">
        <f t="shared" si="1"/>
        <v>0</v>
      </c>
      <c r="AZ8" s="65">
        <f t="shared" si="1"/>
        <v>0</v>
      </c>
      <c r="BA8" s="65">
        <f t="shared" si="1"/>
        <v>6</v>
      </c>
      <c r="BB8" s="65">
        <f t="shared" si="1"/>
        <v>6</v>
      </c>
      <c r="BC8" s="65">
        <f t="shared" si="1"/>
        <v>3</v>
      </c>
      <c r="BD8" s="65">
        <f t="shared" si="1"/>
        <v>3</v>
      </c>
      <c r="BE8" s="65">
        <f t="shared" si="1"/>
        <v>3</v>
      </c>
      <c r="BF8" s="65">
        <f t="shared" si="1"/>
        <v>3</v>
      </c>
      <c r="BG8" s="65">
        <f t="shared" si="1"/>
        <v>0</v>
      </c>
      <c r="BH8" s="65">
        <f t="shared" si="1"/>
        <v>0</v>
      </c>
      <c r="BI8" s="65">
        <f t="shared" si="1"/>
        <v>0</v>
      </c>
      <c r="BJ8" s="65">
        <f t="shared" si="1"/>
        <v>0</v>
      </c>
    </row>
    <row r="9" spans="1:62" ht="38.25">
      <c r="A9" s="164" t="s">
        <v>45</v>
      </c>
      <c r="B9" s="6" t="s">
        <v>54</v>
      </c>
      <c r="C9" s="22">
        <v>6</v>
      </c>
      <c r="D9" s="2">
        <v>0</v>
      </c>
      <c r="E9" s="2">
        <f>C9-D9-F9-G9</f>
        <v>6</v>
      </c>
      <c r="F9" s="2">
        <v>0</v>
      </c>
      <c r="G9" s="2">
        <v>0</v>
      </c>
      <c r="H9" s="2">
        <v>22</v>
      </c>
      <c r="I9" s="2">
        <f>H9-J9-K9</f>
        <v>22</v>
      </c>
      <c r="J9" s="3">
        <v>0</v>
      </c>
      <c r="K9" s="3">
        <v>0</v>
      </c>
      <c r="L9" s="3">
        <v>0</v>
      </c>
      <c r="M9" s="3">
        <f>N9+O9+P9+Q9</f>
        <v>6</v>
      </c>
      <c r="N9" s="155">
        <v>1</v>
      </c>
      <c r="O9" s="155">
        <v>0</v>
      </c>
      <c r="P9" s="155">
        <v>5</v>
      </c>
      <c r="Q9" s="155">
        <v>0</v>
      </c>
      <c r="R9" s="155">
        <f>S9+T9+U9</f>
        <v>0</v>
      </c>
      <c r="S9" s="155">
        <v>0</v>
      </c>
      <c r="T9" s="155">
        <v>0</v>
      </c>
      <c r="U9" s="155">
        <v>0</v>
      </c>
      <c r="V9" s="3">
        <f>M9+R9</f>
        <v>6</v>
      </c>
      <c r="W9" s="3">
        <v>0</v>
      </c>
      <c r="X9" s="3">
        <v>1</v>
      </c>
      <c r="Y9" s="3">
        <f>D9+E9+I9-V9-W9</f>
        <v>22</v>
      </c>
      <c r="Z9" s="3">
        <v>1</v>
      </c>
      <c r="AA9" s="3">
        <v>2</v>
      </c>
      <c r="AB9" s="3">
        <v>1</v>
      </c>
      <c r="AC9" s="3">
        <f>AA9+AB9</f>
        <v>3</v>
      </c>
      <c r="AD9" s="3">
        <v>0</v>
      </c>
      <c r="AE9" s="3">
        <v>3</v>
      </c>
      <c r="AF9" s="3"/>
      <c r="AG9" s="3">
        <v>3</v>
      </c>
      <c r="AH9" s="3">
        <v>0</v>
      </c>
      <c r="AI9" s="3">
        <v>0</v>
      </c>
      <c r="AJ9" s="3">
        <f>AH9+AI9</f>
        <v>0</v>
      </c>
      <c r="AK9" s="3">
        <v>0</v>
      </c>
      <c r="AL9" s="3">
        <v>0</v>
      </c>
      <c r="AM9" s="22"/>
      <c r="AN9" s="22"/>
      <c r="AO9" s="22"/>
      <c r="AP9" s="22"/>
      <c r="AQ9" s="66">
        <f>C9</f>
        <v>6</v>
      </c>
      <c r="AR9" s="66">
        <f>E9+F9+G9+D9</f>
        <v>6</v>
      </c>
      <c r="AS9" s="66">
        <f>H9</f>
        <v>22</v>
      </c>
      <c r="AT9" s="66">
        <f>I9+J9+K9</f>
        <v>22</v>
      </c>
      <c r="AU9" s="66">
        <f>D9+E9+I9</f>
        <v>28</v>
      </c>
      <c r="AV9" s="66">
        <f>L9+V9+W9+Y9</f>
        <v>28</v>
      </c>
      <c r="AW9" s="66">
        <f>M9</f>
        <v>6</v>
      </c>
      <c r="AX9" s="66">
        <f>N9+O9+P9+Q9</f>
        <v>6</v>
      </c>
      <c r="AY9" s="66">
        <f>R9</f>
        <v>0</v>
      </c>
      <c r="AZ9" s="66">
        <f>S9+T9+U9</f>
        <v>0</v>
      </c>
      <c r="BA9" s="66">
        <f>V9</f>
        <v>6</v>
      </c>
      <c r="BB9" s="66">
        <f>M9+R9</f>
        <v>6</v>
      </c>
      <c r="BC9" s="66">
        <f>AC9</f>
        <v>3</v>
      </c>
      <c r="BD9" s="66">
        <f>AA9+AB9</f>
        <v>3</v>
      </c>
      <c r="BE9" s="66">
        <f>AC9</f>
        <v>3</v>
      </c>
      <c r="BF9" s="66">
        <f>AD9+AE9</f>
        <v>3</v>
      </c>
      <c r="BG9" s="66">
        <f>AJ9</f>
        <v>0</v>
      </c>
      <c r="BH9" s="66">
        <f>AH9+AI9</f>
        <v>0</v>
      </c>
      <c r="BI9" s="66">
        <f>AJ9</f>
        <v>0</v>
      </c>
      <c r="BJ9" s="66">
        <f>AK9+AL9</f>
        <v>0</v>
      </c>
    </row>
    <row r="10" spans="1:62" ht="51">
      <c r="A10" s="164" t="s">
        <v>46</v>
      </c>
      <c r="B10" s="6" t="s">
        <v>55</v>
      </c>
      <c r="C10" s="22">
        <v>0</v>
      </c>
      <c r="D10" s="2">
        <v>0</v>
      </c>
      <c r="E10" s="2">
        <f t="shared" ref="E10:E18" si="2">C10-D10-F10-G10</f>
        <v>0</v>
      </c>
      <c r="F10" s="2">
        <v>0</v>
      </c>
      <c r="G10" s="2">
        <v>0</v>
      </c>
      <c r="H10" s="2">
        <v>2</v>
      </c>
      <c r="I10" s="2">
        <f t="shared" ref="I10:I46" si="3">H10-J10-K10</f>
        <v>2</v>
      </c>
      <c r="J10" s="2">
        <v>0</v>
      </c>
      <c r="K10" s="3">
        <v>0</v>
      </c>
      <c r="L10" s="3">
        <v>0</v>
      </c>
      <c r="M10" s="3">
        <f t="shared" ref="M10:M46" si="4">N10+O10+P10+Q10</f>
        <v>0</v>
      </c>
      <c r="N10" s="155">
        <v>0</v>
      </c>
      <c r="O10" s="155">
        <v>0</v>
      </c>
      <c r="P10" s="155">
        <v>0</v>
      </c>
      <c r="Q10" s="155">
        <v>0</v>
      </c>
      <c r="R10" s="155">
        <f t="shared" ref="R10:R46" si="5">S10+T10+U10</f>
        <v>0</v>
      </c>
      <c r="S10" s="155">
        <v>0</v>
      </c>
      <c r="T10" s="155">
        <v>0</v>
      </c>
      <c r="U10" s="155">
        <v>0</v>
      </c>
      <c r="V10" s="3">
        <f t="shared" ref="V10:V46" si="6">M10+R10</f>
        <v>0</v>
      </c>
      <c r="W10" s="3">
        <v>0</v>
      </c>
      <c r="X10" s="4">
        <v>0</v>
      </c>
      <c r="Y10" s="3">
        <f t="shared" ref="Y10:Y18" si="7">D10+E10+I10-V10-W10</f>
        <v>2</v>
      </c>
      <c r="Z10" s="4">
        <v>0</v>
      </c>
      <c r="AA10" s="4">
        <v>0</v>
      </c>
      <c r="AB10" s="4">
        <v>0</v>
      </c>
      <c r="AC10" s="3">
        <f t="shared" ref="AC10:AC46" si="8">AA10+AB10</f>
        <v>0</v>
      </c>
      <c r="AD10" s="4">
        <v>0</v>
      </c>
      <c r="AE10" s="3">
        <v>0</v>
      </c>
      <c r="AF10" s="3"/>
      <c r="AG10" s="3">
        <v>0</v>
      </c>
      <c r="AH10" s="3">
        <v>0</v>
      </c>
      <c r="AI10" s="3">
        <v>0</v>
      </c>
      <c r="AJ10" s="3">
        <f t="shared" ref="AJ10:AJ46" si="9">AH10+AI10</f>
        <v>0</v>
      </c>
      <c r="AK10" s="3">
        <v>0</v>
      </c>
      <c r="AL10" s="3">
        <v>0</v>
      </c>
      <c r="AM10" s="22"/>
      <c r="AN10" s="22"/>
      <c r="AO10" s="22"/>
      <c r="AP10" s="22"/>
      <c r="AQ10" s="66">
        <f t="shared" ref="AQ10:AQ46" si="10">C10</f>
        <v>0</v>
      </c>
      <c r="AR10" s="66">
        <f>E10+F10+G10+D10</f>
        <v>0</v>
      </c>
      <c r="AS10" s="66">
        <f t="shared" ref="AS10:AS46" si="11">H10</f>
        <v>2</v>
      </c>
      <c r="AT10" s="66">
        <f t="shared" ref="AT10:AT46" si="12">I10+J10+K10</f>
        <v>2</v>
      </c>
      <c r="AU10" s="66">
        <f t="shared" ref="AU10:AU46" si="13">D10+E10+I10</f>
        <v>2</v>
      </c>
      <c r="AV10" s="66">
        <f t="shared" ref="AV10:AV46" si="14">L10+V10+W10+Y10</f>
        <v>2</v>
      </c>
      <c r="AW10" s="66">
        <f t="shared" ref="AW10:AW46" si="15">M10</f>
        <v>0</v>
      </c>
      <c r="AX10" s="66">
        <f>N10+O10+P10+Q10</f>
        <v>0</v>
      </c>
      <c r="AY10" s="66">
        <f t="shared" ref="AY10:AY46" si="16">R10</f>
        <v>0</v>
      </c>
      <c r="AZ10" s="66">
        <f t="shared" ref="AZ10:AZ46" si="17">S10+T10+U10</f>
        <v>0</v>
      </c>
      <c r="BA10" s="66">
        <f t="shared" ref="BA10:BA46" si="18">V10</f>
        <v>0</v>
      </c>
      <c r="BB10" s="66">
        <f t="shared" ref="BB10:BB46" si="19">M10+R10</f>
        <v>0</v>
      </c>
      <c r="BC10" s="66">
        <f t="shared" ref="BC10:BC46" si="20">AC10</f>
        <v>0</v>
      </c>
      <c r="BD10" s="66">
        <f t="shared" ref="BD10:BD46" si="21">AA10+AB10</f>
        <v>0</v>
      </c>
      <c r="BE10" s="66">
        <f t="shared" ref="BE10:BE46" si="22">AC10</f>
        <v>0</v>
      </c>
      <c r="BF10" s="66">
        <f t="shared" ref="BF10:BF46" si="23">AD10+AE10</f>
        <v>0</v>
      </c>
      <c r="BG10" s="66">
        <f t="shared" ref="BG10:BG46" si="24">AJ10</f>
        <v>0</v>
      </c>
      <c r="BH10" s="66">
        <f t="shared" ref="BH10:BH46" si="25">AH10+AI10</f>
        <v>0</v>
      </c>
      <c r="BI10" s="66">
        <f t="shared" ref="BI10:BI46" si="26">AJ10</f>
        <v>0</v>
      </c>
      <c r="BJ10" s="66">
        <f t="shared" ref="BJ10:BJ46" si="27">AK10+AL10</f>
        <v>0</v>
      </c>
    </row>
    <row r="11" spans="1:62" ht="51">
      <c r="A11" s="162">
        <v>2</v>
      </c>
      <c r="B11" s="163" t="s">
        <v>56</v>
      </c>
      <c r="C11" s="65">
        <v>5</v>
      </c>
      <c r="D11" s="65">
        <f t="shared" ref="D11:AP11" si="28">D12+D13</f>
        <v>0</v>
      </c>
      <c r="E11" s="65">
        <f t="shared" si="28"/>
        <v>3</v>
      </c>
      <c r="F11" s="65">
        <f t="shared" si="28"/>
        <v>2</v>
      </c>
      <c r="G11" s="65">
        <f t="shared" si="28"/>
        <v>0</v>
      </c>
      <c r="H11" s="65">
        <f t="shared" si="28"/>
        <v>13</v>
      </c>
      <c r="I11" s="65">
        <f t="shared" si="28"/>
        <v>10</v>
      </c>
      <c r="J11" s="65">
        <f t="shared" si="28"/>
        <v>2</v>
      </c>
      <c r="K11" s="65">
        <f t="shared" si="28"/>
        <v>1</v>
      </c>
      <c r="L11" s="65">
        <f t="shared" si="28"/>
        <v>0</v>
      </c>
      <c r="M11" s="65">
        <f t="shared" si="28"/>
        <v>2</v>
      </c>
      <c r="N11" s="65">
        <f t="shared" si="28"/>
        <v>0</v>
      </c>
      <c r="O11" s="65">
        <f t="shared" si="28"/>
        <v>0</v>
      </c>
      <c r="P11" s="65">
        <f t="shared" si="28"/>
        <v>2</v>
      </c>
      <c r="Q11" s="65">
        <f t="shared" si="28"/>
        <v>0</v>
      </c>
      <c r="R11" s="65">
        <f t="shared" si="28"/>
        <v>1</v>
      </c>
      <c r="S11" s="65">
        <f t="shared" si="28"/>
        <v>0</v>
      </c>
      <c r="T11" s="65">
        <f t="shared" si="28"/>
        <v>0</v>
      </c>
      <c r="U11" s="65">
        <f t="shared" si="28"/>
        <v>1</v>
      </c>
      <c r="V11" s="65">
        <f t="shared" si="28"/>
        <v>3</v>
      </c>
      <c r="W11" s="65">
        <f t="shared" si="28"/>
        <v>0</v>
      </c>
      <c r="X11" s="65">
        <f t="shared" si="28"/>
        <v>0</v>
      </c>
      <c r="Y11" s="65">
        <f t="shared" si="28"/>
        <v>10</v>
      </c>
      <c r="Z11" s="65">
        <f t="shared" si="28"/>
        <v>0</v>
      </c>
      <c r="AA11" s="65">
        <f t="shared" si="28"/>
        <v>2</v>
      </c>
      <c r="AB11" s="65">
        <f t="shared" si="28"/>
        <v>2</v>
      </c>
      <c r="AC11" s="65">
        <f t="shared" si="28"/>
        <v>4</v>
      </c>
      <c r="AD11" s="65">
        <f t="shared" si="28"/>
        <v>0</v>
      </c>
      <c r="AE11" s="65">
        <f t="shared" si="28"/>
        <v>4</v>
      </c>
      <c r="AF11" s="65">
        <f t="shared" si="28"/>
        <v>0</v>
      </c>
      <c r="AG11" s="65">
        <f t="shared" si="28"/>
        <v>4</v>
      </c>
      <c r="AH11" s="65">
        <f t="shared" si="28"/>
        <v>0</v>
      </c>
      <c r="AI11" s="65">
        <f t="shared" si="28"/>
        <v>0</v>
      </c>
      <c r="AJ11" s="65">
        <f t="shared" si="28"/>
        <v>0</v>
      </c>
      <c r="AK11" s="65">
        <f t="shared" si="28"/>
        <v>0</v>
      </c>
      <c r="AL11" s="65">
        <f t="shared" si="28"/>
        <v>0</v>
      </c>
      <c r="AM11" s="65">
        <f t="shared" si="28"/>
        <v>0</v>
      </c>
      <c r="AN11" s="65">
        <f t="shared" si="28"/>
        <v>0</v>
      </c>
      <c r="AO11" s="65">
        <f t="shared" si="28"/>
        <v>0</v>
      </c>
      <c r="AP11" s="65">
        <f t="shared" si="28"/>
        <v>0</v>
      </c>
      <c r="AQ11" s="65">
        <f t="shared" ref="AQ11:BJ11" si="29">SUM(AQ12:AQ13)</f>
        <v>5</v>
      </c>
      <c r="AR11" s="65">
        <f t="shared" si="29"/>
        <v>5</v>
      </c>
      <c r="AS11" s="65">
        <f t="shared" si="29"/>
        <v>13</v>
      </c>
      <c r="AT11" s="65">
        <f t="shared" si="29"/>
        <v>13</v>
      </c>
      <c r="AU11" s="65">
        <f t="shared" si="29"/>
        <v>13</v>
      </c>
      <c r="AV11" s="66">
        <f t="shared" si="14"/>
        <v>13</v>
      </c>
      <c r="AW11" s="65">
        <f t="shared" si="29"/>
        <v>2</v>
      </c>
      <c r="AX11" s="65">
        <f t="shared" si="29"/>
        <v>2</v>
      </c>
      <c r="AY11" s="65">
        <f t="shared" si="29"/>
        <v>1</v>
      </c>
      <c r="AZ11" s="65">
        <f t="shared" si="29"/>
        <v>1</v>
      </c>
      <c r="BA11" s="65">
        <f t="shared" si="29"/>
        <v>3</v>
      </c>
      <c r="BB11" s="65">
        <f t="shared" si="29"/>
        <v>3</v>
      </c>
      <c r="BC11" s="65">
        <f t="shared" si="29"/>
        <v>4</v>
      </c>
      <c r="BD11" s="65">
        <f t="shared" si="29"/>
        <v>4</v>
      </c>
      <c r="BE11" s="65">
        <f t="shared" si="29"/>
        <v>4</v>
      </c>
      <c r="BF11" s="65">
        <f t="shared" si="29"/>
        <v>4</v>
      </c>
      <c r="BG11" s="65">
        <f t="shared" si="29"/>
        <v>0</v>
      </c>
      <c r="BH11" s="65">
        <f t="shared" si="29"/>
        <v>0</v>
      </c>
      <c r="BI11" s="65">
        <f t="shared" si="29"/>
        <v>0</v>
      </c>
      <c r="BJ11" s="65">
        <f t="shared" si="29"/>
        <v>0</v>
      </c>
    </row>
    <row r="12" spans="1:62" ht="38.25">
      <c r="A12" s="164" t="s">
        <v>4</v>
      </c>
      <c r="B12" s="6" t="s">
        <v>57</v>
      </c>
      <c r="C12" s="2">
        <v>3</v>
      </c>
      <c r="D12" s="2">
        <v>0</v>
      </c>
      <c r="E12" s="2">
        <f t="shared" si="2"/>
        <v>1</v>
      </c>
      <c r="F12" s="2">
        <v>2</v>
      </c>
      <c r="G12" s="2">
        <v>0</v>
      </c>
      <c r="H12" s="2">
        <v>10</v>
      </c>
      <c r="I12" s="2">
        <f t="shared" si="3"/>
        <v>7</v>
      </c>
      <c r="J12" s="3">
        <v>2</v>
      </c>
      <c r="K12" s="3">
        <v>1</v>
      </c>
      <c r="L12" s="3">
        <v>0</v>
      </c>
      <c r="M12" s="3">
        <f t="shared" si="4"/>
        <v>2</v>
      </c>
      <c r="N12" s="155">
        <v>0</v>
      </c>
      <c r="O12" s="155">
        <v>0</v>
      </c>
      <c r="P12" s="155">
        <v>2</v>
      </c>
      <c r="Q12" s="155">
        <v>0</v>
      </c>
      <c r="R12" s="155">
        <f t="shared" si="5"/>
        <v>0</v>
      </c>
      <c r="S12" s="155">
        <v>0</v>
      </c>
      <c r="T12" s="155">
        <v>0</v>
      </c>
      <c r="U12" s="155">
        <v>0</v>
      </c>
      <c r="V12" s="3">
        <f t="shared" si="6"/>
        <v>2</v>
      </c>
      <c r="W12" s="3">
        <v>0</v>
      </c>
      <c r="X12" s="3">
        <v>0</v>
      </c>
      <c r="Y12" s="3">
        <f t="shared" si="7"/>
        <v>6</v>
      </c>
      <c r="Z12" s="3">
        <v>0</v>
      </c>
      <c r="AA12" s="3">
        <v>2</v>
      </c>
      <c r="AB12" s="3">
        <v>1</v>
      </c>
      <c r="AC12" s="3">
        <f t="shared" si="8"/>
        <v>3</v>
      </c>
      <c r="AD12" s="3">
        <v>0</v>
      </c>
      <c r="AE12" s="3">
        <v>3</v>
      </c>
      <c r="AF12" s="3"/>
      <c r="AG12" s="3">
        <v>3</v>
      </c>
      <c r="AH12" s="3">
        <v>0</v>
      </c>
      <c r="AI12" s="3">
        <v>0</v>
      </c>
      <c r="AJ12" s="3">
        <f t="shared" si="9"/>
        <v>0</v>
      </c>
      <c r="AK12" s="3">
        <v>0</v>
      </c>
      <c r="AL12" s="3">
        <v>0</v>
      </c>
      <c r="AM12" s="22"/>
      <c r="AN12" s="22"/>
      <c r="AO12" s="22"/>
      <c r="AP12" s="22"/>
      <c r="AQ12" s="66">
        <f t="shared" si="10"/>
        <v>3</v>
      </c>
      <c r="AR12" s="66">
        <f>E12+F12+G12+D12</f>
        <v>3</v>
      </c>
      <c r="AS12" s="66">
        <f t="shared" si="11"/>
        <v>10</v>
      </c>
      <c r="AT12" s="66">
        <f t="shared" si="12"/>
        <v>10</v>
      </c>
      <c r="AU12" s="66">
        <f t="shared" si="13"/>
        <v>8</v>
      </c>
      <c r="AV12" s="66">
        <f t="shared" si="14"/>
        <v>8</v>
      </c>
      <c r="AW12" s="66">
        <f t="shared" si="15"/>
        <v>2</v>
      </c>
      <c r="AX12" s="66">
        <f>N12+O12+P12+Q12</f>
        <v>2</v>
      </c>
      <c r="AY12" s="66">
        <f t="shared" si="16"/>
        <v>0</v>
      </c>
      <c r="AZ12" s="66">
        <f t="shared" si="17"/>
        <v>0</v>
      </c>
      <c r="BA12" s="66">
        <f t="shared" si="18"/>
        <v>2</v>
      </c>
      <c r="BB12" s="66">
        <f t="shared" si="19"/>
        <v>2</v>
      </c>
      <c r="BC12" s="66">
        <f t="shared" si="20"/>
        <v>3</v>
      </c>
      <c r="BD12" s="66">
        <f t="shared" si="21"/>
        <v>3</v>
      </c>
      <c r="BE12" s="66">
        <f t="shared" si="22"/>
        <v>3</v>
      </c>
      <c r="BF12" s="66">
        <f t="shared" si="23"/>
        <v>3</v>
      </c>
      <c r="BG12" s="66">
        <f t="shared" si="24"/>
        <v>0</v>
      </c>
      <c r="BH12" s="66">
        <f t="shared" si="25"/>
        <v>0</v>
      </c>
      <c r="BI12" s="66">
        <f t="shared" si="26"/>
        <v>0</v>
      </c>
      <c r="BJ12" s="66">
        <f t="shared" si="27"/>
        <v>0</v>
      </c>
    </row>
    <row r="13" spans="1:62" ht="51">
      <c r="A13" s="164" t="s">
        <v>5</v>
      </c>
      <c r="B13" s="6" t="s">
        <v>58</v>
      </c>
      <c r="C13" s="22">
        <v>2</v>
      </c>
      <c r="D13" s="2">
        <v>0</v>
      </c>
      <c r="E13" s="2">
        <f t="shared" si="2"/>
        <v>2</v>
      </c>
      <c r="F13" s="2">
        <v>0</v>
      </c>
      <c r="G13" s="2">
        <v>0</v>
      </c>
      <c r="H13" s="2">
        <v>3</v>
      </c>
      <c r="I13" s="2">
        <f t="shared" si="3"/>
        <v>3</v>
      </c>
      <c r="J13" s="3">
        <v>0</v>
      </c>
      <c r="K13" s="3">
        <v>0</v>
      </c>
      <c r="L13" s="3">
        <v>0</v>
      </c>
      <c r="M13" s="3">
        <f t="shared" si="4"/>
        <v>0</v>
      </c>
      <c r="N13" s="155">
        <v>0</v>
      </c>
      <c r="O13" s="155">
        <v>0</v>
      </c>
      <c r="P13" s="155">
        <v>0</v>
      </c>
      <c r="Q13" s="155">
        <v>0</v>
      </c>
      <c r="R13" s="155">
        <f t="shared" si="5"/>
        <v>1</v>
      </c>
      <c r="S13" s="155">
        <v>0</v>
      </c>
      <c r="T13" s="155">
        <v>0</v>
      </c>
      <c r="U13" s="155">
        <v>1</v>
      </c>
      <c r="V13" s="3">
        <f t="shared" si="6"/>
        <v>1</v>
      </c>
      <c r="W13" s="3">
        <v>0</v>
      </c>
      <c r="X13" s="3">
        <v>0</v>
      </c>
      <c r="Y13" s="3">
        <f t="shared" si="7"/>
        <v>4</v>
      </c>
      <c r="Z13" s="3">
        <v>0</v>
      </c>
      <c r="AA13" s="3">
        <v>0</v>
      </c>
      <c r="AB13" s="3">
        <v>1</v>
      </c>
      <c r="AC13" s="3">
        <f t="shared" si="8"/>
        <v>1</v>
      </c>
      <c r="AD13" s="3">
        <v>0</v>
      </c>
      <c r="AE13" s="3">
        <v>1</v>
      </c>
      <c r="AF13" s="3"/>
      <c r="AG13" s="3">
        <v>1</v>
      </c>
      <c r="AH13" s="3">
        <v>0</v>
      </c>
      <c r="AI13" s="3">
        <v>0</v>
      </c>
      <c r="AJ13" s="3">
        <f t="shared" si="9"/>
        <v>0</v>
      </c>
      <c r="AK13" s="3">
        <v>0</v>
      </c>
      <c r="AL13" s="3">
        <v>0</v>
      </c>
      <c r="AM13" s="22"/>
      <c r="AN13" s="22"/>
      <c r="AO13" s="22"/>
      <c r="AP13" s="22"/>
      <c r="AQ13" s="66">
        <f t="shared" si="10"/>
        <v>2</v>
      </c>
      <c r="AR13" s="66">
        <f>E13+F13+G13+D13</f>
        <v>2</v>
      </c>
      <c r="AS13" s="66">
        <f t="shared" si="11"/>
        <v>3</v>
      </c>
      <c r="AT13" s="66">
        <f t="shared" si="12"/>
        <v>3</v>
      </c>
      <c r="AU13" s="66">
        <f t="shared" si="13"/>
        <v>5</v>
      </c>
      <c r="AV13" s="66">
        <f t="shared" si="14"/>
        <v>5</v>
      </c>
      <c r="AW13" s="66">
        <f t="shared" si="15"/>
        <v>0</v>
      </c>
      <c r="AX13" s="66">
        <f>N13+O13+P13+Q13</f>
        <v>0</v>
      </c>
      <c r="AY13" s="66">
        <f t="shared" si="16"/>
        <v>1</v>
      </c>
      <c r="AZ13" s="66">
        <f t="shared" si="17"/>
        <v>1</v>
      </c>
      <c r="BA13" s="66">
        <f t="shared" si="18"/>
        <v>1</v>
      </c>
      <c r="BB13" s="66">
        <f t="shared" si="19"/>
        <v>1</v>
      </c>
      <c r="BC13" s="66">
        <f t="shared" si="20"/>
        <v>1</v>
      </c>
      <c r="BD13" s="66">
        <f t="shared" si="21"/>
        <v>1</v>
      </c>
      <c r="BE13" s="66">
        <f t="shared" si="22"/>
        <v>1</v>
      </c>
      <c r="BF13" s="66">
        <f t="shared" si="23"/>
        <v>1</v>
      </c>
      <c r="BG13" s="66">
        <f t="shared" si="24"/>
        <v>0</v>
      </c>
      <c r="BH13" s="66">
        <f t="shared" si="25"/>
        <v>0</v>
      </c>
      <c r="BI13" s="66">
        <f t="shared" si="26"/>
        <v>0</v>
      </c>
      <c r="BJ13" s="66">
        <f t="shared" si="27"/>
        <v>0</v>
      </c>
    </row>
    <row r="14" spans="1:62" ht="38.25">
      <c r="A14" s="164" t="s">
        <v>47</v>
      </c>
      <c r="B14" s="163" t="s">
        <v>59</v>
      </c>
      <c r="C14" s="65">
        <v>23</v>
      </c>
      <c r="D14" s="65">
        <f t="shared" ref="D14:AO14" si="30">D15+D16</f>
        <v>0</v>
      </c>
      <c r="E14" s="65">
        <f t="shared" si="30"/>
        <v>23</v>
      </c>
      <c r="F14" s="65">
        <f t="shared" si="30"/>
        <v>0</v>
      </c>
      <c r="G14" s="65">
        <f t="shared" si="30"/>
        <v>0</v>
      </c>
      <c r="H14" s="65">
        <f t="shared" si="30"/>
        <v>75</v>
      </c>
      <c r="I14" s="65">
        <f t="shared" si="30"/>
        <v>65</v>
      </c>
      <c r="J14" s="65">
        <f t="shared" si="30"/>
        <v>9</v>
      </c>
      <c r="K14" s="65">
        <f t="shared" si="30"/>
        <v>1</v>
      </c>
      <c r="L14" s="65">
        <f t="shared" si="30"/>
        <v>0</v>
      </c>
      <c r="M14" s="65">
        <f t="shared" si="30"/>
        <v>14</v>
      </c>
      <c r="N14" s="65">
        <f t="shared" si="30"/>
        <v>12</v>
      </c>
      <c r="O14" s="65">
        <f t="shared" si="30"/>
        <v>0</v>
      </c>
      <c r="P14" s="65">
        <f t="shared" si="30"/>
        <v>2</v>
      </c>
      <c r="Q14" s="65">
        <f t="shared" si="30"/>
        <v>0</v>
      </c>
      <c r="R14" s="65">
        <f t="shared" si="30"/>
        <v>3</v>
      </c>
      <c r="S14" s="65">
        <f t="shared" si="30"/>
        <v>0</v>
      </c>
      <c r="T14" s="65">
        <f t="shared" si="30"/>
        <v>1</v>
      </c>
      <c r="U14" s="65">
        <f t="shared" si="30"/>
        <v>2</v>
      </c>
      <c r="V14" s="65">
        <f t="shared" si="30"/>
        <v>17</v>
      </c>
      <c r="W14" s="65">
        <f t="shared" si="30"/>
        <v>0</v>
      </c>
      <c r="X14" s="65">
        <f t="shared" si="30"/>
        <v>0</v>
      </c>
      <c r="Y14" s="65">
        <f t="shared" si="30"/>
        <v>71</v>
      </c>
      <c r="Z14" s="65">
        <f t="shared" si="30"/>
        <v>0</v>
      </c>
      <c r="AA14" s="65">
        <f t="shared" si="30"/>
        <v>0</v>
      </c>
      <c r="AB14" s="65">
        <f t="shared" si="30"/>
        <v>0</v>
      </c>
      <c r="AC14" s="65">
        <f t="shared" si="30"/>
        <v>0</v>
      </c>
      <c r="AD14" s="65">
        <f t="shared" si="30"/>
        <v>0</v>
      </c>
      <c r="AE14" s="65">
        <f t="shared" si="30"/>
        <v>0</v>
      </c>
      <c r="AF14" s="65">
        <f t="shared" si="30"/>
        <v>0</v>
      </c>
      <c r="AG14" s="65">
        <f t="shared" si="30"/>
        <v>0</v>
      </c>
      <c r="AH14" s="65">
        <f t="shared" si="30"/>
        <v>0</v>
      </c>
      <c r="AI14" s="65">
        <f t="shared" si="30"/>
        <v>0</v>
      </c>
      <c r="AJ14" s="65">
        <f t="shared" si="30"/>
        <v>0</v>
      </c>
      <c r="AK14" s="65">
        <f t="shared" si="30"/>
        <v>0</v>
      </c>
      <c r="AL14" s="65">
        <f t="shared" si="30"/>
        <v>0</v>
      </c>
      <c r="AM14" s="65">
        <f t="shared" si="30"/>
        <v>0</v>
      </c>
      <c r="AN14" s="65">
        <f t="shared" si="30"/>
        <v>0</v>
      </c>
      <c r="AO14" s="65">
        <f t="shared" si="30"/>
        <v>0</v>
      </c>
      <c r="AP14" s="65">
        <f>AP15+AP16</f>
        <v>0</v>
      </c>
      <c r="AQ14" s="65">
        <f t="shared" ref="AQ14:BJ14" si="31">SUM(AQ15:AQ16)</f>
        <v>23</v>
      </c>
      <c r="AR14" s="65">
        <f t="shared" si="31"/>
        <v>23</v>
      </c>
      <c r="AS14" s="65">
        <f t="shared" si="31"/>
        <v>75</v>
      </c>
      <c r="AT14" s="65">
        <f t="shared" si="31"/>
        <v>75</v>
      </c>
      <c r="AU14" s="65">
        <f t="shared" si="31"/>
        <v>88</v>
      </c>
      <c r="AV14" s="66">
        <f t="shared" si="14"/>
        <v>88</v>
      </c>
      <c r="AW14" s="65">
        <f t="shared" si="31"/>
        <v>14</v>
      </c>
      <c r="AX14" s="65">
        <f t="shared" si="31"/>
        <v>14</v>
      </c>
      <c r="AY14" s="65">
        <f t="shared" si="31"/>
        <v>3</v>
      </c>
      <c r="AZ14" s="65">
        <f t="shared" si="31"/>
        <v>3</v>
      </c>
      <c r="BA14" s="65">
        <f t="shared" si="31"/>
        <v>17</v>
      </c>
      <c r="BB14" s="65">
        <f t="shared" si="31"/>
        <v>17</v>
      </c>
      <c r="BC14" s="65">
        <f t="shared" si="31"/>
        <v>0</v>
      </c>
      <c r="BD14" s="65">
        <f t="shared" si="31"/>
        <v>0</v>
      </c>
      <c r="BE14" s="65">
        <f t="shared" si="31"/>
        <v>0</v>
      </c>
      <c r="BF14" s="65">
        <f t="shared" si="31"/>
        <v>0</v>
      </c>
      <c r="BG14" s="65">
        <f t="shared" si="31"/>
        <v>0</v>
      </c>
      <c r="BH14" s="65">
        <f t="shared" si="31"/>
        <v>0</v>
      </c>
      <c r="BI14" s="65">
        <f t="shared" si="31"/>
        <v>0</v>
      </c>
      <c r="BJ14" s="65">
        <f t="shared" si="31"/>
        <v>0</v>
      </c>
    </row>
    <row r="15" spans="1:62" ht="51">
      <c r="A15" s="164" t="s">
        <v>6</v>
      </c>
      <c r="B15" s="6" t="s">
        <v>60</v>
      </c>
      <c r="C15" s="22">
        <v>17</v>
      </c>
      <c r="D15" s="2">
        <v>0</v>
      </c>
      <c r="E15" s="2">
        <f t="shared" si="2"/>
        <v>17</v>
      </c>
      <c r="F15" s="8">
        <v>0</v>
      </c>
      <c r="G15" s="8">
        <v>0</v>
      </c>
      <c r="H15" s="2">
        <v>67</v>
      </c>
      <c r="I15" s="2">
        <f t="shared" si="3"/>
        <v>59</v>
      </c>
      <c r="J15" s="3">
        <v>7</v>
      </c>
      <c r="K15" s="3">
        <v>1</v>
      </c>
      <c r="L15" s="3">
        <v>0</v>
      </c>
      <c r="M15" s="3">
        <f t="shared" si="4"/>
        <v>6</v>
      </c>
      <c r="N15" s="155">
        <v>6</v>
      </c>
      <c r="O15" s="155">
        <v>0</v>
      </c>
      <c r="P15" s="155">
        <v>0</v>
      </c>
      <c r="Q15" s="155">
        <v>0</v>
      </c>
      <c r="R15" s="155">
        <f t="shared" si="5"/>
        <v>2</v>
      </c>
      <c r="S15" s="155">
        <v>0</v>
      </c>
      <c r="T15" s="155">
        <v>1</v>
      </c>
      <c r="U15" s="155">
        <v>1</v>
      </c>
      <c r="V15" s="3">
        <f t="shared" si="6"/>
        <v>8</v>
      </c>
      <c r="W15" s="3">
        <v>0</v>
      </c>
      <c r="X15" s="3">
        <v>0</v>
      </c>
      <c r="Y15" s="3">
        <f t="shared" si="7"/>
        <v>68</v>
      </c>
      <c r="Z15" s="3">
        <v>0</v>
      </c>
      <c r="AA15" s="3">
        <v>0</v>
      </c>
      <c r="AB15" s="3">
        <v>0</v>
      </c>
      <c r="AC15" s="3">
        <f t="shared" si="8"/>
        <v>0</v>
      </c>
      <c r="AD15" s="3">
        <v>0</v>
      </c>
      <c r="AE15" s="3">
        <v>0</v>
      </c>
      <c r="AF15" s="3"/>
      <c r="AG15" s="3">
        <v>0</v>
      </c>
      <c r="AH15" s="3">
        <v>0</v>
      </c>
      <c r="AI15" s="3">
        <v>0</v>
      </c>
      <c r="AJ15" s="3">
        <f t="shared" si="9"/>
        <v>0</v>
      </c>
      <c r="AK15" s="3">
        <v>0</v>
      </c>
      <c r="AL15" s="3">
        <v>0</v>
      </c>
      <c r="AM15" s="22"/>
      <c r="AN15" s="22"/>
      <c r="AO15" s="22"/>
      <c r="AP15" s="22"/>
      <c r="AQ15" s="66">
        <f t="shared" si="10"/>
        <v>17</v>
      </c>
      <c r="AR15" s="66">
        <f>E15+F15+G15+D15</f>
        <v>17</v>
      </c>
      <c r="AS15" s="66">
        <f t="shared" si="11"/>
        <v>67</v>
      </c>
      <c r="AT15" s="66">
        <f t="shared" si="12"/>
        <v>67</v>
      </c>
      <c r="AU15" s="66">
        <f t="shared" si="13"/>
        <v>76</v>
      </c>
      <c r="AV15" s="66">
        <f t="shared" si="14"/>
        <v>76</v>
      </c>
      <c r="AW15" s="66">
        <f t="shared" si="15"/>
        <v>6</v>
      </c>
      <c r="AX15" s="66">
        <f t="shared" ref="AX15:AX18" si="32">N15+O15+P15+Q15</f>
        <v>6</v>
      </c>
      <c r="AY15" s="66">
        <f t="shared" si="16"/>
        <v>2</v>
      </c>
      <c r="AZ15" s="66">
        <f t="shared" si="17"/>
        <v>2</v>
      </c>
      <c r="BA15" s="66">
        <f t="shared" si="18"/>
        <v>8</v>
      </c>
      <c r="BB15" s="66">
        <f t="shared" si="19"/>
        <v>8</v>
      </c>
      <c r="BC15" s="66">
        <f t="shared" si="20"/>
        <v>0</v>
      </c>
      <c r="BD15" s="66">
        <f t="shared" si="21"/>
        <v>0</v>
      </c>
      <c r="BE15" s="66">
        <f t="shared" si="22"/>
        <v>0</v>
      </c>
      <c r="BF15" s="66">
        <f t="shared" si="23"/>
        <v>0</v>
      </c>
      <c r="BG15" s="66">
        <f t="shared" si="24"/>
        <v>0</v>
      </c>
      <c r="BH15" s="66">
        <f t="shared" si="25"/>
        <v>0</v>
      </c>
      <c r="BI15" s="66">
        <f t="shared" si="26"/>
        <v>0</v>
      </c>
      <c r="BJ15" s="66">
        <f t="shared" si="27"/>
        <v>0</v>
      </c>
    </row>
    <row r="16" spans="1:62" ht="38.25">
      <c r="A16" s="164" t="s">
        <v>7</v>
      </c>
      <c r="B16" s="6" t="s">
        <v>61</v>
      </c>
      <c r="C16" s="22">
        <v>6</v>
      </c>
      <c r="D16" s="2">
        <v>0</v>
      </c>
      <c r="E16" s="2">
        <f t="shared" si="2"/>
        <v>6</v>
      </c>
      <c r="F16" s="8">
        <v>0</v>
      </c>
      <c r="G16" s="8">
        <v>0</v>
      </c>
      <c r="H16" s="2">
        <v>8</v>
      </c>
      <c r="I16" s="2">
        <f t="shared" si="3"/>
        <v>6</v>
      </c>
      <c r="J16" s="9">
        <v>2</v>
      </c>
      <c r="K16" s="3">
        <v>0</v>
      </c>
      <c r="L16" s="3">
        <v>0</v>
      </c>
      <c r="M16" s="3">
        <f t="shared" si="4"/>
        <v>8</v>
      </c>
      <c r="N16" s="155">
        <v>6</v>
      </c>
      <c r="O16" s="155">
        <v>0</v>
      </c>
      <c r="P16" s="155">
        <v>2</v>
      </c>
      <c r="Q16" s="155">
        <v>0</v>
      </c>
      <c r="R16" s="155">
        <f t="shared" si="5"/>
        <v>1</v>
      </c>
      <c r="S16" s="155">
        <v>0</v>
      </c>
      <c r="T16" s="9">
        <v>0</v>
      </c>
      <c r="U16" s="155">
        <v>1</v>
      </c>
      <c r="V16" s="3">
        <f t="shared" si="6"/>
        <v>9</v>
      </c>
      <c r="W16" s="3">
        <v>0</v>
      </c>
      <c r="X16" s="3">
        <v>0</v>
      </c>
      <c r="Y16" s="3">
        <f t="shared" si="7"/>
        <v>3</v>
      </c>
      <c r="Z16" s="3">
        <v>0</v>
      </c>
      <c r="AA16" s="3">
        <v>0</v>
      </c>
      <c r="AB16" s="3">
        <v>0</v>
      </c>
      <c r="AC16" s="3">
        <f t="shared" si="8"/>
        <v>0</v>
      </c>
      <c r="AD16" s="3">
        <v>0</v>
      </c>
      <c r="AE16" s="3">
        <v>0</v>
      </c>
      <c r="AF16" s="9"/>
      <c r="AG16" s="3">
        <v>0</v>
      </c>
      <c r="AH16" s="3">
        <v>0</v>
      </c>
      <c r="AI16" s="3">
        <v>0</v>
      </c>
      <c r="AJ16" s="3">
        <f t="shared" si="9"/>
        <v>0</v>
      </c>
      <c r="AK16" s="9">
        <v>0</v>
      </c>
      <c r="AL16" s="3">
        <v>0</v>
      </c>
      <c r="AM16" s="9"/>
      <c r="AN16" s="9"/>
      <c r="AO16" s="9"/>
      <c r="AP16" s="9"/>
      <c r="AQ16" s="66">
        <f t="shared" si="10"/>
        <v>6</v>
      </c>
      <c r="AR16" s="66">
        <f t="shared" ref="AR16:AR47" si="33">E16+F16+G16+D16</f>
        <v>6</v>
      </c>
      <c r="AS16" s="66">
        <f t="shared" si="11"/>
        <v>8</v>
      </c>
      <c r="AT16" s="66">
        <f t="shared" si="12"/>
        <v>8</v>
      </c>
      <c r="AU16" s="66">
        <f t="shared" si="13"/>
        <v>12</v>
      </c>
      <c r="AV16" s="66">
        <f t="shared" si="14"/>
        <v>12</v>
      </c>
      <c r="AW16" s="66">
        <f t="shared" si="15"/>
        <v>8</v>
      </c>
      <c r="AX16" s="66">
        <f t="shared" si="32"/>
        <v>8</v>
      </c>
      <c r="AY16" s="66">
        <f t="shared" si="16"/>
        <v>1</v>
      </c>
      <c r="AZ16" s="66">
        <f t="shared" si="17"/>
        <v>1</v>
      </c>
      <c r="BA16" s="66">
        <f t="shared" si="18"/>
        <v>9</v>
      </c>
      <c r="BB16" s="66">
        <f t="shared" si="19"/>
        <v>9</v>
      </c>
      <c r="BC16" s="66">
        <f t="shared" si="20"/>
        <v>0</v>
      </c>
      <c r="BD16" s="66">
        <f t="shared" si="21"/>
        <v>0</v>
      </c>
      <c r="BE16" s="66">
        <f t="shared" si="22"/>
        <v>0</v>
      </c>
      <c r="BF16" s="66">
        <f t="shared" si="23"/>
        <v>0</v>
      </c>
      <c r="BG16" s="66">
        <f t="shared" si="24"/>
        <v>0</v>
      </c>
      <c r="BH16" s="66">
        <f t="shared" si="25"/>
        <v>0</v>
      </c>
      <c r="BI16" s="66">
        <f t="shared" si="26"/>
        <v>0</v>
      </c>
      <c r="BJ16" s="66">
        <f t="shared" si="27"/>
        <v>0</v>
      </c>
    </row>
    <row r="17" spans="1:62" ht="31.5" customHeight="1">
      <c r="A17" s="164">
        <v>4</v>
      </c>
      <c r="B17" s="163" t="s">
        <v>85</v>
      </c>
      <c r="C17" s="22">
        <v>0</v>
      </c>
      <c r="D17" s="2">
        <v>0</v>
      </c>
      <c r="E17" s="2">
        <f t="shared" si="2"/>
        <v>0</v>
      </c>
      <c r="F17" s="8">
        <v>0</v>
      </c>
      <c r="G17" s="8">
        <v>0</v>
      </c>
      <c r="H17" s="2">
        <v>0</v>
      </c>
      <c r="I17" s="2">
        <f t="shared" si="3"/>
        <v>0</v>
      </c>
      <c r="J17" s="9">
        <v>0</v>
      </c>
      <c r="K17" s="3">
        <v>0</v>
      </c>
      <c r="L17" s="3">
        <v>0</v>
      </c>
      <c r="M17" s="3">
        <f t="shared" si="4"/>
        <v>0</v>
      </c>
      <c r="N17" s="155">
        <v>0</v>
      </c>
      <c r="O17" s="155">
        <v>0</v>
      </c>
      <c r="P17" s="155">
        <v>0</v>
      </c>
      <c r="Q17" s="155">
        <v>0</v>
      </c>
      <c r="R17" s="155">
        <f t="shared" si="5"/>
        <v>0</v>
      </c>
      <c r="S17" s="155">
        <v>0</v>
      </c>
      <c r="T17" s="9">
        <v>0</v>
      </c>
      <c r="U17" s="155">
        <v>0</v>
      </c>
      <c r="V17" s="3">
        <f t="shared" si="6"/>
        <v>0</v>
      </c>
      <c r="W17" s="3">
        <v>0</v>
      </c>
      <c r="X17" s="3">
        <v>0</v>
      </c>
      <c r="Y17" s="3">
        <f t="shared" si="7"/>
        <v>0</v>
      </c>
      <c r="Z17" s="3">
        <v>0</v>
      </c>
      <c r="AA17" s="3">
        <v>0</v>
      </c>
      <c r="AB17" s="3">
        <v>0</v>
      </c>
      <c r="AC17" s="3">
        <f t="shared" si="8"/>
        <v>0</v>
      </c>
      <c r="AD17" s="3">
        <v>0</v>
      </c>
      <c r="AE17" s="3">
        <v>0</v>
      </c>
      <c r="AF17" s="9"/>
      <c r="AG17" s="3">
        <v>0</v>
      </c>
      <c r="AH17" s="3">
        <v>0</v>
      </c>
      <c r="AI17" s="3">
        <v>0</v>
      </c>
      <c r="AJ17" s="3">
        <f t="shared" si="9"/>
        <v>0</v>
      </c>
      <c r="AK17" s="9">
        <v>0</v>
      </c>
      <c r="AL17" s="3">
        <v>0</v>
      </c>
      <c r="AM17" s="9"/>
      <c r="AN17" s="9"/>
      <c r="AO17" s="9"/>
      <c r="AP17" s="9"/>
      <c r="AQ17" s="66">
        <f t="shared" si="10"/>
        <v>0</v>
      </c>
      <c r="AR17" s="66">
        <f t="shared" si="33"/>
        <v>0</v>
      </c>
      <c r="AS17" s="66">
        <f t="shared" si="11"/>
        <v>0</v>
      </c>
      <c r="AT17" s="66">
        <f t="shared" si="12"/>
        <v>0</v>
      </c>
      <c r="AU17" s="66">
        <f t="shared" si="13"/>
        <v>0</v>
      </c>
      <c r="AV17" s="66">
        <f t="shared" si="14"/>
        <v>0</v>
      </c>
      <c r="AW17" s="66">
        <f t="shared" si="15"/>
        <v>0</v>
      </c>
      <c r="AX17" s="66">
        <f t="shared" si="32"/>
        <v>0</v>
      </c>
      <c r="AY17" s="66">
        <f t="shared" si="16"/>
        <v>0</v>
      </c>
      <c r="AZ17" s="66">
        <f t="shared" si="17"/>
        <v>0</v>
      </c>
      <c r="BA17" s="66">
        <f t="shared" si="18"/>
        <v>0</v>
      </c>
      <c r="BB17" s="66">
        <f t="shared" si="19"/>
        <v>0</v>
      </c>
      <c r="BC17" s="66">
        <f t="shared" si="20"/>
        <v>0</v>
      </c>
      <c r="BD17" s="66">
        <f t="shared" si="21"/>
        <v>0</v>
      </c>
      <c r="BE17" s="66">
        <f t="shared" si="22"/>
        <v>0</v>
      </c>
      <c r="BF17" s="66">
        <f t="shared" si="23"/>
        <v>0</v>
      </c>
      <c r="BG17" s="66">
        <f t="shared" si="24"/>
        <v>0</v>
      </c>
      <c r="BH17" s="66">
        <f t="shared" si="25"/>
        <v>0</v>
      </c>
      <c r="BI17" s="66">
        <f t="shared" si="26"/>
        <v>0</v>
      </c>
      <c r="BJ17" s="66">
        <f t="shared" si="27"/>
        <v>0</v>
      </c>
    </row>
    <row r="18" spans="1:62" ht="38.25">
      <c r="A18" s="164">
        <v>5</v>
      </c>
      <c r="B18" s="163" t="s">
        <v>66</v>
      </c>
      <c r="C18" s="22">
        <v>1</v>
      </c>
      <c r="D18" s="2">
        <v>0</v>
      </c>
      <c r="E18" s="2">
        <f t="shared" si="2"/>
        <v>1</v>
      </c>
      <c r="F18" s="8">
        <v>0</v>
      </c>
      <c r="G18" s="8">
        <v>0</v>
      </c>
      <c r="H18" s="2">
        <v>0</v>
      </c>
      <c r="I18" s="2">
        <f t="shared" si="3"/>
        <v>0</v>
      </c>
      <c r="J18" s="9">
        <v>0</v>
      </c>
      <c r="K18" s="3">
        <v>0</v>
      </c>
      <c r="L18" s="3">
        <v>0</v>
      </c>
      <c r="M18" s="3">
        <f t="shared" si="4"/>
        <v>0</v>
      </c>
      <c r="N18" s="155">
        <v>0</v>
      </c>
      <c r="O18" s="155">
        <v>0</v>
      </c>
      <c r="P18" s="155">
        <v>0</v>
      </c>
      <c r="Q18" s="155">
        <v>0</v>
      </c>
      <c r="R18" s="155">
        <f t="shared" si="5"/>
        <v>0</v>
      </c>
      <c r="S18" s="155">
        <v>0</v>
      </c>
      <c r="T18" s="9">
        <v>0</v>
      </c>
      <c r="U18" s="155">
        <v>0</v>
      </c>
      <c r="V18" s="3">
        <f t="shared" si="6"/>
        <v>0</v>
      </c>
      <c r="W18" s="3">
        <v>0</v>
      </c>
      <c r="X18" s="3">
        <v>0</v>
      </c>
      <c r="Y18" s="3">
        <f t="shared" si="7"/>
        <v>1</v>
      </c>
      <c r="Z18" s="3">
        <v>0</v>
      </c>
      <c r="AA18" s="3">
        <v>0</v>
      </c>
      <c r="AB18" s="3">
        <v>0</v>
      </c>
      <c r="AC18" s="3">
        <f t="shared" si="8"/>
        <v>0</v>
      </c>
      <c r="AD18" s="3">
        <v>0</v>
      </c>
      <c r="AE18" s="3">
        <v>0</v>
      </c>
      <c r="AF18" s="9"/>
      <c r="AG18" s="3">
        <v>0</v>
      </c>
      <c r="AH18" s="3">
        <v>0</v>
      </c>
      <c r="AI18" s="3">
        <v>0</v>
      </c>
      <c r="AJ18" s="3">
        <f t="shared" si="9"/>
        <v>0</v>
      </c>
      <c r="AK18" s="9">
        <v>0</v>
      </c>
      <c r="AL18" s="3">
        <v>0</v>
      </c>
      <c r="AM18" s="9"/>
      <c r="AN18" s="9"/>
      <c r="AO18" s="9"/>
      <c r="AP18" s="9"/>
      <c r="AQ18" s="66">
        <f t="shared" si="10"/>
        <v>1</v>
      </c>
      <c r="AR18" s="66">
        <f t="shared" si="33"/>
        <v>1</v>
      </c>
      <c r="AS18" s="66">
        <f t="shared" si="11"/>
        <v>0</v>
      </c>
      <c r="AT18" s="66">
        <f t="shared" si="12"/>
        <v>0</v>
      </c>
      <c r="AU18" s="66">
        <f t="shared" si="13"/>
        <v>1</v>
      </c>
      <c r="AV18" s="66">
        <f t="shared" si="14"/>
        <v>1</v>
      </c>
      <c r="AW18" s="66">
        <f t="shared" si="15"/>
        <v>0</v>
      </c>
      <c r="AX18" s="66">
        <f t="shared" si="32"/>
        <v>0</v>
      </c>
      <c r="AY18" s="66">
        <f t="shared" si="16"/>
        <v>0</v>
      </c>
      <c r="AZ18" s="66">
        <f t="shared" si="17"/>
        <v>0</v>
      </c>
      <c r="BA18" s="66">
        <f t="shared" si="18"/>
        <v>0</v>
      </c>
      <c r="BB18" s="66">
        <f t="shared" si="19"/>
        <v>0</v>
      </c>
      <c r="BC18" s="66">
        <f t="shared" si="20"/>
        <v>0</v>
      </c>
      <c r="BD18" s="66">
        <f t="shared" si="21"/>
        <v>0</v>
      </c>
      <c r="BE18" s="66">
        <f t="shared" si="22"/>
        <v>0</v>
      </c>
      <c r="BF18" s="66">
        <f t="shared" si="23"/>
        <v>0</v>
      </c>
      <c r="BG18" s="66">
        <f t="shared" si="24"/>
        <v>0</v>
      </c>
      <c r="BH18" s="66">
        <f t="shared" si="25"/>
        <v>0</v>
      </c>
      <c r="BI18" s="66">
        <f t="shared" si="26"/>
        <v>0</v>
      </c>
      <c r="BJ18" s="66">
        <f t="shared" si="27"/>
        <v>0</v>
      </c>
    </row>
    <row r="19" spans="1:62" ht="38.25">
      <c r="A19" s="164">
        <v>6</v>
      </c>
      <c r="B19" s="163" t="s">
        <v>67</v>
      </c>
      <c r="C19" s="65">
        <v>0</v>
      </c>
      <c r="D19" s="65">
        <f t="shared" ref="D19:AP19" si="34">D20+D21+D22+D23+D24+D25+D26</f>
        <v>0</v>
      </c>
      <c r="E19" s="65">
        <f t="shared" si="34"/>
        <v>0</v>
      </c>
      <c r="F19" s="65">
        <f t="shared" si="34"/>
        <v>0</v>
      </c>
      <c r="G19" s="65">
        <f t="shared" si="34"/>
        <v>0</v>
      </c>
      <c r="H19" s="65">
        <f t="shared" si="34"/>
        <v>0</v>
      </c>
      <c r="I19" s="65">
        <f t="shared" si="34"/>
        <v>0</v>
      </c>
      <c r="J19" s="65">
        <f t="shared" si="34"/>
        <v>0</v>
      </c>
      <c r="K19" s="65">
        <f t="shared" si="34"/>
        <v>0</v>
      </c>
      <c r="L19" s="65">
        <f t="shared" si="34"/>
        <v>0</v>
      </c>
      <c r="M19" s="65">
        <f t="shared" si="34"/>
        <v>0</v>
      </c>
      <c r="N19" s="65">
        <f t="shared" si="34"/>
        <v>0</v>
      </c>
      <c r="O19" s="65">
        <f t="shared" si="34"/>
        <v>0</v>
      </c>
      <c r="P19" s="65">
        <f t="shared" si="34"/>
        <v>0</v>
      </c>
      <c r="Q19" s="65">
        <f t="shared" si="34"/>
        <v>0</v>
      </c>
      <c r="R19" s="65">
        <f t="shared" si="34"/>
        <v>0</v>
      </c>
      <c r="S19" s="65">
        <f t="shared" si="34"/>
        <v>0</v>
      </c>
      <c r="T19" s="65">
        <f t="shared" si="34"/>
        <v>0</v>
      </c>
      <c r="U19" s="65">
        <f t="shared" si="34"/>
        <v>0</v>
      </c>
      <c r="V19" s="65">
        <f t="shared" si="34"/>
        <v>0</v>
      </c>
      <c r="W19" s="65">
        <f t="shared" si="34"/>
        <v>0</v>
      </c>
      <c r="X19" s="65">
        <f t="shared" si="34"/>
        <v>0</v>
      </c>
      <c r="Y19" s="65">
        <f t="shared" si="34"/>
        <v>0</v>
      </c>
      <c r="Z19" s="65">
        <f t="shared" si="34"/>
        <v>0</v>
      </c>
      <c r="AA19" s="65">
        <f t="shared" si="34"/>
        <v>0</v>
      </c>
      <c r="AB19" s="65">
        <f t="shared" si="34"/>
        <v>0</v>
      </c>
      <c r="AC19" s="65">
        <f t="shared" si="34"/>
        <v>0</v>
      </c>
      <c r="AD19" s="65">
        <f t="shared" si="34"/>
        <v>0</v>
      </c>
      <c r="AE19" s="65">
        <f t="shared" si="34"/>
        <v>0</v>
      </c>
      <c r="AF19" s="65">
        <f t="shared" si="34"/>
        <v>0</v>
      </c>
      <c r="AG19" s="65">
        <f t="shared" si="34"/>
        <v>0</v>
      </c>
      <c r="AH19" s="65">
        <f t="shared" si="34"/>
        <v>0</v>
      </c>
      <c r="AI19" s="65">
        <f t="shared" si="34"/>
        <v>0</v>
      </c>
      <c r="AJ19" s="65">
        <f t="shared" si="34"/>
        <v>0</v>
      </c>
      <c r="AK19" s="65">
        <f t="shared" si="34"/>
        <v>0</v>
      </c>
      <c r="AL19" s="65">
        <f t="shared" si="34"/>
        <v>0</v>
      </c>
      <c r="AM19" s="65">
        <f t="shared" si="34"/>
        <v>0</v>
      </c>
      <c r="AN19" s="65">
        <f t="shared" si="34"/>
        <v>0</v>
      </c>
      <c r="AO19" s="65">
        <f t="shared" si="34"/>
        <v>0</v>
      </c>
      <c r="AP19" s="65">
        <f t="shared" si="34"/>
        <v>0</v>
      </c>
      <c r="AQ19" s="65">
        <f t="shared" ref="AQ19:BJ19" si="35">SUM(AQ20:AQ26)</f>
        <v>0</v>
      </c>
      <c r="AR19" s="65">
        <f t="shared" si="35"/>
        <v>0</v>
      </c>
      <c r="AS19" s="65">
        <f t="shared" si="35"/>
        <v>0</v>
      </c>
      <c r="AT19" s="65">
        <f t="shared" si="35"/>
        <v>0</v>
      </c>
      <c r="AU19" s="65">
        <f t="shared" si="35"/>
        <v>0</v>
      </c>
      <c r="AV19" s="66">
        <f t="shared" si="14"/>
        <v>0</v>
      </c>
      <c r="AW19" s="65">
        <f t="shared" si="35"/>
        <v>0</v>
      </c>
      <c r="AX19" s="65">
        <f t="shared" si="35"/>
        <v>0</v>
      </c>
      <c r="AY19" s="65">
        <f t="shared" si="35"/>
        <v>0</v>
      </c>
      <c r="AZ19" s="65">
        <f t="shared" si="35"/>
        <v>0</v>
      </c>
      <c r="BA19" s="65">
        <f t="shared" si="35"/>
        <v>0</v>
      </c>
      <c r="BB19" s="65">
        <f t="shared" si="35"/>
        <v>0</v>
      </c>
      <c r="BC19" s="65">
        <f t="shared" si="35"/>
        <v>0</v>
      </c>
      <c r="BD19" s="65">
        <f t="shared" si="35"/>
        <v>0</v>
      </c>
      <c r="BE19" s="65">
        <f t="shared" si="35"/>
        <v>0</v>
      </c>
      <c r="BF19" s="65">
        <f t="shared" si="35"/>
        <v>0</v>
      </c>
      <c r="BG19" s="65">
        <f t="shared" si="35"/>
        <v>0</v>
      </c>
      <c r="BH19" s="65">
        <f t="shared" si="35"/>
        <v>0</v>
      </c>
      <c r="BI19" s="65">
        <f t="shared" si="35"/>
        <v>0</v>
      </c>
      <c r="BJ19" s="65">
        <f t="shared" si="35"/>
        <v>0</v>
      </c>
    </row>
    <row r="20" spans="1:62" ht="38.25">
      <c r="A20" s="164" t="s">
        <v>8</v>
      </c>
      <c r="B20" s="6" t="s">
        <v>68</v>
      </c>
      <c r="C20" s="22">
        <v>0</v>
      </c>
      <c r="D20" s="2">
        <v>0</v>
      </c>
      <c r="E20" s="2">
        <f>C20-D20-F20-G20</f>
        <v>0</v>
      </c>
      <c r="F20" s="8">
        <v>0</v>
      </c>
      <c r="G20" s="8">
        <v>0</v>
      </c>
      <c r="H20" s="2">
        <v>0</v>
      </c>
      <c r="I20" s="2">
        <f t="shared" si="3"/>
        <v>0</v>
      </c>
      <c r="J20" s="9">
        <v>0</v>
      </c>
      <c r="K20" s="3">
        <v>0</v>
      </c>
      <c r="L20" s="3">
        <v>0</v>
      </c>
      <c r="M20" s="3">
        <f t="shared" si="4"/>
        <v>0</v>
      </c>
      <c r="N20" s="155">
        <v>0</v>
      </c>
      <c r="O20" s="155">
        <v>0</v>
      </c>
      <c r="P20" s="155">
        <v>0</v>
      </c>
      <c r="Q20" s="155">
        <v>0</v>
      </c>
      <c r="R20" s="155">
        <f t="shared" si="5"/>
        <v>0</v>
      </c>
      <c r="S20" s="155">
        <v>0</v>
      </c>
      <c r="T20" s="9">
        <v>0</v>
      </c>
      <c r="U20" s="155">
        <v>0</v>
      </c>
      <c r="V20" s="3">
        <f t="shared" si="6"/>
        <v>0</v>
      </c>
      <c r="W20" s="3">
        <v>0</v>
      </c>
      <c r="X20" s="3">
        <v>0</v>
      </c>
      <c r="Y20" s="3">
        <f>D20+E20+I20-L20-V20-W20</f>
        <v>0</v>
      </c>
      <c r="Z20" s="3">
        <v>0</v>
      </c>
      <c r="AA20" s="3">
        <v>0</v>
      </c>
      <c r="AB20" s="3">
        <v>0</v>
      </c>
      <c r="AC20" s="3">
        <f t="shared" si="8"/>
        <v>0</v>
      </c>
      <c r="AD20" s="3">
        <v>0</v>
      </c>
      <c r="AE20" s="3">
        <v>0</v>
      </c>
      <c r="AF20" s="9"/>
      <c r="AG20" s="3">
        <v>0</v>
      </c>
      <c r="AH20" s="3">
        <v>0</v>
      </c>
      <c r="AI20" s="3">
        <v>0</v>
      </c>
      <c r="AJ20" s="3">
        <f t="shared" si="9"/>
        <v>0</v>
      </c>
      <c r="AK20" s="9">
        <v>0</v>
      </c>
      <c r="AL20" s="3">
        <v>0</v>
      </c>
      <c r="AM20" s="9"/>
      <c r="AN20" s="9"/>
      <c r="AO20" s="9"/>
      <c r="AP20" s="9"/>
      <c r="AQ20" s="66">
        <f t="shared" si="10"/>
        <v>0</v>
      </c>
      <c r="AR20" s="66">
        <f t="shared" si="33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 t="shared" si="14"/>
        <v>0</v>
      </c>
      <c r="AW20" s="66">
        <f t="shared" si="15"/>
        <v>0</v>
      </c>
      <c r="AX20" s="66">
        <f t="shared" ref="AX20:AX26" si="36">N20+O20+P20+Q20</f>
        <v>0</v>
      </c>
      <c r="AY20" s="66">
        <f t="shared" si="16"/>
        <v>0</v>
      </c>
      <c r="AZ20" s="66">
        <f t="shared" si="17"/>
        <v>0</v>
      </c>
      <c r="BA20" s="66">
        <f t="shared" si="18"/>
        <v>0</v>
      </c>
      <c r="BB20" s="66">
        <f t="shared" si="19"/>
        <v>0</v>
      </c>
      <c r="BC20" s="66">
        <f t="shared" si="20"/>
        <v>0</v>
      </c>
      <c r="BD20" s="66">
        <f t="shared" si="21"/>
        <v>0</v>
      </c>
      <c r="BE20" s="66">
        <f t="shared" si="22"/>
        <v>0</v>
      </c>
      <c r="BF20" s="66">
        <f t="shared" si="23"/>
        <v>0</v>
      </c>
      <c r="BG20" s="66">
        <f t="shared" si="24"/>
        <v>0</v>
      </c>
      <c r="BH20" s="66">
        <f t="shared" si="25"/>
        <v>0</v>
      </c>
      <c r="BI20" s="66">
        <f t="shared" si="26"/>
        <v>0</v>
      </c>
      <c r="BJ20" s="66">
        <f t="shared" si="27"/>
        <v>0</v>
      </c>
    </row>
    <row r="21" spans="1:62" ht="38.25">
      <c r="A21" s="164" t="s">
        <v>9</v>
      </c>
      <c r="B21" s="6" t="s">
        <v>69</v>
      </c>
      <c r="C21" s="22">
        <v>0</v>
      </c>
      <c r="D21" s="2">
        <v>0</v>
      </c>
      <c r="E21" s="2">
        <f t="shared" ref="E21:E46" si="37">C21-D21-F21-G21</f>
        <v>0</v>
      </c>
      <c r="F21" s="8">
        <v>0</v>
      </c>
      <c r="G21" s="8">
        <v>0</v>
      </c>
      <c r="H21" s="2">
        <v>0</v>
      </c>
      <c r="I21" s="2">
        <f t="shared" si="3"/>
        <v>0</v>
      </c>
      <c r="J21" s="9">
        <v>0</v>
      </c>
      <c r="K21" s="3">
        <v>0</v>
      </c>
      <c r="L21" s="3">
        <v>0</v>
      </c>
      <c r="M21" s="3">
        <f t="shared" si="4"/>
        <v>0</v>
      </c>
      <c r="N21" s="155">
        <v>0</v>
      </c>
      <c r="O21" s="155">
        <v>0</v>
      </c>
      <c r="P21" s="155">
        <v>0</v>
      </c>
      <c r="Q21" s="155">
        <v>0</v>
      </c>
      <c r="R21" s="155">
        <f t="shared" si="5"/>
        <v>0</v>
      </c>
      <c r="S21" s="155">
        <v>0</v>
      </c>
      <c r="T21" s="9">
        <v>0</v>
      </c>
      <c r="U21" s="155">
        <v>0</v>
      </c>
      <c r="V21" s="3">
        <f t="shared" si="6"/>
        <v>0</v>
      </c>
      <c r="W21" s="3">
        <v>0</v>
      </c>
      <c r="X21" s="3">
        <v>0</v>
      </c>
      <c r="Y21" s="3">
        <f t="shared" ref="Y21:Y46" si="38">D21+E21+I21-L21-V21-W21</f>
        <v>0</v>
      </c>
      <c r="Z21" s="3">
        <v>0</v>
      </c>
      <c r="AA21" s="3">
        <v>0</v>
      </c>
      <c r="AB21" s="3">
        <v>0</v>
      </c>
      <c r="AC21" s="3">
        <f t="shared" si="8"/>
        <v>0</v>
      </c>
      <c r="AD21" s="3">
        <v>0</v>
      </c>
      <c r="AE21" s="3">
        <v>0</v>
      </c>
      <c r="AF21" s="9"/>
      <c r="AG21" s="3">
        <v>0</v>
      </c>
      <c r="AH21" s="3">
        <v>0</v>
      </c>
      <c r="AI21" s="3">
        <v>0</v>
      </c>
      <c r="AJ21" s="3">
        <f t="shared" si="9"/>
        <v>0</v>
      </c>
      <c r="AK21" s="9">
        <v>0</v>
      </c>
      <c r="AL21" s="3">
        <v>0</v>
      </c>
      <c r="AM21" s="9"/>
      <c r="AN21" s="9"/>
      <c r="AO21" s="9"/>
      <c r="AP21" s="9"/>
      <c r="AQ21" s="66">
        <f t="shared" si="10"/>
        <v>0</v>
      </c>
      <c r="AR21" s="66">
        <f t="shared" si="33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si="14"/>
        <v>0</v>
      </c>
      <c r="AW21" s="66">
        <f t="shared" si="15"/>
        <v>0</v>
      </c>
      <c r="AX21" s="66">
        <f t="shared" si="36"/>
        <v>0</v>
      </c>
      <c r="AY21" s="66">
        <f t="shared" si="16"/>
        <v>0</v>
      </c>
      <c r="AZ21" s="66">
        <f t="shared" si="17"/>
        <v>0</v>
      </c>
      <c r="BA21" s="66">
        <f t="shared" si="18"/>
        <v>0</v>
      </c>
      <c r="BB21" s="66">
        <f t="shared" si="19"/>
        <v>0</v>
      </c>
      <c r="BC21" s="66">
        <f t="shared" si="20"/>
        <v>0</v>
      </c>
      <c r="BD21" s="66">
        <f t="shared" si="21"/>
        <v>0</v>
      </c>
      <c r="BE21" s="66">
        <f t="shared" si="22"/>
        <v>0</v>
      </c>
      <c r="BF21" s="66">
        <f t="shared" si="23"/>
        <v>0</v>
      </c>
      <c r="BG21" s="66">
        <f t="shared" si="24"/>
        <v>0</v>
      </c>
      <c r="BH21" s="66">
        <f t="shared" si="25"/>
        <v>0</v>
      </c>
      <c r="BI21" s="66">
        <f t="shared" si="26"/>
        <v>0</v>
      </c>
      <c r="BJ21" s="66">
        <f t="shared" si="27"/>
        <v>0</v>
      </c>
    </row>
    <row r="22" spans="1:62" ht="38.25">
      <c r="A22" s="164" t="s">
        <v>10</v>
      </c>
      <c r="B22" s="6" t="s">
        <v>70</v>
      </c>
      <c r="C22" s="22">
        <v>0</v>
      </c>
      <c r="D22" s="2">
        <v>0</v>
      </c>
      <c r="E22" s="2">
        <f t="shared" si="37"/>
        <v>0</v>
      </c>
      <c r="F22" s="8">
        <v>0</v>
      </c>
      <c r="G22" s="8">
        <v>0</v>
      </c>
      <c r="H22" s="2">
        <v>0</v>
      </c>
      <c r="I22" s="2">
        <f t="shared" si="3"/>
        <v>0</v>
      </c>
      <c r="J22" s="9">
        <v>0</v>
      </c>
      <c r="K22" s="3">
        <v>0</v>
      </c>
      <c r="L22" s="3">
        <v>0</v>
      </c>
      <c r="M22" s="3">
        <f t="shared" si="4"/>
        <v>0</v>
      </c>
      <c r="N22" s="155">
        <v>0</v>
      </c>
      <c r="O22" s="155">
        <v>0</v>
      </c>
      <c r="P22" s="155">
        <v>0</v>
      </c>
      <c r="Q22" s="155">
        <v>0</v>
      </c>
      <c r="R22" s="155">
        <f t="shared" si="5"/>
        <v>0</v>
      </c>
      <c r="S22" s="155">
        <v>0</v>
      </c>
      <c r="T22" s="9">
        <v>0</v>
      </c>
      <c r="U22" s="155">
        <v>0</v>
      </c>
      <c r="V22" s="3">
        <f t="shared" si="6"/>
        <v>0</v>
      </c>
      <c r="W22" s="3">
        <v>0</v>
      </c>
      <c r="X22" s="3">
        <v>0</v>
      </c>
      <c r="Y22" s="3">
        <f t="shared" si="38"/>
        <v>0</v>
      </c>
      <c r="Z22" s="3">
        <v>0</v>
      </c>
      <c r="AA22" s="3">
        <v>0</v>
      </c>
      <c r="AB22" s="3">
        <v>0</v>
      </c>
      <c r="AC22" s="3">
        <f t="shared" si="8"/>
        <v>0</v>
      </c>
      <c r="AD22" s="3">
        <v>0</v>
      </c>
      <c r="AE22" s="3">
        <v>0</v>
      </c>
      <c r="AF22" s="9"/>
      <c r="AG22" s="3">
        <v>0</v>
      </c>
      <c r="AH22" s="3">
        <v>0</v>
      </c>
      <c r="AI22" s="3">
        <v>0</v>
      </c>
      <c r="AJ22" s="3">
        <f t="shared" si="9"/>
        <v>0</v>
      </c>
      <c r="AK22" s="9">
        <v>0</v>
      </c>
      <c r="AL22" s="3">
        <v>0</v>
      </c>
      <c r="AM22" s="9"/>
      <c r="AN22" s="9"/>
      <c r="AO22" s="9"/>
      <c r="AP22" s="9"/>
      <c r="AQ22" s="66">
        <f t="shared" si="10"/>
        <v>0</v>
      </c>
      <c r="AR22" s="66">
        <f t="shared" si="33"/>
        <v>0</v>
      </c>
      <c r="AS22" s="66">
        <f t="shared" si="11"/>
        <v>0</v>
      </c>
      <c r="AT22" s="66">
        <f t="shared" si="12"/>
        <v>0</v>
      </c>
      <c r="AU22" s="66">
        <f t="shared" si="13"/>
        <v>0</v>
      </c>
      <c r="AV22" s="66">
        <f t="shared" si="14"/>
        <v>0</v>
      </c>
      <c r="AW22" s="66">
        <f t="shared" si="15"/>
        <v>0</v>
      </c>
      <c r="AX22" s="66">
        <f t="shared" si="36"/>
        <v>0</v>
      </c>
      <c r="AY22" s="66">
        <f t="shared" si="16"/>
        <v>0</v>
      </c>
      <c r="AZ22" s="66">
        <f t="shared" si="17"/>
        <v>0</v>
      </c>
      <c r="BA22" s="66">
        <f t="shared" si="18"/>
        <v>0</v>
      </c>
      <c r="BB22" s="66">
        <f t="shared" si="19"/>
        <v>0</v>
      </c>
      <c r="BC22" s="66">
        <f t="shared" si="20"/>
        <v>0</v>
      </c>
      <c r="BD22" s="66">
        <f t="shared" si="21"/>
        <v>0</v>
      </c>
      <c r="BE22" s="66">
        <f t="shared" si="22"/>
        <v>0</v>
      </c>
      <c r="BF22" s="66">
        <f t="shared" si="23"/>
        <v>0</v>
      </c>
      <c r="BG22" s="66">
        <f t="shared" si="24"/>
        <v>0</v>
      </c>
      <c r="BH22" s="66">
        <f t="shared" si="25"/>
        <v>0</v>
      </c>
      <c r="BI22" s="66">
        <f t="shared" si="26"/>
        <v>0</v>
      </c>
      <c r="BJ22" s="66">
        <f t="shared" si="27"/>
        <v>0</v>
      </c>
    </row>
    <row r="23" spans="1:62" ht="38.25">
      <c r="A23" s="164" t="s">
        <v>11</v>
      </c>
      <c r="B23" s="6" t="s">
        <v>71</v>
      </c>
      <c r="C23" s="22">
        <v>0</v>
      </c>
      <c r="D23" s="2">
        <v>0</v>
      </c>
      <c r="E23" s="2">
        <f t="shared" si="37"/>
        <v>0</v>
      </c>
      <c r="F23" s="8">
        <v>0</v>
      </c>
      <c r="G23" s="8">
        <v>0</v>
      </c>
      <c r="H23" s="2">
        <v>0</v>
      </c>
      <c r="I23" s="2">
        <f t="shared" si="3"/>
        <v>0</v>
      </c>
      <c r="J23" s="9">
        <v>0</v>
      </c>
      <c r="K23" s="3">
        <v>0</v>
      </c>
      <c r="L23" s="3">
        <v>0</v>
      </c>
      <c r="M23" s="3">
        <f t="shared" si="4"/>
        <v>0</v>
      </c>
      <c r="N23" s="155">
        <v>0</v>
      </c>
      <c r="O23" s="155">
        <v>0</v>
      </c>
      <c r="P23" s="155">
        <v>0</v>
      </c>
      <c r="Q23" s="155">
        <v>0</v>
      </c>
      <c r="R23" s="155">
        <f t="shared" si="5"/>
        <v>0</v>
      </c>
      <c r="S23" s="155">
        <v>0</v>
      </c>
      <c r="T23" s="9">
        <v>0</v>
      </c>
      <c r="U23" s="155">
        <v>0</v>
      </c>
      <c r="V23" s="3">
        <f t="shared" si="6"/>
        <v>0</v>
      </c>
      <c r="W23" s="3">
        <v>0</v>
      </c>
      <c r="X23" s="3">
        <v>0</v>
      </c>
      <c r="Y23" s="3">
        <f t="shared" si="38"/>
        <v>0</v>
      </c>
      <c r="Z23" s="3">
        <v>0</v>
      </c>
      <c r="AA23" s="3">
        <v>0</v>
      </c>
      <c r="AB23" s="3">
        <v>0</v>
      </c>
      <c r="AC23" s="3">
        <f t="shared" si="8"/>
        <v>0</v>
      </c>
      <c r="AD23" s="3">
        <v>0</v>
      </c>
      <c r="AE23" s="3">
        <v>0</v>
      </c>
      <c r="AF23" s="9"/>
      <c r="AG23" s="3">
        <v>0</v>
      </c>
      <c r="AH23" s="3">
        <v>0</v>
      </c>
      <c r="AI23" s="3">
        <v>0</v>
      </c>
      <c r="AJ23" s="3">
        <f t="shared" si="9"/>
        <v>0</v>
      </c>
      <c r="AK23" s="9">
        <v>0</v>
      </c>
      <c r="AL23" s="3">
        <v>0</v>
      </c>
      <c r="AM23" s="9"/>
      <c r="AN23" s="9"/>
      <c r="AO23" s="9"/>
      <c r="AP23" s="9"/>
      <c r="AQ23" s="66">
        <f t="shared" si="10"/>
        <v>0</v>
      </c>
      <c r="AR23" s="66">
        <f t="shared" si="33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14"/>
        <v>0</v>
      </c>
      <c r="AW23" s="66">
        <f t="shared" si="15"/>
        <v>0</v>
      </c>
      <c r="AX23" s="66">
        <f t="shared" si="36"/>
        <v>0</v>
      </c>
      <c r="AY23" s="66">
        <f t="shared" si="16"/>
        <v>0</v>
      </c>
      <c r="AZ23" s="66">
        <f t="shared" si="17"/>
        <v>0</v>
      </c>
      <c r="BA23" s="66">
        <f t="shared" si="18"/>
        <v>0</v>
      </c>
      <c r="BB23" s="66">
        <f t="shared" si="19"/>
        <v>0</v>
      </c>
      <c r="BC23" s="66">
        <f t="shared" si="20"/>
        <v>0</v>
      </c>
      <c r="BD23" s="66">
        <f t="shared" si="21"/>
        <v>0</v>
      </c>
      <c r="BE23" s="66">
        <f t="shared" si="22"/>
        <v>0</v>
      </c>
      <c r="BF23" s="66">
        <f t="shared" si="23"/>
        <v>0</v>
      </c>
      <c r="BG23" s="66">
        <f t="shared" si="24"/>
        <v>0</v>
      </c>
      <c r="BH23" s="66">
        <f t="shared" si="25"/>
        <v>0</v>
      </c>
      <c r="BI23" s="66">
        <f t="shared" si="26"/>
        <v>0</v>
      </c>
      <c r="BJ23" s="66">
        <f t="shared" si="27"/>
        <v>0</v>
      </c>
    </row>
    <row r="24" spans="1:62" ht="38.25">
      <c r="A24" s="164" t="s">
        <v>12</v>
      </c>
      <c r="B24" s="6" t="s">
        <v>72</v>
      </c>
      <c r="C24" s="22">
        <v>0</v>
      </c>
      <c r="D24" s="2">
        <v>0</v>
      </c>
      <c r="E24" s="2">
        <f t="shared" si="37"/>
        <v>0</v>
      </c>
      <c r="F24" s="8">
        <v>0</v>
      </c>
      <c r="G24" s="8">
        <v>0</v>
      </c>
      <c r="H24" s="2">
        <v>0</v>
      </c>
      <c r="I24" s="2">
        <f t="shared" si="3"/>
        <v>0</v>
      </c>
      <c r="J24" s="9">
        <v>0</v>
      </c>
      <c r="K24" s="3">
        <v>0</v>
      </c>
      <c r="L24" s="3">
        <v>0</v>
      </c>
      <c r="M24" s="3">
        <f t="shared" si="4"/>
        <v>0</v>
      </c>
      <c r="N24" s="155">
        <v>0</v>
      </c>
      <c r="O24" s="155">
        <v>0</v>
      </c>
      <c r="P24" s="155">
        <v>0</v>
      </c>
      <c r="Q24" s="155">
        <v>0</v>
      </c>
      <c r="R24" s="155">
        <f t="shared" si="5"/>
        <v>0</v>
      </c>
      <c r="S24" s="155">
        <v>0</v>
      </c>
      <c r="T24" s="9">
        <v>0</v>
      </c>
      <c r="U24" s="155">
        <v>0</v>
      </c>
      <c r="V24" s="3">
        <f t="shared" si="6"/>
        <v>0</v>
      </c>
      <c r="W24" s="3">
        <v>0</v>
      </c>
      <c r="X24" s="3">
        <v>0</v>
      </c>
      <c r="Y24" s="3">
        <f t="shared" si="38"/>
        <v>0</v>
      </c>
      <c r="Z24" s="3">
        <v>0</v>
      </c>
      <c r="AA24" s="3">
        <v>0</v>
      </c>
      <c r="AB24" s="3">
        <v>0</v>
      </c>
      <c r="AC24" s="3">
        <f t="shared" si="8"/>
        <v>0</v>
      </c>
      <c r="AD24" s="3">
        <v>0</v>
      </c>
      <c r="AE24" s="3">
        <v>0</v>
      </c>
      <c r="AF24" s="9"/>
      <c r="AG24" s="3">
        <v>0</v>
      </c>
      <c r="AH24" s="3">
        <v>0</v>
      </c>
      <c r="AI24" s="3">
        <v>0</v>
      </c>
      <c r="AJ24" s="3">
        <f t="shared" si="9"/>
        <v>0</v>
      </c>
      <c r="AK24" s="9">
        <v>0</v>
      </c>
      <c r="AL24" s="3">
        <v>0</v>
      </c>
      <c r="AM24" s="9"/>
      <c r="AN24" s="9"/>
      <c r="AO24" s="9"/>
      <c r="AP24" s="9"/>
      <c r="AQ24" s="66">
        <f t="shared" si="10"/>
        <v>0</v>
      </c>
      <c r="AR24" s="66">
        <f t="shared" si="33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14"/>
        <v>0</v>
      </c>
      <c r="AW24" s="66">
        <f t="shared" si="15"/>
        <v>0</v>
      </c>
      <c r="AX24" s="66">
        <f t="shared" si="36"/>
        <v>0</v>
      </c>
      <c r="AY24" s="66">
        <f t="shared" si="16"/>
        <v>0</v>
      </c>
      <c r="AZ24" s="66">
        <f t="shared" si="17"/>
        <v>0</v>
      </c>
      <c r="BA24" s="66">
        <f t="shared" si="18"/>
        <v>0</v>
      </c>
      <c r="BB24" s="66">
        <f t="shared" si="19"/>
        <v>0</v>
      </c>
      <c r="BC24" s="66">
        <f t="shared" si="20"/>
        <v>0</v>
      </c>
      <c r="BD24" s="66">
        <f t="shared" si="21"/>
        <v>0</v>
      </c>
      <c r="BE24" s="66">
        <f t="shared" si="22"/>
        <v>0</v>
      </c>
      <c r="BF24" s="66">
        <f t="shared" si="23"/>
        <v>0</v>
      </c>
      <c r="BG24" s="66">
        <f t="shared" si="24"/>
        <v>0</v>
      </c>
      <c r="BH24" s="66">
        <f t="shared" si="25"/>
        <v>0</v>
      </c>
      <c r="BI24" s="66">
        <f t="shared" si="26"/>
        <v>0</v>
      </c>
      <c r="BJ24" s="66">
        <f t="shared" si="27"/>
        <v>0</v>
      </c>
    </row>
    <row r="25" spans="1:62" ht="38.25">
      <c r="A25" s="164" t="s">
        <v>13</v>
      </c>
      <c r="B25" s="6" t="s">
        <v>73</v>
      </c>
      <c r="C25" s="22">
        <v>0</v>
      </c>
      <c r="D25" s="2">
        <v>0</v>
      </c>
      <c r="E25" s="2">
        <f t="shared" si="37"/>
        <v>0</v>
      </c>
      <c r="F25" s="8">
        <v>0</v>
      </c>
      <c r="G25" s="8">
        <v>0</v>
      </c>
      <c r="H25" s="2">
        <v>0</v>
      </c>
      <c r="I25" s="2">
        <f t="shared" si="3"/>
        <v>0</v>
      </c>
      <c r="J25" s="9">
        <v>0</v>
      </c>
      <c r="K25" s="3">
        <v>0</v>
      </c>
      <c r="L25" s="3">
        <v>0</v>
      </c>
      <c r="M25" s="3">
        <f t="shared" si="4"/>
        <v>0</v>
      </c>
      <c r="N25" s="155">
        <v>0</v>
      </c>
      <c r="O25" s="155">
        <v>0</v>
      </c>
      <c r="P25" s="155">
        <v>0</v>
      </c>
      <c r="Q25" s="155">
        <v>0</v>
      </c>
      <c r="R25" s="155">
        <f t="shared" si="5"/>
        <v>0</v>
      </c>
      <c r="S25" s="155">
        <v>0</v>
      </c>
      <c r="T25" s="9">
        <v>0</v>
      </c>
      <c r="U25" s="155">
        <v>0</v>
      </c>
      <c r="V25" s="3">
        <f t="shared" si="6"/>
        <v>0</v>
      </c>
      <c r="W25" s="3">
        <v>0</v>
      </c>
      <c r="X25" s="3">
        <v>0</v>
      </c>
      <c r="Y25" s="3">
        <f t="shared" si="38"/>
        <v>0</v>
      </c>
      <c r="Z25" s="3">
        <v>0</v>
      </c>
      <c r="AA25" s="3">
        <v>0</v>
      </c>
      <c r="AB25" s="3">
        <v>0</v>
      </c>
      <c r="AC25" s="3">
        <f t="shared" si="8"/>
        <v>0</v>
      </c>
      <c r="AD25" s="3">
        <v>0</v>
      </c>
      <c r="AE25" s="3">
        <v>0</v>
      </c>
      <c r="AF25" s="9"/>
      <c r="AG25" s="3">
        <v>0</v>
      </c>
      <c r="AH25" s="3">
        <v>0</v>
      </c>
      <c r="AI25" s="3">
        <v>0</v>
      </c>
      <c r="AJ25" s="3">
        <f t="shared" si="9"/>
        <v>0</v>
      </c>
      <c r="AK25" s="9">
        <v>0</v>
      </c>
      <c r="AL25" s="3">
        <v>0</v>
      </c>
      <c r="AM25" s="9"/>
      <c r="AN25" s="9"/>
      <c r="AO25" s="9"/>
      <c r="AP25" s="9"/>
      <c r="AQ25" s="66">
        <f t="shared" si="10"/>
        <v>0</v>
      </c>
      <c r="AR25" s="66">
        <f t="shared" si="33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 t="shared" si="14"/>
        <v>0</v>
      </c>
      <c r="AW25" s="66">
        <f t="shared" si="15"/>
        <v>0</v>
      </c>
      <c r="AX25" s="66">
        <f t="shared" si="36"/>
        <v>0</v>
      </c>
      <c r="AY25" s="66">
        <f t="shared" si="16"/>
        <v>0</v>
      </c>
      <c r="AZ25" s="66">
        <f t="shared" si="17"/>
        <v>0</v>
      </c>
      <c r="BA25" s="66">
        <f t="shared" si="18"/>
        <v>0</v>
      </c>
      <c r="BB25" s="66">
        <f t="shared" si="19"/>
        <v>0</v>
      </c>
      <c r="BC25" s="66">
        <f t="shared" si="20"/>
        <v>0</v>
      </c>
      <c r="BD25" s="66">
        <f t="shared" si="21"/>
        <v>0</v>
      </c>
      <c r="BE25" s="66">
        <f t="shared" si="22"/>
        <v>0</v>
      </c>
      <c r="BF25" s="66">
        <f t="shared" si="23"/>
        <v>0</v>
      </c>
      <c r="BG25" s="66">
        <f t="shared" si="24"/>
        <v>0</v>
      </c>
      <c r="BH25" s="66">
        <f t="shared" si="25"/>
        <v>0</v>
      </c>
      <c r="BI25" s="66">
        <f t="shared" si="26"/>
        <v>0</v>
      </c>
      <c r="BJ25" s="66">
        <f t="shared" si="27"/>
        <v>0</v>
      </c>
    </row>
    <row r="26" spans="1:62" ht="38.25">
      <c r="A26" s="164" t="s">
        <v>48</v>
      </c>
      <c r="B26" s="6" t="s">
        <v>74</v>
      </c>
      <c r="C26" s="22">
        <v>0</v>
      </c>
      <c r="D26" s="2">
        <v>0</v>
      </c>
      <c r="E26" s="2">
        <f t="shared" si="37"/>
        <v>0</v>
      </c>
      <c r="F26" s="8">
        <v>0</v>
      </c>
      <c r="G26" s="8">
        <v>0</v>
      </c>
      <c r="H26" s="2">
        <v>0</v>
      </c>
      <c r="I26" s="2">
        <f t="shared" si="3"/>
        <v>0</v>
      </c>
      <c r="J26" s="9">
        <v>0</v>
      </c>
      <c r="K26" s="3">
        <v>0</v>
      </c>
      <c r="L26" s="3">
        <v>0</v>
      </c>
      <c r="M26" s="3">
        <f t="shared" si="4"/>
        <v>0</v>
      </c>
      <c r="N26" s="155">
        <v>0</v>
      </c>
      <c r="O26" s="155">
        <v>0</v>
      </c>
      <c r="P26" s="155">
        <v>0</v>
      </c>
      <c r="Q26" s="155">
        <v>0</v>
      </c>
      <c r="R26" s="155">
        <f t="shared" si="5"/>
        <v>0</v>
      </c>
      <c r="S26" s="155">
        <v>0</v>
      </c>
      <c r="T26" s="9">
        <v>0</v>
      </c>
      <c r="U26" s="155">
        <v>0</v>
      </c>
      <c r="V26" s="3">
        <f t="shared" si="6"/>
        <v>0</v>
      </c>
      <c r="W26" s="3">
        <v>0</v>
      </c>
      <c r="X26" s="3">
        <v>0</v>
      </c>
      <c r="Y26" s="3">
        <f t="shared" si="38"/>
        <v>0</v>
      </c>
      <c r="Z26" s="3">
        <v>0</v>
      </c>
      <c r="AA26" s="3">
        <v>0</v>
      </c>
      <c r="AB26" s="3">
        <v>0</v>
      </c>
      <c r="AC26" s="3">
        <f t="shared" si="8"/>
        <v>0</v>
      </c>
      <c r="AD26" s="3">
        <v>0</v>
      </c>
      <c r="AE26" s="3">
        <v>0</v>
      </c>
      <c r="AF26" s="9"/>
      <c r="AG26" s="3">
        <v>0</v>
      </c>
      <c r="AH26" s="3">
        <v>0</v>
      </c>
      <c r="AI26" s="3">
        <v>0</v>
      </c>
      <c r="AJ26" s="3">
        <f t="shared" si="9"/>
        <v>0</v>
      </c>
      <c r="AK26" s="9">
        <v>0</v>
      </c>
      <c r="AL26" s="3">
        <v>0</v>
      </c>
      <c r="AM26" s="9"/>
      <c r="AN26" s="9"/>
      <c r="AO26" s="9"/>
      <c r="AP26" s="9"/>
      <c r="AQ26" s="66">
        <f t="shared" si="10"/>
        <v>0</v>
      </c>
      <c r="AR26" s="66">
        <f t="shared" si="33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14"/>
        <v>0</v>
      </c>
      <c r="AW26" s="66">
        <f t="shared" si="15"/>
        <v>0</v>
      </c>
      <c r="AX26" s="66">
        <f t="shared" si="36"/>
        <v>0</v>
      </c>
      <c r="AY26" s="66">
        <f t="shared" si="16"/>
        <v>0</v>
      </c>
      <c r="AZ26" s="66">
        <f t="shared" si="17"/>
        <v>0</v>
      </c>
      <c r="BA26" s="66">
        <f t="shared" si="18"/>
        <v>0</v>
      </c>
      <c r="BB26" s="66">
        <f t="shared" si="19"/>
        <v>0</v>
      </c>
      <c r="BC26" s="66">
        <f t="shared" si="20"/>
        <v>0</v>
      </c>
      <c r="BD26" s="66">
        <f t="shared" si="21"/>
        <v>0</v>
      </c>
      <c r="BE26" s="66">
        <f t="shared" si="22"/>
        <v>0</v>
      </c>
      <c r="BF26" s="66">
        <f t="shared" si="23"/>
        <v>0</v>
      </c>
      <c r="BG26" s="66">
        <f t="shared" si="24"/>
        <v>0</v>
      </c>
      <c r="BH26" s="66">
        <f t="shared" si="25"/>
        <v>0</v>
      </c>
      <c r="BI26" s="66">
        <f t="shared" si="26"/>
        <v>0</v>
      </c>
      <c r="BJ26" s="66">
        <f t="shared" si="27"/>
        <v>0</v>
      </c>
    </row>
    <row r="27" spans="1:62" ht="25.5">
      <c r="A27" s="164">
        <v>7</v>
      </c>
      <c r="B27" s="163" t="s">
        <v>75</v>
      </c>
      <c r="C27" s="65">
        <v>0</v>
      </c>
      <c r="D27" s="65">
        <f t="shared" ref="D27:AP27" si="39">D28+D29+D30+D31+D32</f>
        <v>0</v>
      </c>
      <c r="E27" s="65">
        <f t="shared" si="39"/>
        <v>0</v>
      </c>
      <c r="F27" s="65">
        <f t="shared" si="39"/>
        <v>0</v>
      </c>
      <c r="G27" s="65">
        <f t="shared" si="39"/>
        <v>0</v>
      </c>
      <c r="H27" s="65">
        <f t="shared" si="39"/>
        <v>0</v>
      </c>
      <c r="I27" s="65">
        <f t="shared" si="39"/>
        <v>0</v>
      </c>
      <c r="J27" s="65">
        <f t="shared" si="39"/>
        <v>0</v>
      </c>
      <c r="K27" s="65">
        <f t="shared" si="39"/>
        <v>0</v>
      </c>
      <c r="L27" s="65">
        <f t="shared" si="39"/>
        <v>0</v>
      </c>
      <c r="M27" s="65">
        <f t="shared" si="39"/>
        <v>0</v>
      </c>
      <c r="N27" s="65">
        <f t="shared" si="39"/>
        <v>0</v>
      </c>
      <c r="O27" s="65">
        <f t="shared" si="39"/>
        <v>0</v>
      </c>
      <c r="P27" s="65">
        <f t="shared" si="39"/>
        <v>0</v>
      </c>
      <c r="Q27" s="65">
        <f t="shared" si="39"/>
        <v>0</v>
      </c>
      <c r="R27" s="65">
        <f t="shared" si="39"/>
        <v>0</v>
      </c>
      <c r="S27" s="65">
        <f t="shared" si="39"/>
        <v>0</v>
      </c>
      <c r="T27" s="65">
        <f t="shared" si="39"/>
        <v>0</v>
      </c>
      <c r="U27" s="65">
        <f t="shared" si="39"/>
        <v>0</v>
      </c>
      <c r="V27" s="65">
        <f t="shared" si="39"/>
        <v>0</v>
      </c>
      <c r="W27" s="65">
        <f t="shared" si="39"/>
        <v>0</v>
      </c>
      <c r="X27" s="65">
        <f t="shared" si="39"/>
        <v>0</v>
      </c>
      <c r="Y27" s="65">
        <f t="shared" si="39"/>
        <v>0</v>
      </c>
      <c r="Z27" s="65">
        <f t="shared" si="39"/>
        <v>0</v>
      </c>
      <c r="AA27" s="65">
        <f t="shared" si="39"/>
        <v>0</v>
      </c>
      <c r="AB27" s="65">
        <f t="shared" si="39"/>
        <v>0</v>
      </c>
      <c r="AC27" s="65">
        <f t="shared" si="39"/>
        <v>0</v>
      </c>
      <c r="AD27" s="65">
        <f t="shared" si="39"/>
        <v>0</v>
      </c>
      <c r="AE27" s="65">
        <f t="shared" si="39"/>
        <v>0</v>
      </c>
      <c r="AF27" s="65">
        <f t="shared" si="39"/>
        <v>0</v>
      </c>
      <c r="AG27" s="65">
        <f t="shared" si="39"/>
        <v>0</v>
      </c>
      <c r="AH27" s="65">
        <f t="shared" si="39"/>
        <v>0</v>
      </c>
      <c r="AI27" s="65">
        <f t="shared" si="39"/>
        <v>0</v>
      </c>
      <c r="AJ27" s="65">
        <f t="shared" si="39"/>
        <v>0</v>
      </c>
      <c r="AK27" s="65">
        <f t="shared" si="39"/>
        <v>0</v>
      </c>
      <c r="AL27" s="65">
        <f t="shared" si="39"/>
        <v>0</v>
      </c>
      <c r="AM27" s="65">
        <f t="shared" si="39"/>
        <v>0</v>
      </c>
      <c r="AN27" s="65">
        <f t="shared" si="39"/>
        <v>0</v>
      </c>
      <c r="AO27" s="65">
        <f t="shared" si="39"/>
        <v>0</v>
      </c>
      <c r="AP27" s="65">
        <f t="shared" si="39"/>
        <v>0</v>
      </c>
      <c r="AQ27" s="65">
        <f t="shared" ref="AQ27:BJ27" si="40">SUM(AQ28:AQ32)</f>
        <v>0</v>
      </c>
      <c r="AR27" s="65">
        <f t="shared" si="40"/>
        <v>0</v>
      </c>
      <c r="AS27" s="65">
        <f t="shared" si="40"/>
        <v>0</v>
      </c>
      <c r="AT27" s="65">
        <f t="shared" si="40"/>
        <v>0</v>
      </c>
      <c r="AU27" s="65">
        <f t="shared" si="40"/>
        <v>0</v>
      </c>
      <c r="AV27" s="66">
        <f t="shared" si="14"/>
        <v>0</v>
      </c>
      <c r="AW27" s="65">
        <f t="shared" si="40"/>
        <v>0</v>
      </c>
      <c r="AX27" s="65">
        <f t="shared" si="40"/>
        <v>0</v>
      </c>
      <c r="AY27" s="65">
        <f t="shared" si="40"/>
        <v>0</v>
      </c>
      <c r="AZ27" s="65">
        <f t="shared" si="40"/>
        <v>0</v>
      </c>
      <c r="BA27" s="65">
        <f t="shared" si="40"/>
        <v>0</v>
      </c>
      <c r="BB27" s="65">
        <f t="shared" si="40"/>
        <v>0</v>
      </c>
      <c r="BC27" s="65">
        <f t="shared" si="40"/>
        <v>0</v>
      </c>
      <c r="BD27" s="65">
        <f t="shared" si="40"/>
        <v>0</v>
      </c>
      <c r="BE27" s="65">
        <f t="shared" si="40"/>
        <v>0</v>
      </c>
      <c r="BF27" s="65">
        <f t="shared" si="40"/>
        <v>0</v>
      </c>
      <c r="BG27" s="65">
        <f t="shared" si="40"/>
        <v>0</v>
      </c>
      <c r="BH27" s="65">
        <f t="shared" si="40"/>
        <v>0</v>
      </c>
      <c r="BI27" s="65">
        <f t="shared" si="40"/>
        <v>0</v>
      </c>
      <c r="BJ27" s="65">
        <f t="shared" si="40"/>
        <v>0</v>
      </c>
    </row>
    <row r="28" spans="1:62" ht="15">
      <c r="A28" s="165" t="s">
        <v>14</v>
      </c>
      <c r="B28" s="6" t="s">
        <v>76</v>
      </c>
      <c r="C28" s="22">
        <v>0</v>
      </c>
      <c r="D28" s="2">
        <v>0</v>
      </c>
      <c r="E28" s="2">
        <f t="shared" si="37"/>
        <v>0</v>
      </c>
      <c r="F28" s="8">
        <v>0</v>
      </c>
      <c r="G28" s="8">
        <v>0</v>
      </c>
      <c r="H28" s="2">
        <v>0</v>
      </c>
      <c r="I28" s="2">
        <f t="shared" si="3"/>
        <v>0</v>
      </c>
      <c r="J28" s="9">
        <v>0</v>
      </c>
      <c r="K28" s="3">
        <v>0</v>
      </c>
      <c r="L28" s="3">
        <v>0</v>
      </c>
      <c r="M28" s="3">
        <f t="shared" si="4"/>
        <v>0</v>
      </c>
      <c r="N28" s="155">
        <v>0</v>
      </c>
      <c r="O28" s="155">
        <v>0</v>
      </c>
      <c r="P28" s="155">
        <v>0</v>
      </c>
      <c r="Q28" s="155">
        <v>0</v>
      </c>
      <c r="R28" s="155">
        <f t="shared" si="5"/>
        <v>0</v>
      </c>
      <c r="S28" s="155">
        <v>0</v>
      </c>
      <c r="T28" s="9">
        <v>0</v>
      </c>
      <c r="U28" s="155">
        <v>0</v>
      </c>
      <c r="V28" s="3">
        <f t="shared" si="6"/>
        <v>0</v>
      </c>
      <c r="W28" s="3">
        <v>0</v>
      </c>
      <c r="X28" s="3">
        <v>0</v>
      </c>
      <c r="Y28" s="3">
        <f t="shared" si="38"/>
        <v>0</v>
      </c>
      <c r="Z28" s="3">
        <v>0</v>
      </c>
      <c r="AA28" s="3">
        <v>0</v>
      </c>
      <c r="AB28" s="3">
        <v>0</v>
      </c>
      <c r="AC28" s="3">
        <f t="shared" si="8"/>
        <v>0</v>
      </c>
      <c r="AD28" s="3">
        <v>0</v>
      </c>
      <c r="AE28" s="3">
        <v>0</v>
      </c>
      <c r="AF28" s="9"/>
      <c r="AG28" s="3">
        <v>0</v>
      </c>
      <c r="AH28" s="3">
        <v>0</v>
      </c>
      <c r="AI28" s="3">
        <v>0</v>
      </c>
      <c r="AJ28" s="3">
        <f t="shared" si="9"/>
        <v>0</v>
      </c>
      <c r="AK28" s="9">
        <v>0</v>
      </c>
      <c r="AL28" s="3">
        <v>0</v>
      </c>
      <c r="AM28" s="9"/>
      <c r="AN28" s="9"/>
      <c r="AO28" s="9"/>
      <c r="AP28" s="9"/>
      <c r="AQ28" s="66">
        <f t="shared" si="10"/>
        <v>0</v>
      </c>
      <c r="AR28" s="66">
        <f t="shared" si="33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 t="shared" si="14"/>
        <v>0</v>
      </c>
      <c r="AW28" s="66">
        <f t="shared" si="15"/>
        <v>0</v>
      </c>
      <c r="AX28" s="66">
        <f t="shared" ref="AX28:AX46" si="41">N28+O28+P28+Q28</f>
        <v>0</v>
      </c>
      <c r="AY28" s="66">
        <f t="shared" si="16"/>
        <v>0</v>
      </c>
      <c r="AZ28" s="66">
        <f t="shared" si="17"/>
        <v>0</v>
      </c>
      <c r="BA28" s="66">
        <f t="shared" si="18"/>
        <v>0</v>
      </c>
      <c r="BB28" s="66">
        <f t="shared" si="19"/>
        <v>0</v>
      </c>
      <c r="BC28" s="66">
        <f t="shared" si="20"/>
        <v>0</v>
      </c>
      <c r="BD28" s="66">
        <f t="shared" si="21"/>
        <v>0</v>
      </c>
      <c r="BE28" s="66">
        <f t="shared" si="22"/>
        <v>0</v>
      </c>
      <c r="BF28" s="66">
        <f t="shared" si="23"/>
        <v>0</v>
      </c>
      <c r="BG28" s="66">
        <f t="shared" si="24"/>
        <v>0</v>
      </c>
      <c r="BH28" s="66">
        <f t="shared" si="25"/>
        <v>0</v>
      </c>
      <c r="BI28" s="66">
        <f t="shared" si="26"/>
        <v>0</v>
      </c>
      <c r="BJ28" s="66">
        <f t="shared" si="27"/>
        <v>0</v>
      </c>
    </row>
    <row r="29" spans="1:62" ht="15">
      <c r="A29" s="165" t="s">
        <v>15</v>
      </c>
      <c r="B29" s="6" t="s">
        <v>77</v>
      </c>
      <c r="C29" s="22">
        <v>0</v>
      </c>
      <c r="D29" s="2">
        <v>0</v>
      </c>
      <c r="E29" s="2">
        <f t="shared" si="37"/>
        <v>0</v>
      </c>
      <c r="F29" s="8">
        <v>0</v>
      </c>
      <c r="G29" s="8">
        <v>0</v>
      </c>
      <c r="H29" s="2">
        <v>0</v>
      </c>
      <c r="I29" s="2">
        <f t="shared" si="3"/>
        <v>0</v>
      </c>
      <c r="J29" s="9">
        <v>0</v>
      </c>
      <c r="K29" s="3">
        <v>0</v>
      </c>
      <c r="L29" s="3">
        <v>0</v>
      </c>
      <c r="M29" s="3">
        <f t="shared" si="4"/>
        <v>0</v>
      </c>
      <c r="N29" s="155">
        <v>0</v>
      </c>
      <c r="O29" s="155">
        <v>0</v>
      </c>
      <c r="P29" s="155">
        <v>0</v>
      </c>
      <c r="Q29" s="155">
        <v>0</v>
      </c>
      <c r="R29" s="155">
        <f t="shared" si="5"/>
        <v>0</v>
      </c>
      <c r="S29" s="155">
        <v>0</v>
      </c>
      <c r="T29" s="9">
        <v>0</v>
      </c>
      <c r="U29" s="155">
        <v>0</v>
      </c>
      <c r="V29" s="3">
        <f t="shared" si="6"/>
        <v>0</v>
      </c>
      <c r="W29" s="3">
        <v>0</v>
      </c>
      <c r="X29" s="3">
        <v>0</v>
      </c>
      <c r="Y29" s="3">
        <f t="shared" si="38"/>
        <v>0</v>
      </c>
      <c r="Z29" s="3">
        <v>0</v>
      </c>
      <c r="AA29" s="3">
        <v>0</v>
      </c>
      <c r="AB29" s="3">
        <v>0</v>
      </c>
      <c r="AC29" s="3">
        <f t="shared" si="8"/>
        <v>0</v>
      </c>
      <c r="AD29" s="3">
        <v>0</v>
      </c>
      <c r="AE29" s="3">
        <v>0</v>
      </c>
      <c r="AF29" s="9"/>
      <c r="AG29" s="3">
        <v>0</v>
      </c>
      <c r="AH29" s="3">
        <v>0</v>
      </c>
      <c r="AI29" s="3">
        <v>0</v>
      </c>
      <c r="AJ29" s="3">
        <f t="shared" si="9"/>
        <v>0</v>
      </c>
      <c r="AK29" s="9">
        <v>0</v>
      </c>
      <c r="AL29" s="3">
        <v>0</v>
      </c>
      <c r="AM29" s="9"/>
      <c r="AN29" s="9"/>
      <c r="AO29" s="9"/>
      <c r="AP29" s="9"/>
      <c r="AQ29" s="66">
        <f t="shared" si="10"/>
        <v>0</v>
      </c>
      <c r="AR29" s="66">
        <f t="shared" si="33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si="14"/>
        <v>0</v>
      </c>
      <c r="AW29" s="66">
        <f t="shared" si="15"/>
        <v>0</v>
      </c>
      <c r="AX29" s="66">
        <f t="shared" si="41"/>
        <v>0</v>
      </c>
      <c r="AY29" s="66">
        <f t="shared" si="16"/>
        <v>0</v>
      </c>
      <c r="AZ29" s="66">
        <f t="shared" si="17"/>
        <v>0</v>
      </c>
      <c r="BA29" s="66">
        <f t="shared" si="18"/>
        <v>0</v>
      </c>
      <c r="BB29" s="66">
        <f t="shared" si="19"/>
        <v>0</v>
      </c>
      <c r="BC29" s="66">
        <f t="shared" si="20"/>
        <v>0</v>
      </c>
      <c r="BD29" s="66">
        <f t="shared" si="21"/>
        <v>0</v>
      </c>
      <c r="BE29" s="66">
        <f t="shared" si="22"/>
        <v>0</v>
      </c>
      <c r="BF29" s="66">
        <f t="shared" si="23"/>
        <v>0</v>
      </c>
      <c r="BG29" s="66">
        <f t="shared" si="24"/>
        <v>0</v>
      </c>
      <c r="BH29" s="66">
        <f t="shared" si="25"/>
        <v>0</v>
      </c>
      <c r="BI29" s="66">
        <f t="shared" si="26"/>
        <v>0</v>
      </c>
      <c r="BJ29" s="66">
        <f t="shared" si="27"/>
        <v>0</v>
      </c>
    </row>
    <row r="30" spans="1:62" ht="25.5">
      <c r="A30" s="165" t="s">
        <v>49</v>
      </c>
      <c r="B30" s="6" t="s">
        <v>78</v>
      </c>
      <c r="C30" s="22">
        <v>0</v>
      </c>
      <c r="D30" s="2">
        <v>0</v>
      </c>
      <c r="E30" s="2">
        <f t="shared" si="37"/>
        <v>0</v>
      </c>
      <c r="F30" s="8">
        <v>0</v>
      </c>
      <c r="G30" s="8">
        <v>0</v>
      </c>
      <c r="H30" s="2">
        <v>0</v>
      </c>
      <c r="I30" s="2">
        <f t="shared" si="3"/>
        <v>0</v>
      </c>
      <c r="J30" s="9">
        <v>0</v>
      </c>
      <c r="K30" s="3">
        <v>0</v>
      </c>
      <c r="L30" s="3">
        <v>0</v>
      </c>
      <c r="M30" s="3">
        <f t="shared" si="4"/>
        <v>0</v>
      </c>
      <c r="N30" s="155">
        <v>0</v>
      </c>
      <c r="O30" s="155">
        <v>0</v>
      </c>
      <c r="P30" s="155">
        <v>0</v>
      </c>
      <c r="Q30" s="155">
        <v>0</v>
      </c>
      <c r="R30" s="155">
        <f t="shared" si="5"/>
        <v>0</v>
      </c>
      <c r="S30" s="155">
        <v>0</v>
      </c>
      <c r="T30" s="9">
        <v>0</v>
      </c>
      <c r="U30" s="155">
        <v>0</v>
      </c>
      <c r="V30" s="3">
        <f t="shared" si="6"/>
        <v>0</v>
      </c>
      <c r="W30" s="3">
        <v>0</v>
      </c>
      <c r="X30" s="3">
        <v>0</v>
      </c>
      <c r="Y30" s="3">
        <f t="shared" si="38"/>
        <v>0</v>
      </c>
      <c r="Z30" s="3">
        <v>0</v>
      </c>
      <c r="AA30" s="3">
        <v>0</v>
      </c>
      <c r="AB30" s="3">
        <v>0</v>
      </c>
      <c r="AC30" s="3">
        <f t="shared" si="8"/>
        <v>0</v>
      </c>
      <c r="AD30" s="3">
        <v>0</v>
      </c>
      <c r="AE30" s="3">
        <v>0</v>
      </c>
      <c r="AF30" s="9"/>
      <c r="AG30" s="3">
        <v>0</v>
      </c>
      <c r="AH30" s="3">
        <v>0</v>
      </c>
      <c r="AI30" s="3">
        <v>0</v>
      </c>
      <c r="AJ30" s="3">
        <f t="shared" si="9"/>
        <v>0</v>
      </c>
      <c r="AK30" s="9">
        <v>0</v>
      </c>
      <c r="AL30" s="3">
        <v>0</v>
      </c>
      <c r="AM30" s="9"/>
      <c r="AN30" s="9"/>
      <c r="AO30" s="9"/>
      <c r="AP30" s="9"/>
      <c r="AQ30" s="66">
        <f t="shared" si="10"/>
        <v>0</v>
      </c>
      <c r="AR30" s="66">
        <f t="shared" si="33"/>
        <v>0</v>
      </c>
      <c r="AS30" s="66">
        <f t="shared" si="11"/>
        <v>0</v>
      </c>
      <c r="AT30" s="66">
        <f t="shared" si="12"/>
        <v>0</v>
      </c>
      <c r="AU30" s="66">
        <f t="shared" si="13"/>
        <v>0</v>
      </c>
      <c r="AV30" s="66">
        <f t="shared" si="14"/>
        <v>0</v>
      </c>
      <c r="AW30" s="66">
        <f t="shared" si="15"/>
        <v>0</v>
      </c>
      <c r="AX30" s="66">
        <f t="shared" si="41"/>
        <v>0</v>
      </c>
      <c r="AY30" s="66">
        <f t="shared" si="16"/>
        <v>0</v>
      </c>
      <c r="AZ30" s="66">
        <f t="shared" si="17"/>
        <v>0</v>
      </c>
      <c r="BA30" s="66">
        <f t="shared" si="18"/>
        <v>0</v>
      </c>
      <c r="BB30" s="66">
        <f t="shared" si="19"/>
        <v>0</v>
      </c>
      <c r="BC30" s="66">
        <f t="shared" si="20"/>
        <v>0</v>
      </c>
      <c r="BD30" s="66">
        <f t="shared" si="21"/>
        <v>0</v>
      </c>
      <c r="BE30" s="66">
        <f t="shared" si="22"/>
        <v>0</v>
      </c>
      <c r="BF30" s="66">
        <f t="shared" si="23"/>
        <v>0</v>
      </c>
      <c r="BG30" s="66">
        <f t="shared" si="24"/>
        <v>0</v>
      </c>
      <c r="BH30" s="66">
        <f t="shared" si="25"/>
        <v>0</v>
      </c>
      <c r="BI30" s="66">
        <f t="shared" si="26"/>
        <v>0</v>
      </c>
      <c r="BJ30" s="66">
        <f t="shared" si="27"/>
        <v>0</v>
      </c>
    </row>
    <row r="31" spans="1:62" ht="15">
      <c r="A31" s="165" t="s">
        <v>50</v>
      </c>
      <c r="B31" s="6" t="s">
        <v>79</v>
      </c>
      <c r="C31" s="22">
        <v>0</v>
      </c>
      <c r="D31" s="2">
        <v>0</v>
      </c>
      <c r="E31" s="2">
        <f t="shared" si="37"/>
        <v>0</v>
      </c>
      <c r="F31" s="8">
        <v>0</v>
      </c>
      <c r="G31" s="8">
        <v>0</v>
      </c>
      <c r="H31" s="2">
        <v>0</v>
      </c>
      <c r="I31" s="2">
        <f t="shared" si="3"/>
        <v>0</v>
      </c>
      <c r="J31" s="9">
        <v>0</v>
      </c>
      <c r="K31" s="3">
        <v>0</v>
      </c>
      <c r="L31" s="3">
        <v>0</v>
      </c>
      <c r="M31" s="3">
        <f t="shared" si="4"/>
        <v>0</v>
      </c>
      <c r="N31" s="155">
        <v>0</v>
      </c>
      <c r="O31" s="155">
        <v>0</v>
      </c>
      <c r="P31" s="155">
        <v>0</v>
      </c>
      <c r="Q31" s="155">
        <v>0</v>
      </c>
      <c r="R31" s="155">
        <f t="shared" si="5"/>
        <v>0</v>
      </c>
      <c r="S31" s="155">
        <v>0</v>
      </c>
      <c r="T31" s="9">
        <v>0</v>
      </c>
      <c r="U31" s="155">
        <v>0</v>
      </c>
      <c r="V31" s="3">
        <f t="shared" si="6"/>
        <v>0</v>
      </c>
      <c r="W31" s="3">
        <v>0</v>
      </c>
      <c r="X31" s="3">
        <v>0</v>
      </c>
      <c r="Y31" s="3">
        <f t="shared" si="38"/>
        <v>0</v>
      </c>
      <c r="Z31" s="3">
        <v>0</v>
      </c>
      <c r="AA31" s="3">
        <v>0</v>
      </c>
      <c r="AB31" s="3">
        <v>0</v>
      </c>
      <c r="AC31" s="3">
        <f t="shared" si="8"/>
        <v>0</v>
      </c>
      <c r="AD31" s="3">
        <v>0</v>
      </c>
      <c r="AE31" s="3">
        <v>0</v>
      </c>
      <c r="AF31" s="9"/>
      <c r="AG31" s="3">
        <v>0</v>
      </c>
      <c r="AH31" s="3">
        <v>0</v>
      </c>
      <c r="AI31" s="3">
        <v>0</v>
      </c>
      <c r="AJ31" s="3">
        <f t="shared" si="9"/>
        <v>0</v>
      </c>
      <c r="AK31" s="9">
        <v>0</v>
      </c>
      <c r="AL31" s="3">
        <v>0</v>
      </c>
      <c r="AM31" s="9"/>
      <c r="AN31" s="9"/>
      <c r="AO31" s="9"/>
      <c r="AP31" s="9"/>
      <c r="AQ31" s="66">
        <f t="shared" si="10"/>
        <v>0</v>
      </c>
      <c r="AR31" s="66">
        <f t="shared" si="33"/>
        <v>0</v>
      </c>
      <c r="AS31" s="66">
        <f t="shared" si="11"/>
        <v>0</v>
      </c>
      <c r="AT31" s="66">
        <f t="shared" si="12"/>
        <v>0</v>
      </c>
      <c r="AU31" s="66">
        <f t="shared" si="13"/>
        <v>0</v>
      </c>
      <c r="AV31" s="66">
        <f t="shared" si="14"/>
        <v>0</v>
      </c>
      <c r="AW31" s="66">
        <f t="shared" si="15"/>
        <v>0</v>
      </c>
      <c r="AX31" s="66">
        <f t="shared" si="41"/>
        <v>0</v>
      </c>
      <c r="AY31" s="66">
        <f t="shared" si="16"/>
        <v>0</v>
      </c>
      <c r="AZ31" s="66">
        <f t="shared" si="17"/>
        <v>0</v>
      </c>
      <c r="BA31" s="66">
        <f t="shared" si="18"/>
        <v>0</v>
      </c>
      <c r="BB31" s="66">
        <f t="shared" si="19"/>
        <v>0</v>
      </c>
      <c r="BC31" s="66">
        <f t="shared" si="20"/>
        <v>0</v>
      </c>
      <c r="BD31" s="66">
        <f t="shared" si="21"/>
        <v>0</v>
      </c>
      <c r="BE31" s="66">
        <f t="shared" si="22"/>
        <v>0</v>
      </c>
      <c r="BF31" s="66">
        <f t="shared" si="23"/>
        <v>0</v>
      </c>
      <c r="BG31" s="66">
        <f t="shared" si="24"/>
        <v>0</v>
      </c>
      <c r="BH31" s="66">
        <f t="shared" si="25"/>
        <v>0</v>
      </c>
      <c r="BI31" s="66">
        <f t="shared" si="26"/>
        <v>0</v>
      </c>
      <c r="BJ31" s="66">
        <f t="shared" si="27"/>
        <v>0</v>
      </c>
    </row>
    <row r="32" spans="1:62" ht="15">
      <c r="A32" s="165" t="s">
        <v>51</v>
      </c>
      <c r="B32" s="6" t="s">
        <v>3</v>
      </c>
      <c r="C32" s="22">
        <v>0</v>
      </c>
      <c r="D32" s="2">
        <v>0</v>
      </c>
      <c r="E32" s="2">
        <f t="shared" si="37"/>
        <v>0</v>
      </c>
      <c r="F32" s="8">
        <v>0</v>
      </c>
      <c r="G32" s="8">
        <v>0</v>
      </c>
      <c r="H32" s="2">
        <v>0</v>
      </c>
      <c r="I32" s="2">
        <f t="shared" si="3"/>
        <v>0</v>
      </c>
      <c r="J32" s="9">
        <v>0</v>
      </c>
      <c r="K32" s="3">
        <v>0</v>
      </c>
      <c r="L32" s="3">
        <v>0</v>
      </c>
      <c r="M32" s="3">
        <f t="shared" si="4"/>
        <v>0</v>
      </c>
      <c r="N32" s="155">
        <v>0</v>
      </c>
      <c r="O32" s="155">
        <v>0</v>
      </c>
      <c r="P32" s="155">
        <v>0</v>
      </c>
      <c r="Q32" s="155">
        <v>0</v>
      </c>
      <c r="R32" s="155">
        <f t="shared" si="5"/>
        <v>0</v>
      </c>
      <c r="S32" s="155">
        <v>0</v>
      </c>
      <c r="T32" s="9">
        <v>0</v>
      </c>
      <c r="U32" s="155">
        <v>0</v>
      </c>
      <c r="V32" s="3">
        <f t="shared" si="6"/>
        <v>0</v>
      </c>
      <c r="W32" s="3">
        <v>0</v>
      </c>
      <c r="X32" s="3">
        <v>0</v>
      </c>
      <c r="Y32" s="3">
        <f t="shared" si="38"/>
        <v>0</v>
      </c>
      <c r="Z32" s="3">
        <v>0</v>
      </c>
      <c r="AA32" s="3">
        <v>0</v>
      </c>
      <c r="AB32" s="3">
        <v>0</v>
      </c>
      <c r="AC32" s="3">
        <f t="shared" si="8"/>
        <v>0</v>
      </c>
      <c r="AD32" s="3">
        <v>0</v>
      </c>
      <c r="AE32" s="3">
        <v>0</v>
      </c>
      <c r="AF32" s="9"/>
      <c r="AG32" s="3">
        <v>0</v>
      </c>
      <c r="AH32" s="3">
        <v>0</v>
      </c>
      <c r="AI32" s="3">
        <v>0</v>
      </c>
      <c r="AJ32" s="3">
        <f t="shared" si="9"/>
        <v>0</v>
      </c>
      <c r="AK32" s="9">
        <v>0</v>
      </c>
      <c r="AL32" s="3">
        <v>0</v>
      </c>
      <c r="AM32" s="9"/>
      <c r="AN32" s="9"/>
      <c r="AO32" s="9"/>
      <c r="AP32" s="9"/>
      <c r="AQ32" s="66">
        <f t="shared" si="10"/>
        <v>0</v>
      </c>
      <c r="AR32" s="66">
        <f t="shared" si="33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14"/>
        <v>0</v>
      </c>
      <c r="AW32" s="66">
        <f t="shared" si="15"/>
        <v>0</v>
      </c>
      <c r="AX32" s="66">
        <f t="shared" si="41"/>
        <v>0</v>
      </c>
      <c r="AY32" s="66">
        <f t="shared" si="16"/>
        <v>0</v>
      </c>
      <c r="AZ32" s="66">
        <f t="shared" si="17"/>
        <v>0</v>
      </c>
      <c r="BA32" s="66">
        <f t="shared" si="18"/>
        <v>0</v>
      </c>
      <c r="BB32" s="66">
        <f t="shared" si="19"/>
        <v>0</v>
      </c>
      <c r="BC32" s="66">
        <f t="shared" si="20"/>
        <v>0</v>
      </c>
      <c r="BD32" s="66">
        <f t="shared" si="21"/>
        <v>0</v>
      </c>
      <c r="BE32" s="66">
        <f t="shared" si="22"/>
        <v>0</v>
      </c>
      <c r="BF32" s="66">
        <f t="shared" si="23"/>
        <v>0</v>
      </c>
      <c r="BG32" s="66">
        <f t="shared" si="24"/>
        <v>0</v>
      </c>
      <c r="BH32" s="66">
        <f t="shared" si="25"/>
        <v>0</v>
      </c>
      <c r="BI32" s="66">
        <f t="shared" si="26"/>
        <v>0</v>
      </c>
      <c r="BJ32" s="66">
        <f t="shared" si="27"/>
        <v>0</v>
      </c>
    </row>
    <row r="33" spans="1:62" ht="51">
      <c r="A33" s="165" t="s">
        <v>81</v>
      </c>
      <c r="B33" s="163" t="s">
        <v>92</v>
      </c>
      <c r="C33" s="22">
        <v>0</v>
      </c>
      <c r="D33" s="22">
        <f t="shared" ref="D33" si="42">F33+G33+H33</f>
        <v>0</v>
      </c>
      <c r="E33" s="2">
        <f t="shared" si="37"/>
        <v>0</v>
      </c>
      <c r="F33" s="8">
        <v>0</v>
      </c>
      <c r="G33" s="8">
        <v>0</v>
      </c>
      <c r="H33" s="2">
        <v>0</v>
      </c>
      <c r="I33" s="2">
        <f t="shared" si="3"/>
        <v>0</v>
      </c>
      <c r="J33" s="9">
        <v>0</v>
      </c>
      <c r="K33" s="3">
        <v>0</v>
      </c>
      <c r="L33" s="3">
        <v>0</v>
      </c>
      <c r="M33" s="3">
        <f t="shared" si="4"/>
        <v>0</v>
      </c>
      <c r="N33" s="155">
        <v>0</v>
      </c>
      <c r="O33" s="155">
        <v>0</v>
      </c>
      <c r="P33" s="155">
        <v>0</v>
      </c>
      <c r="Q33" s="155">
        <v>0</v>
      </c>
      <c r="R33" s="155">
        <f t="shared" si="5"/>
        <v>0</v>
      </c>
      <c r="S33" s="155">
        <v>0</v>
      </c>
      <c r="T33" s="9">
        <v>0</v>
      </c>
      <c r="U33" s="155">
        <v>0</v>
      </c>
      <c r="V33" s="3">
        <f t="shared" si="6"/>
        <v>0</v>
      </c>
      <c r="W33" s="3">
        <v>0</v>
      </c>
      <c r="X33" s="3">
        <v>0</v>
      </c>
      <c r="Y33" s="3">
        <f t="shared" si="38"/>
        <v>0</v>
      </c>
      <c r="Z33" s="3">
        <v>0</v>
      </c>
      <c r="AA33" s="3">
        <v>0</v>
      </c>
      <c r="AB33" s="3">
        <v>0</v>
      </c>
      <c r="AC33" s="3">
        <f t="shared" si="8"/>
        <v>0</v>
      </c>
      <c r="AD33" s="3">
        <v>0</v>
      </c>
      <c r="AE33" s="3">
        <v>0</v>
      </c>
      <c r="AF33" s="9"/>
      <c r="AG33" s="3">
        <v>0</v>
      </c>
      <c r="AH33" s="3">
        <v>0</v>
      </c>
      <c r="AI33" s="3">
        <v>0</v>
      </c>
      <c r="AJ33" s="3">
        <f t="shared" si="9"/>
        <v>0</v>
      </c>
      <c r="AK33" s="9">
        <v>0</v>
      </c>
      <c r="AL33" s="3">
        <v>0</v>
      </c>
      <c r="AM33" s="9"/>
      <c r="AN33" s="9"/>
      <c r="AO33" s="9"/>
      <c r="AP33" s="9"/>
      <c r="AQ33" s="66">
        <f t="shared" si="10"/>
        <v>0</v>
      </c>
      <c r="AR33" s="66">
        <f t="shared" si="33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 t="shared" si="14"/>
        <v>0</v>
      </c>
      <c r="AW33" s="66">
        <f t="shared" si="15"/>
        <v>0</v>
      </c>
      <c r="AX33" s="66">
        <f t="shared" si="41"/>
        <v>0</v>
      </c>
      <c r="AY33" s="66">
        <f t="shared" si="16"/>
        <v>0</v>
      </c>
      <c r="AZ33" s="66">
        <f t="shared" si="17"/>
        <v>0</v>
      </c>
      <c r="BA33" s="66">
        <f t="shared" si="18"/>
        <v>0</v>
      </c>
      <c r="BB33" s="66">
        <f t="shared" si="19"/>
        <v>0</v>
      </c>
      <c r="BC33" s="66">
        <f t="shared" si="20"/>
        <v>0</v>
      </c>
      <c r="BD33" s="66">
        <f t="shared" si="21"/>
        <v>0</v>
      </c>
      <c r="BE33" s="66">
        <f t="shared" si="22"/>
        <v>0</v>
      </c>
      <c r="BF33" s="66">
        <f t="shared" si="23"/>
        <v>0</v>
      </c>
      <c r="BG33" s="66">
        <f t="shared" si="24"/>
        <v>0</v>
      </c>
      <c r="BH33" s="66">
        <f t="shared" si="25"/>
        <v>0</v>
      </c>
      <c r="BI33" s="66">
        <f t="shared" si="26"/>
        <v>0</v>
      </c>
      <c r="BJ33" s="66">
        <f t="shared" si="27"/>
        <v>0</v>
      </c>
    </row>
    <row r="34" spans="1:62" ht="38.25">
      <c r="A34" s="165" t="s">
        <v>82</v>
      </c>
      <c r="B34" s="163" t="s">
        <v>62</v>
      </c>
      <c r="C34" s="22">
        <v>0</v>
      </c>
      <c r="D34" s="2">
        <v>0</v>
      </c>
      <c r="E34" s="2">
        <f t="shared" si="37"/>
        <v>0</v>
      </c>
      <c r="F34" s="8">
        <v>0</v>
      </c>
      <c r="G34" s="8">
        <v>0</v>
      </c>
      <c r="H34" s="2">
        <v>0</v>
      </c>
      <c r="I34" s="2">
        <f t="shared" si="3"/>
        <v>0</v>
      </c>
      <c r="J34" s="9">
        <v>0</v>
      </c>
      <c r="K34" s="3">
        <v>0</v>
      </c>
      <c r="L34" s="3">
        <v>0</v>
      </c>
      <c r="M34" s="3">
        <f t="shared" si="4"/>
        <v>0</v>
      </c>
      <c r="N34" s="155">
        <v>0</v>
      </c>
      <c r="O34" s="155">
        <v>0</v>
      </c>
      <c r="P34" s="155">
        <v>0</v>
      </c>
      <c r="Q34" s="155">
        <v>0</v>
      </c>
      <c r="R34" s="155">
        <f t="shared" si="5"/>
        <v>0</v>
      </c>
      <c r="S34" s="155">
        <v>0</v>
      </c>
      <c r="T34" s="9">
        <v>0</v>
      </c>
      <c r="U34" s="155">
        <v>0</v>
      </c>
      <c r="V34" s="3">
        <f t="shared" si="6"/>
        <v>0</v>
      </c>
      <c r="W34" s="3">
        <v>0</v>
      </c>
      <c r="X34" s="3">
        <v>0</v>
      </c>
      <c r="Y34" s="3">
        <f t="shared" si="38"/>
        <v>0</v>
      </c>
      <c r="Z34" s="3">
        <v>0</v>
      </c>
      <c r="AA34" s="3">
        <v>0</v>
      </c>
      <c r="AB34" s="3">
        <v>0</v>
      </c>
      <c r="AC34" s="3">
        <f t="shared" si="8"/>
        <v>0</v>
      </c>
      <c r="AD34" s="3">
        <v>0</v>
      </c>
      <c r="AE34" s="3">
        <v>0</v>
      </c>
      <c r="AF34" s="9"/>
      <c r="AG34" s="3">
        <v>0</v>
      </c>
      <c r="AH34" s="3">
        <v>0</v>
      </c>
      <c r="AI34" s="3">
        <v>0</v>
      </c>
      <c r="AJ34" s="3">
        <f t="shared" si="9"/>
        <v>0</v>
      </c>
      <c r="AK34" s="9">
        <v>0</v>
      </c>
      <c r="AL34" s="3">
        <v>0</v>
      </c>
      <c r="AM34" s="9"/>
      <c r="AN34" s="9"/>
      <c r="AO34" s="9"/>
      <c r="AP34" s="9"/>
      <c r="AQ34" s="66">
        <f t="shared" si="10"/>
        <v>0</v>
      </c>
      <c r="AR34" s="66">
        <f t="shared" si="33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si="14"/>
        <v>0</v>
      </c>
      <c r="AW34" s="66">
        <f t="shared" si="15"/>
        <v>0</v>
      </c>
      <c r="AX34" s="66">
        <f t="shared" si="41"/>
        <v>0</v>
      </c>
      <c r="AY34" s="66">
        <f t="shared" si="16"/>
        <v>0</v>
      </c>
      <c r="AZ34" s="66">
        <f t="shared" si="17"/>
        <v>0</v>
      </c>
      <c r="BA34" s="66">
        <f t="shared" si="18"/>
        <v>0</v>
      </c>
      <c r="BB34" s="66">
        <f t="shared" si="19"/>
        <v>0</v>
      </c>
      <c r="BC34" s="66">
        <f t="shared" si="20"/>
        <v>0</v>
      </c>
      <c r="BD34" s="66">
        <f t="shared" si="21"/>
        <v>0</v>
      </c>
      <c r="BE34" s="66">
        <f t="shared" si="22"/>
        <v>0</v>
      </c>
      <c r="BF34" s="66">
        <f t="shared" si="23"/>
        <v>0</v>
      </c>
      <c r="BG34" s="66">
        <f t="shared" si="24"/>
        <v>0</v>
      </c>
      <c r="BH34" s="66">
        <f t="shared" si="25"/>
        <v>0</v>
      </c>
      <c r="BI34" s="66">
        <f t="shared" si="26"/>
        <v>0</v>
      </c>
      <c r="BJ34" s="66">
        <f t="shared" si="27"/>
        <v>0</v>
      </c>
    </row>
    <row r="35" spans="1:62" ht="38.25">
      <c r="A35" s="165" t="s">
        <v>83</v>
      </c>
      <c r="B35" s="163" t="s">
        <v>63</v>
      </c>
      <c r="C35" s="22">
        <v>0</v>
      </c>
      <c r="D35" s="2">
        <v>0</v>
      </c>
      <c r="E35" s="2">
        <f t="shared" si="37"/>
        <v>0</v>
      </c>
      <c r="F35" s="8">
        <v>0</v>
      </c>
      <c r="G35" s="8">
        <v>0</v>
      </c>
      <c r="H35" s="2">
        <v>0</v>
      </c>
      <c r="I35" s="2">
        <f t="shared" si="3"/>
        <v>0</v>
      </c>
      <c r="J35" s="9">
        <v>0</v>
      </c>
      <c r="K35" s="3">
        <v>0</v>
      </c>
      <c r="L35" s="3">
        <v>0</v>
      </c>
      <c r="M35" s="3">
        <f t="shared" si="4"/>
        <v>0</v>
      </c>
      <c r="N35" s="155">
        <v>0</v>
      </c>
      <c r="O35" s="155">
        <v>0</v>
      </c>
      <c r="P35" s="155">
        <v>0</v>
      </c>
      <c r="Q35" s="155">
        <v>0</v>
      </c>
      <c r="R35" s="155">
        <f t="shared" si="5"/>
        <v>0</v>
      </c>
      <c r="S35" s="155">
        <v>0</v>
      </c>
      <c r="T35" s="9">
        <v>0</v>
      </c>
      <c r="U35" s="155">
        <v>0</v>
      </c>
      <c r="V35" s="3">
        <f t="shared" si="6"/>
        <v>0</v>
      </c>
      <c r="W35" s="3">
        <v>0</v>
      </c>
      <c r="X35" s="3">
        <v>0</v>
      </c>
      <c r="Y35" s="3">
        <f t="shared" si="38"/>
        <v>0</v>
      </c>
      <c r="Z35" s="3">
        <v>0</v>
      </c>
      <c r="AA35" s="3">
        <v>0</v>
      </c>
      <c r="AB35" s="3">
        <v>0</v>
      </c>
      <c r="AC35" s="3">
        <f t="shared" si="8"/>
        <v>0</v>
      </c>
      <c r="AD35" s="3">
        <v>0</v>
      </c>
      <c r="AE35" s="3">
        <v>0</v>
      </c>
      <c r="AF35" s="9"/>
      <c r="AG35" s="3">
        <v>0</v>
      </c>
      <c r="AH35" s="3">
        <v>0</v>
      </c>
      <c r="AI35" s="3">
        <v>0</v>
      </c>
      <c r="AJ35" s="3">
        <f t="shared" si="9"/>
        <v>0</v>
      </c>
      <c r="AK35" s="9">
        <v>0</v>
      </c>
      <c r="AL35" s="3">
        <v>0</v>
      </c>
      <c r="AM35" s="9"/>
      <c r="AN35" s="9"/>
      <c r="AO35" s="9"/>
      <c r="AP35" s="9"/>
      <c r="AQ35" s="66">
        <f t="shared" si="10"/>
        <v>0</v>
      </c>
      <c r="AR35" s="66">
        <f t="shared" si="33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14"/>
        <v>0</v>
      </c>
      <c r="AW35" s="66">
        <f t="shared" si="15"/>
        <v>0</v>
      </c>
      <c r="AX35" s="66">
        <f t="shared" si="41"/>
        <v>0</v>
      </c>
      <c r="AY35" s="66">
        <f t="shared" si="16"/>
        <v>0</v>
      </c>
      <c r="AZ35" s="66">
        <f t="shared" si="17"/>
        <v>0</v>
      </c>
      <c r="BA35" s="66">
        <f t="shared" si="18"/>
        <v>0</v>
      </c>
      <c r="BB35" s="66">
        <f t="shared" si="19"/>
        <v>0</v>
      </c>
      <c r="BC35" s="66">
        <f t="shared" si="20"/>
        <v>0</v>
      </c>
      <c r="BD35" s="66">
        <f t="shared" si="21"/>
        <v>0</v>
      </c>
      <c r="BE35" s="66">
        <f t="shared" si="22"/>
        <v>0</v>
      </c>
      <c r="BF35" s="66">
        <f t="shared" si="23"/>
        <v>0</v>
      </c>
      <c r="BG35" s="66">
        <f t="shared" si="24"/>
        <v>0</v>
      </c>
      <c r="BH35" s="66">
        <f t="shared" si="25"/>
        <v>0</v>
      </c>
      <c r="BI35" s="66">
        <f t="shared" si="26"/>
        <v>0</v>
      </c>
      <c r="BJ35" s="66">
        <f t="shared" si="27"/>
        <v>0</v>
      </c>
    </row>
    <row r="36" spans="1:62" ht="38.25">
      <c r="A36" s="165" t="s">
        <v>84</v>
      </c>
      <c r="B36" s="163" t="s">
        <v>64</v>
      </c>
      <c r="C36" s="22">
        <v>0</v>
      </c>
      <c r="D36" s="2">
        <v>0</v>
      </c>
      <c r="E36" s="2">
        <f t="shared" si="37"/>
        <v>0</v>
      </c>
      <c r="F36" s="8">
        <v>0</v>
      </c>
      <c r="G36" s="8">
        <v>0</v>
      </c>
      <c r="H36" s="2">
        <v>0</v>
      </c>
      <c r="I36" s="2">
        <f t="shared" si="3"/>
        <v>0</v>
      </c>
      <c r="J36" s="9">
        <v>0</v>
      </c>
      <c r="K36" s="3">
        <v>0</v>
      </c>
      <c r="L36" s="3">
        <v>0</v>
      </c>
      <c r="M36" s="3">
        <f t="shared" si="4"/>
        <v>0</v>
      </c>
      <c r="N36" s="155">
        <v>0</v>
      </c>
      <c r="O36" s="155">
        <v>0</v>
      </c>
      <c r="P36" s="155">
        <v>0</v>
      </c>
      <c r="Q36" s="155">
        <v>0</v>
      </c>
      <c r="R36" s="155">
        <f t="shared" si="5"/>
        <v>0</v>
      </c>
      <c r="S36" s="155">
        <v>0</v>
      </c>
      <c r="T36" s="9">
        <v>0</v>
      </c>
      <c r="U36" s="155">
        <v>0</v>
      </c>
      <c r="V36" s="3">
        <f t="shared" si="6"/>
        <v>0</v>
      </c>
      <c r="W36" s="3">
        <v>0</v>
      </c>
      <c r="X36" s="3">
        <v>0</v>
      </c>
      <c r="Y36" s="3">
        <f t="shared" si="38"/>
        <v>0</v>
      </c>
      <c r="Z36" s="3">
        <v>0</v>
      </c>
      <c r="AA36" s="3">
        <v>0</v>
      </c>
      <c r="AB36" s="3">
        <v>0</v>
      </c>
      <c r="AC36" s="3">
        <f t="shared" si="8"/>
        <v>0</v>
      </c>
      <c r="AD36" s="3">
        <v>0</v>
      </c>
      <c r="AE36" s="3">
        <v>0</v>
      </c>
      <c r="AF36" s="9"/>
      <c r="AG36" s="3">
        <v>0</v>
      </c>
      <c r="AH36" s="3">
        <v>0</v>
      </c>
      <c r="AI36" s="3">
        <v>0</v>
      </c>
      <c r="AJ36" s="3">
        <f t="shared" si="9"/>
        <v>0</v>
      </c>
      <c r="AK36" s="9">
        <v>0</v>
      </c>
      <c r="AL36" s="3">
        <v>0</v>
      </c>
      <c r="AM36" s="9"/>
      <c r="AN36" s="9"/>
      <c r="AO36" s="9"/>
      <c r="AP36" s="9"/>
      <c r="AQ36" s="66">
        <f t="shared" si="10"/>
        <v>0</v>
      </c>
      <c r="AR36" s="66">
        <f t="shared" si="33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14"/>
        <v>0</v>
      </c>
      <c r="AW36" s="66">
        <f t="shared" si="15"/>
        <v>0</v>
      </c>
      <c r="AX36" s="66">
        <f t="shared" si="41"/>
        <v>0</v>
      </c>
      <c r="AY36" s="66">
        <f t="shared" si="16"/>
        <v>0</v>
      </c>
      <c r="AZ36" s="66">
        <f t="shared" si="17"/>
        <v>0</v>
      </c>
      <c r="BA36" s="66">
        <f t="shared" si="18"/>
        <v>0</v>
      </c>
      <c r="BB36" s="66">
        <f t="shared" si="19"/>
        <v>0</v>
      </c>
      <c r="BC36" s="66">
        <f t="shared" si="20"/>
        <v>0</v>
      </c>
      <c r="BD36" s="66">
        <f t="shared" si="21"/>
        <v>0</v>
      </c>
      <c r="BE36" s="66">
        <f t="shared" si="22"/>
        <v>0</v>
      </c>
      <c r="BF36" s="66">
        <f t="shared" si="23"/>
        <v>0</v>
      </c>
      <c r="BG36" s="66">
        <f t="shared" si="24"/>
        <v>0</v>
      </c>
      <c r="BH36" s="66">
        <f t="shared" si="25"/>
        <v>0</v>
      </c>
      <c r="BI36" s="66">
        <f t="shared" si="26"/>
        <v>0</v>
      </c>
      <c r="BJ36" s="66">
        <f t="shared" si="27"/>
        <v>0</v>
      </c>
    </row>
    <row r="37" spans="1:62" ht="65.25" customHeight="1">
      <c r="A37" s="165" t="s">
        <v>93</v>
      </c>
      <c r="B37" s="163" t="s">
        <v>65</v>
      </c>
      <c r="C37" s="22">
        <v>0</v>
      </c>
      <c r="D37" s="2">
        <v>0</v>
      </c>
      <c r="E37" s="2">
        <f t="shared" si="37"/>
        <v>0</v>
      </c>
      <c r="F37" s="8">
        <v>0</v>
      </c>
      <c r="G37" s="8">
        <v>0</v>
      </c>
      <c r="H37" s="2">
        <v>0</v>
      </c>
      <c r="I37" s="2">
        <f t="shared" si="3"/>
        <v>0</v>
      </c>
      <c r="J37" s="9">
        <v>0</v>
      </c>
      <c r="K37" s="3">
        <v>0</v>
      </c>
      <c r="L37" s="3">
        <v>0</v>
      </c>
      <c r="M37" s="3">
        <f t="shared" si="4"/>
        <v>0</v>
      </c>
      <c r="N37" s="155">
        <v>0</v>
      </c>
      <c r="O37" s="155">
        <v>0</v>
      </c>
      <c r="P37" s="155">
        <v>0</v>
      </c>
      <c r="Q37" s="155">
        <v>0</v>
      </c>
      <c r="R37" s="155">
        <f t="shared" si="5"/>
        <v>0</v>
      </c>
      <c r="S37" s="155">
        <v>0</v>
      </c>
      <c r="T37" s="9">
        <v>0</v>
      </c>
      <c r="U37" s="155">
        <v>0</v>
      </c>
      <c r="V37" s="3">
        <f t="shared" si="6"/>
        <v>0</v>
      </c>
      <c r="W37" s="3">
        <v>0</v>
      </c>
      <c r="X37" s="3">
        <v>0</v>
      </c>
      <c r="Y37" s="3">
        <f t="shared" si="38"/>
        <v>0</v>
      </c>
      <c r="Z37" s="3">
        <v>0</v>
      </c>
      <c r="AA37" s="3">
        <v>0</v>
      </c>
      <c r="AB37" s="3">
        <v>0</v>
      </c>
      <c r="AC37" s="3">
        <f t="shared" si="8"/>
        <v>0</v>
      </c>
      <c r="AD37" s="3">
        <v>0</v>
      </c>
      <c r="AE37" s="3">
        <v>0</v>
      </c>
      <c r="AF37" s="9"/>
      <c r="AG37" s="3">
        <v>0</v>
      </c>
      <c r="AH37" s="3">
        <v>0</v>
      </c>
      <c r="AI37" s="3">
        <v>0</v>
      </c>
      <c r="AJ37" s="3">
        <f t="shared" si="9"/>
        <v>0</v>
      </c>
      <c r="AK37" s="9">
        <v>0</v>
      </c>
      <c r="AL37" s="3">
        <v>0</v>
      </c>
      <c r="AM37" s="9"/>
      <c r="AN37" s="9"/>
      <c r="AO37" s="9"/>
      <c r="AP37" s="9"/>
      <c r="AQ37" s="66">
        <f t="shared" si="10"/>
        <v>0</v>
      </c>
      <c r="AR37" s="66">
        <f t="shared" si="33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14"/>
        <v>0</v>
      </c>
      <c r="AW37" s="66">
        <f t="shared" si="15"/>
        <v>0</v>
      </c>
      <c r="AX37" s="66">
        <f t="shared" si="41"/>
        <v>0</v>
      </c>
      <c r="AY37" s="66">
        <f t="shared" si="16"/>
        <v>0</v>
      </c>
      <c r="AZ37" s="66">
        <f t="shared" si="17"/>
        <v>0</v>
      </c>
      <c r="BA37" s="66">
        <f t="shared" si="18"/>
        <v>0</v>
      </c>
      <c r="BB37" s="66">
        <f t="shared" si="19"/>
        <v>0</v>
      </c>
      <c r="BC37" s="66">
        <f t="shared" si="20"/>
        <v>0</v>
      </c>
      <c r="BD37" s="66">
        <f t="shared" si="21"/>
        <v>0</v>
      </c>
      <c r="BE37" s="66">
        <f t="shared" si="22"/>
        <v>0</v>
      </c>
      <c r="BF37" s="66">
        <f t="shared" si="23"/>
        <v>0</v>
      </c>
      <c r="BG37" s="66">
        <f t="shared" si="24"/>
        <v>0</v>
      </c>
      <c r="BH37" s="66">
        <f t="shared" si="25"/>
        <v>0</v>
      </c>
      <c r="BI37" s="66">
        <f t="shared" si="26"/>
        <v>0</v>
      </c>
      <c r="BJ37" s="66">
        <f t="shared" si="27"/>
        <v>0</v>
      </c>
    </row>
    <row r="38" spans="1:62" ht="25.5">
      <c r="A38" s="10" t="s">
        <v>151</v>
      </c>
      <c r="B38" s="94" t="s">
        <v>152</v>
      </c>
      <c r="C38" s="22">
        <v>0</v>
      </c>
      <c r="D38" s="2">
        <v>0</v>
      </c>
      <c r="E38" s="2">
        <f t="shared" si="37"/>
        <v>0</v>
      </c>
      <c r="F38" s="8">
        <v>0</v>
      </c>
      <c r="G38" s="8">
        <v>0</v>
      </c>
      <c r="H38" s="2">
        <v>0</v>
      </c>
      <c r="I38" s="2">
        <f t="shared" si="3"/>
        <v>0</v>
      </c>
      <c r="J38" s="9">
        <v>0</v>
      </c>
      <c r="K38" s="3">
        <v>0</v>
      </c>
      <c r="L38" s="3">
        <v>0</v>
      </c>
      <c r="M38" s="3">
        <f t="shared" si="4"/>
        <v>0</v>
      </c>
      <c r="N38" s="155">
        <v>0</v>
      </c>
      <c r="O38" s="155">
        <v>0</v>
      </c>
      <c r="P38" s="155">
        <v>0</v>
      </c>
      <c r="Q38" s="155">
        <v>0</v>
      </c>
      <c r="R38" s="155">
        <f t="shared" si="5"/>
        <v>0</v>
      </c>
      <c r="S38" s="155">
        <v>0</v>
      </c>
      <c r="T38" s="9">
        <v>0</v>
      </c>
      <c r="U38" s="155">
        <v>0</v>
      </c>
      <c r="V38" s="3">
        <f t="shared" si="6"/>
        <v>0</v>
      </c>
      <c r="W38" s="3">
        <v>0</v>
      </c>
      <c r="X38" s="3">
        <v>0</v>
      </c>
      <c r="Y38" s="3">
        <f t="shared" si="38"/>
        <v>0</v>
      </c>
      <c r="Z38" s="3">
        <v>0</v>
      </c>
      <c r="AA38" s="3">
        <v>0</v>
      </c>
      <c r="AB38" s="3">
        <v>0</v>
      </c>
      <c r="AC38" s="3">
        <f t="shared" si="8"/>
        <v>0</v>
      </c>
      <c r="AD38" s="3">
        <v>0</v>
      </c>
      <c r="AE38" s="3">
        <v>0</v>
      </c>
      <c r="AF38" s="9"/>
      <c r="AG38" s="3">
        <v>0</v>
      </c>
      <c r="AH38" s="3">
        <v>0</v>
      </c>
      <c r="AI38" s="3">
        <v>0</v>
      </c>
      <c r="AJ38" s="3">
        <f t="shared" si="9"/>
        <v>0</v>
      </c>
      <c r="AK38" s="9">
        <v>0</v>
      </c>
      <c r="AL38" s="3">
        <v>0</v>
      </c>
      <c r="AM38" s="9"/>
      <c r="AN38" s="9"/>
      <c r="AO38" s="9"/>
      <c r="AP38" s="9"/>
      <c r="AQ38" s="66">
        <f t="shared" si="10"/>
        <v>0</v>
      </c>
      <c r="AR38" s="66">
        <f t="shared" si="33"/>
        <v>0</v>
      </c>
      <c r="AS38" s="66">
        <f t="shared" si="11"/>
        <v>0</v>
      </c>
      <c r="AT38" s="66">
        <f t="shared" si="12"/>
        <v>0</v>
      </c>
      <c r="AU38" s="66">
        <f>D38+E38+I38</f>
        <v>0</v>
      </c>
      <c r="AV38" s="66">
        <f t="shared" si="14"/>
        <v>0</v>
      </c>
      <c r="AW38" s="66">
        <f t="shared" si="15"/>
        <v>0</v>
      </c>
      <c r="AX38" s="66">
        <f t="shared" si="41"/>
        <v>0</v>
      </c>
      <c r="AY38" s="66">
        <f t="shared" si="16"/>
        <v>0</v>
      </c>
      <c r="AZ38" s="66">
        <f t="shared" si="17"/>
        <v>0</v>
      </c>
      <c r="BA38" s="66">
        <f t="shared" si="18"/>
        <v>0</v>
      </c>
      <c r="BB38" s="66">
        <f t="shared" si="19"/>
        <v>0</v>
      </c>
      <c r="BC38" s="66">
        <f t="shared" si="20"/>
        <v>0</v>
      </c>
      <c r="BD38" s="66">
        <f t="shared" si="21"/>
        <v>0</v>
      </c>
      <c r="BE38" s="66">
        <f t="shared" si="22"/>
        <v>0</v>
      </c>
      <c r="BF38" s="66">
        <f t="shared" si="23"/>
        <v>0</v>
      </c>
      <c r="BG38" s="66">
        <f t="shared" si="24"/>
        <v>0</v>
      </c>
      <c r="BH38" s="66">
        <f t="shared" si="25"/>
        <v>0</v>
      </c>
      <c r="BI38" s="66">
        <f t="shared" si="26"/>
        <v>0</v>
      </c>
      <c r="BJ38" s="66">
        <f t="shared" si="27"/>
        <v>0</v>
      </c>
    </row>
    <row r="39" spans="1:62" ht="25.5">
      <c r="A39" s="10" t="s">
        <v>98</v>
      </c>
      <c r="B39" s="94" t="s">
        <v>136</v>
      </c>
      <c r="C39" s="22">
        <v>6</v>
      </c>
      <c r="D39" s="2">
        <v>0</v>
      </c>
      <c r="E39" s="2">
        <f t="shared" si="37"/>
        <v>6</v>
      </c>
      <c r="F39" s="8">
        <v>0</v>
      </c>
      <c r="G39" s="8">
        <v>0</v>
      </c>
      <c r="H39" s="2">
        <v>1</v>
      </c>
      <c r="I39" s="2">
        <f t="shared" si="3"/>
        <v>1</v>
      </c>
      <c r="J39" s="9">
        <v>0</v>
      </c>
      <c r="K39" s="3">
        <v>0</v>
      </c>
      <c r="L39" s="3">
        <v>0</v>
      </c>
      <c r="M39" s="3">
        <f t="shared" si="4"/>
        <v>6</v>
      </c>
      <c r="N39" s="9">
        <v>4</v>
      </c>
      <c r="O39" s="155">
        <v>0</v>
      </c>
      <c r="P39" s="155">
        <v>2</v>
      </c>
      <c r="Q39" s="155">
        <v>0</v>
      </c>
      <c r="R39" s="155">
        <f t="shared" si="5"/>
        <v>0</v>
      </c>
      <c r="S39" s="155">
        <v>0</v>
      </c>
      <c r="T39" s="9">
        <v>0</v>
      </c>
      <c r="U39" s="155">
        <v>0</v>
      </c>
      <c r="V39" s="3">
        <f t="shared" si="6"/>
        <v>6</v>
      </c>
      <c r="W39" s="3">
        <v>0</v>
      </c>
      <c r="X39" s="3">
        <v>0</v>
      </c>
      <c r="Y39" s="3">
        <f t="shared" si="38"/>
        <v>1</v>
      </c>
      <c r="Z39" s="3">
        <v>0</v>
      </c>
      <c r="AA39" s="3">
        <v>0</v>
      </c>
      <c r="AB39" s="3">
        <v>0</v>
      </c>
      <c r="AC39" s="3">
        <f t="shared" si="8"/>
        <v>0</v>
      </c>
      <c r="AD39" s="3">
        <v>0</v>
      </c>
      <c r="AE39" s="3">
        <v>0</v>
      </c>
      <c r="AF39" s="9"/>
      <c r="AG39" s="3">
        <v>0</v>
      </c>
      <c r="AH39" s="3">
        <v>0</v>
      </c>
      <c r="AI39" s="3">
        <v>0</v>
      </c>
      <c r="AJ39" s="3">
        <f t="shared" si="9"/>
        <v>0</v>
      </c>
      <c r="AK39" s="9">
        <v>0</v>
      </c>
      <c r="AL39" s="3">
        <v>0</v>
      </c>
      <c r="AM39" s="9"/>
      <c r="AN39" s="9"/>
      <c r="AO39" s="9"/>
      <c r="AP39" s="9"/>
      <c r="AQ39" s="66">
        <f t="shared" si="10"/>
        <v>6</v>
      </c>
      <c r="AR39" s="66">
        <f t="shared" si="33"/>
        <v>6</v>
      </c>
      <c r="AS39" s="66">
        <f t="shared" si="11"/>
        <v>1</v>
      </c>
      <c r="AT39" s="66">
        <f t="shared" si="12"/>
        <v>1</v>
      </c>
      <c r="AU39" s="66">
        <f t="shared" si="13"/>
        <v>7</v>
      </c>
      <c r="AV39" s="66">
        <f t="shared" si="14"/>
        <v>7</v>
      </c>
      <c r="AW39" s="66">
        <f t="shared" si="15"/>
        <v>6</v>
      </c>
      <c r="AX39" s="66">
        <f t="shared" si="41"/>
        <v>6</v>
      </c>
      <c r="AY39" s="66">
        <f t="shared" si="16"/>
        <v>0</v>
      </c>
      <c r="AZ39" s="66">
        <f t="shared" si="17"/>
        <v>0</v>
      </c>
      <c r="BA39" s="66">
        <f t="shared" si="18"/>
        <v>6</v>
      </c>
      <c r="BB39" s="66">
        <f t="shared" si="19"/>
        <v>6</v>
      </c>
      <c r="BC39" s="66">
        <f t="shared" si="20"/>
        <v>0</v>
      </c>
      <c r="BD39" s="66">
        <f t="shared" si="21"/>
        <v>0</v>
      </c>
      <c r="BE39" s="66">
        <f t="shared" si="22"/>
        <v>0</v>
      </c>
      <c r="BF39" s="66">
        <f t="shared" si="23"/>
        <v>0</v>
      </c>
      <c r="BG39" s="66">
        <f t="shared" si="24"/>
        <v>0</v>
      </c>
      <c r="BH39" s="66">
        <f t="shared" si="25"/>
        <v>0</v>
      </c>
      <c r="BI39" s="66">
        <f t="shared" si="26"/>
        <v>0</v>
      </c>
      <c r="BJ39" s="66">
        <f t="shared" si="27"/>
        <v>0</v>
      </c>
    </row>
    <row r="40" spans="1:62" ht="25.5">
      <c r="A40" s="10" t="s">
        <v>99</v>
      </c>
      <c r="B40" s="94" t="s">
        <v>136</v>
      </c>
      <c r="C40" s="22">
        <v>0</v>
      </c>
      <c r="D40" s="2">
        <v>0</v>
      </c>
      <c r="E40" s="2">
        <f t="shared" si="37"/>
        <v>0</v>
      </c>
      <c r="F40" s="8">
        <v>0</v>
      </c>
      <c r="G40" s="8">
        <v>0</v>
      </c>
      <c r="H40" s="2">
        <v>1</v>
      </c>
      <c r="I40" s="2">
        <f t="shared" si="3"/>
        <v>1</v>
      </c>
      <c r="J40" s="9">
        <v>0</v>
      </c>
      <c r="K40" s="3">
        <v>0</v>
      </c>
      <c r="L40" s="3">
        <v>0</v>
      </c>
      <c r="M40" s="3">
        <f t="shared" si="4"/>
        <v>0</v>
      </c>
      <c r="N40" s="9">
        <v>0</v>
      </c>
      <c r="O40" s="155">
        <v>0</v>
      </c>
      <c r="P40" s="155">
        <v>0</v>
      </c>
      <c r="Q40" s="155">
        <v>0</v>
      </c>
      <c r="R40" s="155">
        <f t="shared" si="5"/>
        <v>0</v>
      </c>
      <c r="S40" s="155">
        <v>0</v>
      </c>
      <c r="T40" s="9">
        <v>0</v>
      </c>
      <c r="U40" s="155">
        <v>0</v>
      </c>
      <c r="V40" s="3">
        <f t="shared" si="6"/>
        <v>0</v>
      </c>
      <c r="W40" s="3">
        <v>0</v>
      </c>
      <c r="X40" s="3">
        <v>0</v>
      </c>
      <c r="Y40" s="3">
        <f t="shared" si="38"/>
        <v>1</v>
      </c>
      <c r="Z40" s="3">
        <v>0</v>
      </c>
      <c r="AA40" s="3">
        <v>0</v>
      </c>
      <c r="AB40" s="3">
        <v>0</v>
      </c>
      <c r="AC40" s="3">
        <f t="shared" si="8"/>
        <v>0</v>
      </c>
      <c r="AD40" s="3">
        <v>0</v>
      </c>
      <c r="AE40" s="3">
        <v>0</v>
      </c>
      <c r="AF40" s="9"/>
      <c r="AG40" s="3">
        <v>0</v>
      </c>
      <c r="AH40" s="3">
        <v>0</v>
      </c>
      <c r="AI40" s="3">
        <v>0</v>
      </c>
      <c r="AJ40" s="3">
        <f t="shared" si="9"/>
        <v>0</v>
      </c>
      <c r="AK40" s="9">
        <v>0</v>
      </c>
      <c r="AL40" s="3">
        <v>0</v>
      </c>
      <c r="AM40" s="9"/>
      <c r="AN40" s="9"/>
      <c r="AO40" s="9"/>
      <c r="AP40" s="9"/>
      <c r="AQ40" s="66">
        <f t="shared" si="10"/>
        <v>0</v>
      </c>
      <c r="AR40" s="66">
        <f t="shared" si="33"/>
        <v>0</v>
      </c>
      <c r="AS40" s="66">
        <f t="shared" si="11"/>
        <v>1</v>
      </c>
      <c r="AT40" s="66">
        <f t="shared" si="12"/>
        <v>1</v>
      </c>
      <c r="AU40" s="66">
        <f t="shared" si="13"/>
        <v>1</v>
      </c>
      <c r="AV40" s="66">
        <f t="shared" si="14"/>
        <v>1</v>
      </c>
      <c r="AW40" s="66">
        <f t="shared" si="15"/>
        <v>0</v>
      </c>
      <c r="AX40" s="66">
        <f t="shared" si="41"/>
        <v>0</v>
      </c>
      <c r="AY40" s="66">
        <f t="shared" si="16"/>
        <v>0</v>
      </c>
      <c r="AZ40" s="66">
        <f t="shared" si="17"/>
        <v>0</v>
      </c>
      <c r="BA40" s="66">
        <f t="shared" si="18"/>
        <v>0</v>
      </c>
      <c r="BB40" s="66">
        <f t="shared" si="19"/>
        <v>0</v>
      </c>
      <c r="BC40" s="66">
        <f t="shared" si="20"/>
        <v>0</v>
      </c>
      <c r="BD40" s="66">
        <f t="shared" si="21"/>
        <v>0</v>
      </c>
      <c r="BE40" s="66">
        <f t="shared" si="22"/>
        <v>0</v>
      </c>
      <c r="BF40" s="66">
        <f t="shared" si="23"/>
        <v>0</v>
      </c>
      <c r="BG40" s="66">
        <f t="shared" si="24"/>
        <v>0</v>
      </c>
      <c r="BH40" s="66">
        <f t="shared" si="25"/>
        <v>0</v>
      </c>
      <c r="BI40" s="66">
        <f t="shared" si="26"/>
        <v>0</v>
      </c>
      <c r="BJ40" s="66">
        <f t="shared" si="27"/>
        <v>0</v>
      </c>
    </row>
    <row r="41" spans="1:62" ht="15">
      <c r="A41" s="10" t="s">
        <v>185</v>
      </c>
      <c r="B41" s="71" t="s">
        <v>186</v>
      </c>
      <c r="C41" s="22">
        <v>0</v>
      </c>
      <c r="D41" s="2">
        <v>0</v>
      </c>
      <c r="E41" s="2">
        <f t="shared" si="37"/>
        <v>0</v>
      </c>
      <c r="F41" s="8">
        <v>0</v>
      </c>
      <c r="G41" s="8">
        <v>0</v>
      </c>
      <c r="H41" s="2">
        <v>0</v>
      </c>
      <c r="I41" s="2">
        <f t="shared" si="3"/>
        <v>0</v>
      </c>
      <c r="J41" s="9">
        <v>0</v>
      </c>
      <c r="K41" s="3">
        <v>0</v>
      </c>
      <c r="L41" s="3">
        <v>0</v>
      </c>
      <c r="M41" s="3">
        <f t="shared" si="4"/>
        <v>0</v>
      </c>
      <c r="N41" s="9">
        <v>0</v>
      </c>
      <c r="O41" s="155">
        <v>0</v>
      </c>
      <c r="P41" s="155">
        <v>0</v>
      </c>
      <c r="Q41" s="155">
        <v>0</v>
      </c>
      <c r="R41" s="155">
        <f t="shared" si="5"/>
        <v>0</v>
      </c>
      <c r="S41" s="155">
        <v>0</v>
      </c>
      <c r="T41" s="9">
        <v>0</v>
      </c>
      <c r="U41" s="155">
        <v>0</v>
      </c>
      <c r="V41" s="3">
        <f t="shared" si="6"/>
        <v>0</v>
      </c>
      <c r="W41" s="3">
        <v>0</v>
      </c>
      <c r="X41" s="3">
        <v>0</v>
      </c>
      <c r="Y41" s="3">
        <f t="shared" si="38"/>
        <v>0</v>
      </c>
      <c r="Z41" s="3">
        <v>0</v>
      </c>
      <c r="AA41" s="3">
        <v>0</v>
      </c>
      <c r="AB41" s="3">
        <v>0</v>
      </c>
      <c r="AC41" s="3">
        <f t="shared" si="8"/>
        <v>0</v>
      </c>
      <c r="AD41" s="3">
        <v>0</v>
      </c>
      <c r="AE41" s="3">
        <v>0</v>
      </c>
      <c r="AF41" s="9"/>
      <c r="AG41" s="3">
        <v>0</v>
      </c>
      <c r="AH41" s="3">
        <v>0</v>
      </c>
      <c r="AI41" s="3">
        <v>0</v>
      </c>
      <c r="AJ41" s="3">
        <f t="shared" si="9"/>
        <v>0</v>
      </c>
      <c r="AK41" s="9">
        <v>0</v>
      </c>
      <c r="AL41" s="3">
        <v>0</v>
      </c>
      <c r="AM41" s="9"/>
      <c r="AN41" s="9"/>
      <c r="AO41" s="9"/>
      <c r="AP41" s="9"/>
      <c r="AQ41" s="66">
        <f t="shared" si="10"/>
        <v>0</v>
      </c>
      <c r="AR41" s="66">
        <f t="shared" si="33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14"/>
        <v>0</v>
      </c>
      <c r="AW41" s="66">
        <f t="shared" si="15"/>
        <v>0</v>
      </c>
      <c r="AX41" s="66">
        <f t="shared" si="41"/>
        <v>0</v>
      </c>
      <c r="AY41" s="66">
        <f t="shared" si="16"/>
        <v>0</v>
      </c>
      <c r="AZ41" s="66">
        <f t="shared" si="17"/>
        <v>0</v>
      </c>
      <c r="BA41" s="66">
        <f t="shared" si="18"/>
        <v>0</v>
      </c>
      <c r="BB41" s="66">
        <f t="shared" si="19"/>
        <v>0</v>
      </c>
      <c r="BC41" s="66">
        <f t="shared" si="20"/>
        <v>0</v>
      </c>
      <c r="BD41" s="66">
        <f t="shared" si="21"/>
        <v>0</v>
      </c>
      <c r="BE41" s="66">
        <f t="shared" si="22"/>
        <v>0</v>
      </c>
      <c r="BF41" s="66">
        <f t="shared" si="23"/>
        <v>0</v>
      </c>
      <c r="BG41" s="66">
        <f t="shared" si="24"/>
        <v>0</v>
      </c>
      <c r="BH41" s="66">
        <f t="shared" si="25"/>
        <v>0</v>
      </c>
      <c r="BI41" s="66">
        <f t="shared" si="26"/>
        <v>0</v>
      </c>
      <c r="BJ41" s="66">
        <f t="shared" si="27"/>
        <v>0</v>
      </c>
    </row>
    <row r="42" spans="1:62" ht="25.5">
      <c r="A42" s="10" t="s">
        <v>163</v>
      </c>
      <c r="B42" s="70" t="s">
        <v>164</v>
      </c>
      <c r="C42" s="22">
        <v>0</v>
      </c>
      <c r="D42" s="2">
        <v>0</v>
      </c>
      <c r="E42" s="2">
        <f>C42-D42-F42-G42</f>
        <v>0</v>
      </c>
      <c r="F42" s="8">
        <v>0</v>
      </c>
      <c r="G42" s="8">
        <v>0</v>
      </c>
      <c r="H42" s="2">
        <v>0</v>
      </c>
      <c r="I42" s="2">
        <f t="shared" si="3"/>
        <v>0</v>
      </c>
      <c r="J42" s="9">
        <v>0</v>
      </c>
      <c r="K42" s="3">
        <v>0</v>
      </c>
      <c r="L42" s="3">
        <v>0</v>
      </c>
      <c r="M42" s="3">
        <f t="shared" si="4"/>
        <v>0</v>
      </c>
      <c r="N42" s="9">
        <v>0</v>
      </c>
      <c r="O42" s="155">
        <v>0</v>
      </c>
      <c r="P42" s="155">
        <v>0</v>
      </c>
      <c r="Q42" s="155">
        <v>0</v>
      </c>
      <c r="R42" s="155">
        <f t="shared" si="5"/>
        <v>0</v>
      </c>
      <c r="S42" s="155">
        <v>0</v>
      </c>
      <c r="T42" s="9">
        <v>0</v>
      </c>
      <c r="U42" s="155">
        <v>0</v>
      </c>
      <c r="V42" s="3">
        <f t="shared" si="6"/>
        <v>0</v>
      </c>
      <c r="W42" s="3">
        <v>0</v>
      </c>
      <c r="X42" s="3">
        <v>0</v>
      </c>
      <c r="Y42" s="3">
        <f t="shared" si="38"/>
        <v>0</v>
      </c>
      <c r="Z42" s="3">
        <v>0</v>
      </c>
      <c r="AA42" s="3">
        <v>0</v>
      </c>
      <c r="AB42" s="3">
        <v>0</v>
      </c>
      <c r="AC42" s="3">
        <f t="shared" si="8"/>
        <v>0</v>
      </c>
      <c r="AD42" s="3">
        <v>0</v>
      </c>
      <c r="AE42" s="3">
        <v>0</v>
      </c>
      <c r="AF42" s="9"/>
      <c r="AG42" s="3">
        <v>0</v>
      </c>
      <c r="AH42" s="3">
        <v>0</v>
      </c>
      <c r="AI42" s="3">
        <v>0</v>
      </c>
      <c r="AJ42" s="3">
        <f t="shared" si="9"/>
        <v>0</v>
      </c>
      <c r="AK42" s="9">
        <v>0</v>
      </c>
      <c r="AL42" s="3">
        <v>0</v>
      </c>
      <c r="AM42" s="9"/>
      <c r="AN42" s="9"/>
      <c r="AO42" s="9"/>
      <c r="AP42" s="9"/>
      <c r="AQ42" s="66">
        <f>C42</f>
        <v>0</v>
      </c>
      <c r="AR42" s="66">
        <f t="shared" si="33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14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94" t="s">
        <v>137</v>
      </c>
      <c r="C43" s="22">
        <v>0</v>
      </c>
      <c r="D43" s="2">
        <v>0</v>
      </c>
      <c r="E43" s="2">
        <f t="shared" si="37"/>
        <v>0</v>
      </c>
      <c r="F43" s="8">
        <v>0</v>
      </c>
      <c r="G43" s="8">
        <v>0</v>
      </c>
      <c r="H43" s="2">
        <v>0</v>
      </c>
      <c r="I43" s="2">
        <f t="shared" si="3"/>
        <v>0</v>
      </c>
      <c r="J43" s="9">
        <v>0</v>
      </c>
      <c r="K43" s="3">
        <v>0</v>
      </c>
      <c r="L43" s="3">
        <v>0</v>
      </c>
      <c r="M43" s="3">
        <f t="shared" si="4"/>
        <v>0</v>
      </c>
      <c r="N43" s="9">
        <v>0</v>
      </c>
      <c r="O43" s="155">
        <v>0</v>
      </c>
      <c r="P43" s="155">
        <v>0</v>
      </c>
      <c r="Q43" s="155">
        <v>0</v>
      </c>
      <c r="R43" s="155">
        <f t="shared" si="5"/>
        <v>0</v>
      </c>
      <c r="S43" s="155">
        <v>0</v>
      </c>
      <c r="T43" s="9">
        <v>0</v>
      </c>
      <c r="U43" s="155">
        <v>0</v>
      </c>
      <c r="V43" s="3">
        <f t="shared" si="6"/>
        <v>0</v>
      </c>
      <c r="W43" s="3">
        <v>0</v>
      </c>
      <c r="X43" s="3">
        <v>0</v>
      </c>
      <c r="Y43" s="3">
        <f t="shared" si="38"/>
        <v>0</v>
      </c>
      <c r="Z43" s="3">
        <v>0</v>
      </c>
      <c r="AA43" s="3">
        <v>0</v>
      </c>
      <c r="AB43" s="3">
        <v>0</v>
      </c>
      <c r="AC43" s="3">
        <f t="shared" si="8"/>
        <v>0</v>
      </c>
      <c r="AD43" s="3">
        <v>0</v>
      </c>
      <c r="AE43" s="3">
        <v>0</v>
      </c>
      <c r="AF43" s="9"/>
      <c r="AG43" s="3">
        <v>0</v>
      </c>
      <c r="AH43" s="3">
        <v>0</v>
      </c>
      <c r="AI43" s="3">
        <v>0</v>
      </c>
      <c r="AJ43" s="3">
        <f t="shared" si="9"/>
        <v>0</v>
      </c>
      <c r="AK43" s="9">
        <v>0</v>
      </c>
      <c r="AL43" s="3">
        <v>0</v>
      </c>
      <c r="AM43" s="9"/>
      <c r="AN43" s="9"/>
      <c r="AO43" s="9"/>
      <c r="AP43" s="9"/>
      <c r="AQ43" s="66">
        <f>C43</f>
        <v>0</v>
      </c>
      <c r="AR43" s="66">
        <f t="shared" si="33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14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15">
      <c r="A44" s="10" t="s">
        <v>101</v>
      </c>
      <c r="B44" s="85" t="s">
        <v>138</v>
      </c>
      <c r="C44" s="22">
        <v>0</v>
      </c>
      <c r="D44" s="2">
        <v>0</v>
      </c>
      <c r="E44" s="2">
        <f t="shared" si="37"/>
        <v>0</v>
      </c>
      <c r="F44" s="8">
        <v>0</v>
      </c>
      <c r="G44" s="8">
        <v>0</v>
      </c>
      <c r="H44" s="2">
        <v>0</v>
      </c>
      <c r="I44" s="2">
        <f t="shared" si="3"/>
        <v>0</v>
      </c>
      <c r="J44" s="9">
        <v>0</v>
      </c>
      <c r="K44" s="3">
        <v>0</v>
      </c>
      <c r="L44" s="3">
        <v>0</v>
      </c>
      <c r="M44" s="3">
        <f t="shared" si="4"/>
        <v>0</v>
      </c>
      <c r="N44" s="9">
        <v>0</v>
      </c>
      <c r="O44" s="155">
        <v>0</v>
      </c>
      <c r="P44" s="155">
        <v>0</v>
      </c>
      <c r="Q44" s="155">
        <v>0</v>
      </c>
      <c r="R44" s="155">
        <f t="shared" si="5"/>
        <v>0</v>
      </c>
      <c r="S44" s="155">
        <v>0</v>
      </c>
      <c r="T44" s="9">
        <v>0</v>
      </c>
      <c r="U44" s="155">
        <v>0</v>
      </c>
      <c r="V44" s="3">
        <f t="shared" si="6"/>
        <v>0</v>
      </c>
      <c r="W44" s="3">
        <v>0</v>
      </c>
      <c r="X44" s="3">
        <v>0</v>
      </c>
      <c r="Y44" s="3">
        <f t="shared" si="38"/>
        <v>0</v>
      </c>
      <c r="Z44" s="3">
        <v>0</v>
      </c>
      <c r="AA44" s="3">
        <v>0</v>
      </c>
      <c r="AB44" s="3">
        <v>0</v>
      </c>
      <c r="AC44" s="3">
        <f t="shared" si="8"/>
        <v>0</v>
      </c>
      <c r="AD44" s="3">
        <v>0</v>
      </c>
      <c r="AE44" s="3">
        <v>0</v>
      </c>
      <c r="AF44" s="9"/>
      <c r="AG44" s="3">
        <v>0</v>
      </c>
      <c r="AH44" s="3">
        <v>0</v>
      </c>
      <c r="AI44" s="3">
        <v>0</v>
      </c>
      <c r="AJ44" s="3">
        <f t="shared" si="9"/>
        <v>0</v>
      </c>
      <c r="AK44" s="9">
        <v>0</v>
      </c>
      <c r="AL44" s="3">
        <v>0</v>
      </c>
      <c r="AM44" s="9"/>
      <c r="AN44" s="9"/>
      <c r="AO44" s="9"/>
      <c r="AP44" s="9"/>
      <c r="AQ44" s="66">
        <f t="shared" ref="AQ44:AQ45" si="43">C44</f>
        <v>0</v>
      </c>
      <c r="AR44" s="66">
        <f t="shared" si="33"/>
        <v>0</v>
      </c>
      <c r="AS44" s="66">
        <f t="shared" ref="AS44:AS45" si="44">H44</f>
        <v>0</v>
      </c>
      <c r="AT44" s="66">
        <f t="shared" ref="AT44:AT45" si="45">I44+J44+K44</f>
        <v>0</v>
      </c>
      <c r="AU44" s="66">
        <f t="shared" ref="AU44:AU45" si="46">D44+E44+I44</f>
        <v>0</v>
      </c>
      <c r="AV44" s="66">
        <f t="shared" si="14"/>
        <v>0</v>
      </c>
      <c r="AW44" s="66">
        <f t="shared" ref="AW44:AW45" si="47">M44</f>
        <v>0</v>
      </c>
      <c r="AX44" s="66">
        <f t="shared" ref="AX44:AX45" si="48">N44+O44+P44+Q44</f>
        <v>0</v>
      </c>
      <c r="AY44" s="66">
        <f t="shared" ref="AY44:AY45" si="49">R44</f>
        <v>0</v>
      </c>
      <c r="AZ44" s="66">
        <f t="shared" ref="AZ44:AZ45" si="50">S44+T44+U44</f>
        <v>0</v>
      </c>
      <c r="BA44" s="66">
        <f t="shared" ref="BA44:BA45" si="51">V44</f>
        <v>0</v>
      </c>
      <c r="BB44" s="66">
        <f t="shared" ref="BB44:BB45" si="52">M44+R44</f>
        <v>0</v>
      </c>
      <c r="BC44" s="66">
        <f t="shared" ref="BC44:BC45" si="53">AC44</f>
        <v>0</v>
      </c>
      <c r="BD44" s="66">
        <f t="shared" ref="BD44:BD45" si="54">AA44+AB44</f>
        <v>0</v>
      </c>
      <c r="BE44" s="66">
        <f t="shared" ref="BE44:BE45" si="55">AC44</f>
        <v>0</v>
      </c>
      <c r="BF44" s="66">
        <f t="shared" ref="BF44:BF45" si="56">AD44+AE44</f>
        <v>0</v>
      </c>
      <c r="BG44" s="66">
        <f t="shared" ref="BG44:BG45" si="57">AJ44</f>
        <v>0</v>
      </c>
      <c r="BH44" s="66">
        <f t="shared" ref="BH44:BH45" si="58">AH44+AI44</f>
        <v>0</v>
      </c>
      <c r="BI44" s="66">
        <f t="shared" ref="BI44:BI45" si="59">AJ44</f>
        <v>0</v>
      </c>
      <c r="BJ44" s="66">
        <f t="shared" ref="BJ44:BJ45" si="60">AK44+AL44</f>
        <v>0</v>
      </c>
    </row>
    <row r="45" spans="1:62" ht="15">
      <c r="A45" s="10" t="s">
        <v>167</v>
      </c>
      <c r="B45" s="72" t="s">
        <v>168</v>
      </c>
      <c r="C45" s="22">
        <v>0</v>
      </c>
      <c r="D45" s="2">
        <v>0</v>
      </c>
      <c r="E45" s="2">
        <f t="shared" si="37"/>
        <v>0</v>
      </c>
      <c r="F45" s="8">
        <v>0</v>
      </c>
      <c r="G45" s="8">
        <v>0</v>
      </c>
      <c r="H45" s="2">
        <v>0</v>
      </c>
      <c r="I45" s="2">
        <f t="shared" si="3"/>
        <v>0</v>
      </c>
      <c r="J45" s="9">
        <v>0</v>
      </c>
      <c r="K45" s="3">
        <v>0</v>
      </c>
      <c r="L45" s="3">
        <v>0</v>
      </c>
      <c r="M45" s="3">
        <f t="shared" si="4"/>
        <v>0</v>
      </c>
      <c r="N45" s="9">
        <v>0</v>
      </c>
      <c r="O45" s="155">
        <v>0</v>
      </c>
      <c r="P45" s="155">
        <v>0</v>
      </c>
      <c r="Q45" s="155">
        <v>0</v>
      </c>
      <c r="R45" s="155">
        <f t="shared" si="5"/>
        <v>0</v>
      </c>
      <c r="S45" s="155">
        <v>0</v>
      </c>
      <c r="T45" s="9">
        <v>0</v>
      </c>
      <c r="U45" s="155">
        <v>0</v>
      </c>
      <c r="V45" s="3">
        <f t="shared" si="6"/>
        <v>0</v>
      </c>
      <c r="W45" s="3">
        <v>0</v>
      </c>
      <c r="X45" s="3">
        <v>0</v>
      </c>
      <c r="Y45" s="3">
        <f t="shared" si="38"/>
        <v>0</v>
      </c>
      <c r="Z45" s="3">
        <v>0</v>
      </c>
      <c r="AA45" s="3">
        <v>0</v>
      </c>
      <c r="AB45" s="3">
        <v>0</v>
      </c>
      <c r="AC45" s="3">
        <f t="shared" si="8"/>
        <v>0</v>
      </c>
      <c r="AD45" s="3">
        <v>0</v>
      </c>
      <c r="AE45" s="3">
        <v>0</v>
      </c>
      <c r="AF45" s="9"/>
      <c r="AG45" s="3">
        <v>0</v>
      </c>
      <c r="AH45" s="3">
        <v>0</v>
      </c>
      <c r="AI45" s="3">
        <v>0</v>
      </c>
      <c r="AJ45" s="3">
        <f t="shared" si="9"/>
        <v>0</v>
      </c>
      <c r="AK45" s="9">
        <v>0</v>
      </c>
      <c r="AL45" s="3">
        <v>0</v>
      </c>
      <c r="AM45" s="9"/>
      <c r="AN45" s="9"/>
      <c r="AO45" s="9"/>
      <c r="AP45" s="9"/>
      <c r="AQ45" s="66">
        <f t="shared" si="43"/>
        <v>0</v>
      </c>
      <c r="AR45" s="66">
        <f t="shared" si="33"/>
        <v>0</v>
      </c>
      <c r="AS45" s="66">
        <f t="shared" si="44"/>
        <v>0</v>
      </c>
      <c r="AT45" s="66">
        <f t="shared" si="45"/>
        <v>0</v>
      </c>
      <c r="AU45" s="66">
        <f t="shared" si="46"/>
        <v>0</v>
      </c>
      <c r="AV45" s="66">
        <f t="shared" si="14"/>
        <v>0</v>
      </c>
      <c r="AW45" s="66">
        <f t="shared" si="47"/>
        <v>0</v>
      </c>
      <c r="AX45" s="66">
        <f t="shared" si="48"/>
        <v>0</v>
      </c>
      <c r="AY45" s="66">
        <f t="shared" si="49"/>
        <v>0</v>
      </c>
      <c r="AZ45" s="66">
        <f t="shared" si="50"/>
        <v>0</v>
      </c>
      <c r="BA45" s="66">
        <f t="shared" si="51"/>
        <v>0</v>
      </c>
      <c r="BB45" s="66">
        <f t="shared" si="52"/>
        <v>0</v>
      </c>
      <c r="BC45" s="66">
        <f t="shared" si="53"/>
        <v>0</v>
      </c>
      <c r="BD45" s="66">
        <f t="shared" si="54"/>
        <v>0</v>
      </c>
      <c r="BE45" s="66">
        <f t="shared" si="55"/>
        <v>0</v>
      </c>
      <c r="BF45" s="66">
        <f t="shared" si="56"/>
        <v>0</v>
      </c>
      <c r="BG45" s="66">
        <f t="shared" si="57"/>
        <v>0</v>
      </c>
      <c r="BH45" s="66">
        <f t="shared" si="58"/>
        <v>0</v>
      </c>
      <c r="BI45" s="66">
        <f t="shared" si="59"/>
        <v>0</v>
      </c>
      <c r="BJ45" s="66">
        <f t="shared" si="60"/>
        <v>0</v>
      </c>
    </row>
    <row r="46" spans="1:62" ht="36.75" customHeight="1">
      <c r="A46" s="165" t="s">
        <v>52</v>
      </c>
      <c r="B46" s="163" t="s">
        <v>3</v>
      </c>
      <c r="C46" s="22">
        <v>0</v>
      </c>
      <c r="D46" s="2">
        <v>0</v>
      </c>
      <c r="E46" s="2">
        <f t="shared" si="37"/>
        <v>0</v>
      </c>
      <c r="F46" s="8">
        <v>0</v>
      </c>
      <c r="G46" s="8">
        <v>0</v>
      </c>
      <c r="H46" s="2">
        <v>1</v>
      </c>
      <c r="I46" s="2">
        <f t="shared" si="3"/>
        <v>1</v>
      </c>
      <c r="J46" s="9">
        <v>0</v>
      </c>
      <c r="K46" s="3">
        <v>0</v>
      </c>
      <c r="L46" s="3">
        <v>0</v>
      </c>
      <c r="M46" s="3">
        <f t="shared" si="4"/>
        <v>0</v>
      </c>
      <c r="N46" s="9">
        <v>0</v>
      </c>
      <c r="O46" s="155">
        <v>0</v>
      </c>
      <c r="P46" s="155">
        <v>0</v>
      </c>
      <c r="Q46" s="155">
        <v>0</v>
      </c>
      <c r="R46" s="155">
        <f t="shared" si="5"/>
        <v>0</v>
      </c>
      <c r="S46" s="155">
        <v>0</v>
      </c>
      <c r="T46" s="9">
        <v>0</v>
      </c>
      <c r="U46" s="155">
        <v>0</v>
      </c>
      <c r="V46" s="3">
        <f t="shared" si="6"/>
        <v>0</v>
      </c>
      <c r="W46" s="3">
        <v>0</v>
      </c>
      <c r="X46" s="3">
        <v>0</v>
      </c>
      <c r="Y46" s="3">
        <f t="shared" si="38"/>
        <v>1</v>
      </c>
      <c r="Z46" s="3">
        <v>0</v>
      </c>
      <c r="AA46" s="9">
        <v>1</v>
      </c>
      <c r="AB46" s="3">
        <v>0</v>
      </c>
      <c r="AC46" s="3">
        <f t="shared" si="8"/>
        <v>1</v>
      </c>
      <c r="AD46" s="9">
        <v>1</v>
      </c>
      <c r="AE46" s="3">
        <v>0</v>
      </c>
      <c r="AF46" s="9"/>
      <c r="AG46" s="9">
        <v>0</v>
      </c>
      <c r="AH46" s="3">
        <v>0</v>
      </c>
      <c r="AI46" s="3">
        <v>0</v>
      </c>
      <c r="AJ46" s="3">
        <f t="shared" si="9"/>
        <v>0</v>
      </c>
      <c r="AK46" s="9">
        <v>0</v>
      </c>
      <c r="AL46" s="3">
        <v>0</v>
      </c>
      <c r="AM46" s="9"/>
      <c r="AN46" s="9"/>
      <c r="AO46" s="9"/>
      <c r="AP46" s="9"/>
      <c r="AQ46" s="66">
        <f t="shared" si="10"/>
        <v>0</v>
      </c>
      <c r="AR46" s="66">
        <f t="shared" si="33"/>
        <v>0</v>
      </c>
      <c r="AS46" s="66">
        <f t="shared" si="11"/>
        <v>1</v>
      </c>
      <c r="AT46" s="66">
        <f t="shared" si="12"/>
        <v>1</v>
      </c>
      <c r="AU46" s="66">
        <f t="shared" si="13"/>
        <v>1</v>
      </c>
      <c r="AV46" s="66">
        <f t="shared" si="14"/>
        <v>1</v>
      </c>
      <c r="AW46" s="66">
        <f t="shared" si="15"/>
        <v>0</v>
      </c>
      <c r="AX46" s="66">
        <f t="shared" si="41"/>
        <v>0</v>
      </c>
      <c r="AY46" s="66">
        <f t="shared" si="16"/>
        <v>0</v>
      </c>
      <c r="AZ46" s="66">
        <f t="shared" si="17"/>
        <v>0</v>
      </c>
      <c r="BA46" s="66">
        <f t="shared" si="18"/>
        <v>0</v>
      </c>
      <c r="BB46" s="66">
        <f t="shared" si="19"/>
        <v>0</v>
      </c>
      <c r="BC46" s="66">
        <f t="shared" si="20"/>
        <v>1</v>
      </c>
      <c r="BD46" s="66">
        <f t="shared" si="21"/>
        <v>1</v>
      </c>
      <c r="BE46" s="66">
        <f t="shared" si="22"/>
        <v>1</v>
      </c>
      <c r="BF46" s="66">
        <f t="shared" si="23"/>
        <v>1</v>
      </c>
      <c r="BG46" s="66">
        <f t="shared" si="24"/>
        <v>0</v>
      </c>
      <c r="BH46" s="66">
        <f t="shared" si="25"/>
        <v>0</v>
      </c>
      <c r="BI46" s="66">
        <f t="shared" si="26"/>
        <v>0</v>
      </c>
      <c r="BJ46" s="66">
        <f t="shared" si="27"/>
        <v>0</v>
      </c>
    </row>
    <row r="47" spans="1:62" s="105" customFormat="1">
      <c r="A47" s="10"/>
      <c r="B47" s="7" t="s">
        <v>16</v>
      </c>
      <c r="C47" s="1">
        <f>C8+C11+C14+C17+C18+C19+C27+C33+C34+C35+C36+C37+C38+C39+C40+C41+C42+C43+C44+C45+C46</f>
        <v>41</v>
      </c>
      <c r="D47" s="1">
        <f t="shared" ref="D47:AP47" si="61">D8+D11+D14+D17+D18+D19+D27+D33+D34+D35+D36+D37+D38+D39+D40+D41+D42+D43+D44+D45+D46</f>
        <v>0</v>
      </c>
      <c r="E47" s="1">
        <f t="shared" si="61"/>
        <v>39</v>
      </c>
      <c r="F47" s="1">
        <f t="shared" si="61"/>
        <v>2</v>
      </c>
      <c r="G47" s="1">
        <f t="shared" si="61"/>
        <v>0</v>
      </c>
      <c r="H47" s="1">
        <f t="shared" si="61"/>
        <v>115</v>
      </c>
      <c r="I47" s="1">
        <f t="shared" si="61"/>
        <v>102</v>
      </c>
      <c r="J47" s="1">
        <f t="shared" si="61"/>
        <v>11</v>
      </c>
      <c r="K47" s="1">
        <f t="shared" si="61"/>
        <v>2</v>
      </c>
      <c r="L47" s="1">
        <f t="shared" si="61"/>
        <v>0</v>
      </c>
      <c r="M47" s="1">
        <f t="shared" si="61"/>
        <v>28</v>
      </c>
      <c r="N47" s="1">
        <f t="shared" si="61"/>
        <v>17</v>
      </c>
      <c r="O47" s="1">
        <f t="shared" si="61"/>
        <v>0</v>
      </c>
      <c r="P47" s="1">
        <f t="shared" si="61"/>
        <v>11</v>
      </c>
      <c r="Q47" s="1">
        <f t="shared" si="61"/>
        <v>0</v>
      </c>
      <c r="R47" s="1">
        <f t="shared" si="61"/>
        <v>4</v>
      </c>
      <c r="S47" s="1">
        <f t="shared" si="61"/>
        <v>0</v>
      </c>
      <c r="T47" s="1">
        <f t="shared" si="61"/>
        <v>1</v>
      </c>
      <c r="U47" s="1">
        <f t="shared" si="61"/>
        <v>3</v>
      </c>
      <c r="V47" s="1">
        <f t="shared" si="61"/>
        <v>32</v>
      </c>
      <c r="W47" s="1">
        <f t="shared" si="61"/>
        <v>0</v>
      </c>
      <c r="X47" s="1">
        <f t="shared" si="61"/>
        <v>1</v>
      </c>
      <c r="Y47" s="1">
        <f t="shared" si="61"/>
        <v>109</v>
      </c>
      <c r="Z47" s="1">
        <f t="shared" si="61"/>
        <v>1</v>
      </c>
      <c r="AA47" s="1">
        <f t="shared" si="61"/>
        <v>5</v>
      </c>
      <c r="AB47" s="1">
        <f t="shared" si="61"/>
        <v>3</v>
      </c>
      <c r="AC47" s="1">
        <f t="shared" si="61"/>
        <v>8</v>
      </c>
      <c r="AD47" s="1">
        <f t="shared" si="61"/>
        <v>1</v>
      </c>
      <c r="AE47" s="1">
        <f t="shared" si="61"/>
        <v>7</v>
      </c>
      <c r="AF47" s="1">
        <f t="shared" si="61"/>
        <v>0</v>
      </c>
      <c r="AG47" s="1">
        <f t="shared" si="61"/>
        <v>7</v>
      </c>
      <c r="AH47" s="1">
        <f t="shared" si="61"/>
        <v>0</v>
      </c>
      <c r="AI47" s="1">
        <f t="shared" si="61"/>
        <v>0</v>
      </c>
      <c r="AJ47" s="1">
        <f t="shared" si="61"/>
        <v>0</v>
      </c>
      <c r="AK47" s="1">
        <f t="shared" si="61"/>
        <v>0</v>
      </c>
      <c r="AL47" s="1">
        <f t="shared" si="61"/>
        <v>0</v>
      </c>
      <c r="AM47" s="1">
        <f t="shared" si="61"/>
        <v>0</v>
      </c>
      <c r="AN47" s="1">
        <f t="shared" si="61"/>
        <v>0</v>
      </c>
      <c r="AO47" s="1">
        <f t="shared" si="61"/>
        <v>0</v>
      </c>
      <c r="AP47" s="1">
        <f t="shared" si="61"/>
        <v>0</v>
      </c>
      <c r="AQ47" s="65">
        <f t="shared" ref="AQ47:BJ47" si="62">AQ8+AQ11+AQ14+AQ17+AQ18+AQ19+AQ27+AQ33+AQ34+AQ35+AQ36+AQ37+AQ42+AQ43+AQ38+AQ39+AQ40+AQ41+AQ44+AQ45+AQ46</f>
        <v>41</v>
      </c>
      <c r="AR47" s="66">
        <f t="shared" si="33"/>
        <v>41</v>
      </c>
      <c r="AS47" s="65">
        <f t="shared" si="62"/>
        <v>115</v>
      </c>
      <c r="AT47" s="65">
        <f t="shared" si="62"/>
        <v>115</v>
      </c>
      <c r="AU47" s="65">
        <f>AU8+AU11+AU14+AU17+AU18+AU19+AU27+AU33+AU34+AU35+AU36+AU37+AU42+AU43+AU38+AU39+AU40+AU41+AU44+AU45+AU46</f>
        <v>141</v>
      </c>
      <c r="AV47" s="65">
        <f>AV8+AV11+AV14+AV17+AV18+AV19+AV27+AV33+AV34+AV35+AV36+AV37+AV42+AV43+AV38+AV39+AV40+AV41+AV44+AV45+AV46</f>
        <v>141</v>
      </c>
      <c r="AW47" s="65">
        <f t="shared" si="62"/>
        <v>28</v>
      </c>
      <c r="AX47" s="65">
        <f t="shared" si="62"/>
        <v>28</v>
      </c>
      <c r="AY47" s="65">
        <f t="shared" si="62"/>
        <v>4</v>
      </c>
      <c r="AZ47" s="65">
        <f t="shared" si="62"/>
        <v>4</v>
      </c>
      <c r="BA47" s="65">
        <f t="shared" si="62"/>
        <v>32</v>
      </c>
      <c r="BB47" s="65">
        <f t="shared" si="62"/>
        <v>32</v>
      </c>
      <c r="BC47" s="65">
        <f t="shared" si="62"/>
        <v>8</v>
      </c>
      <c r="BD47" s="65">
        <f t="shared" si="62"/>
        <v>8</v>
      </c>
      <c r="BE47" s="65">
        <f t="shared" si="62"/>
        <v>8</v>
      </c>
      <c r="BF47" s="65">
        <f t="shared" si="62"/>
        <v>8</v>
      </c>
      <c r="BG47" s="65">
        <f t="shared" si="62"/>
        <v>0</v>
      </c>
      <c r="BH47" s="65">
        <f t="shared" si="62"/>
        <v>0</v>
      </c>
      <c r="BI47" s="65">
        <f t="shared" si="62"/>
        <v>0</v>
      </c>
      <c r="BJ47" s="65">
        <f t="shared" si="62"/>
        <v>0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9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59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4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>
      <c r="A2" s="308" t="s">
        <v>180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23.25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 ht="78" customHeight="1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 ht="42.75" customHeight="1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88" t="s">
        <v>187</v>
      </c>
      <c r="AR7" s="289"/>
      <c r="AS7" s="288" t="s">
        <v>139</v>
      </c>
      <c r="AT7" s="289"/>
      <c r="AU7" s="293" t="s">
        <v>140</v>
      </c>
      <c r="AV7" s="293"/>
      <c r="AW7" s="288" t="s">
        <v>147</v>
      </c>
      <c r="AX7" s="289"/>
      <c r="AY7" s="288" t="s">
        <v>141</v>
      </c>
      <c r="AZ7" s="289"/>
      <c r="BA7" s="288" t="s">
        <v>142</v>
      </c>
      <c r="BB7" s="289"/>
      <c r="BC7" s="288" t="s">
        <v>143</v>
      </c>
      <c r="BD7" s="289"/>
      <c r="BE7" s="288" t="s">
        <v>144</v>
      </c>
      <c r="BF7" s="289"/>
      <c r="BG7" s="288" t="s">
        <v>145</v>
      </c>
      <c r="BH7" s="289"/>
      <c r="BI7" s="288" t="s">
        <v>146</v>
      </c>
      <c r="BJ7" s="289"/>
    </row>
    <row r="8" spans="1:62" ht="63.75">
      <c r="A8" s="1">
        <v>1</v>
      </c>
      <c r="B8" s="7" t="s">
        <v>53</v>
      </c>
      <c r="C8" s="65">
        <v>69</v>
      </c>
      <c r="D8" s="65">
        <f t="shared" ref="D8:AP8" si="0">D9+D10</f>
        <v>3</v>
      </c>
      <c r="E8" s="65">
        <f t="shared" si="0"/>
        <v>65</v>
      </c>
      <c r="F8" s="65">
        <f t="shared" si="0"/>
        <v>0</v>
      </c>
      <c r="G8" s="65">
        <f t="shared" si="0"/>
        <v>1</v>
      </c>
      <c r="H8" s="65">
        <f t="shared" si="0"/>
        <v>128</v>
      </c>
      <c r="I8" s="65">
        <f t="shared" si="0"/>
        <v>108</v>
      </c>
      <c r="J8" s="65">
        <f t="shared" si="0"/>
        <v>15</v>
      </c>
      <c r="K8" s="65">
        <f t="shared" si="0"/>
        <v>5</v>
      </c>
      <c r="L8" s="65">
        <f t="shared" si="0"/>
        <v>4</v>
      </c>
      <c r="M8" s="65">
        <f t="shared" si="0"/>
        <v>84</v>
      </c>
      <c r="N8" s="65">
        <f t="shared" si="0"/>
        <v>55</v>
      </c>
      <c r="O8" s="65">
        <f t="shared" si="0"/>
        <v>2</v>
      </c>
      <c r="P8" s="65">
        <f t="shared" si="0"/>
        <v>27</v>
      </c>
      <c r="Q8" s="65">
        <f t="shared" si="0"/>
        <v>0</v>
      </c>
      <c r="R8" s="65">
        <f t="shared" si="0"/>
        <v>19</v>
      </c>
      <c r="S8" s="65">
        <f t="shared" si="0"/>
        <v>0</v>
      </c>
      <c r="T8" s="65">
        <f t="shared" si="0"/>
        <v>5</v>
      </c>
      <c r="U8" s="65">
        <f t="shared" si="0"/>
        <v>14</v>
      </c>
      <c r="V8" s="65">
        <f t="shared" si="0"/>
        <v>103</v>
      </c>
      <c r="W8" s="65">
        <f t="shared" si="0"/>
        <v>0</v>
      </c>
      <c r="X8" s="65">
        <f t="shared" si="0"/>
        <v>5</v>
      </c>
      <c r="Y8" s="65">
        <f t="shared" si="0"/>
        <v>69</v>
      </c>
      <c r="Z8" s="65">
        <f t="shared" si="0"/>
        <v>7</v>
      </c>
      <c r="AA8" s="65">
        <f t="shared" si="0"/>
        <v>37</v>
      </c>
      <c r="AB8" s="65">
        <f t="shared" si="0"/>
        <v>5</v>
      </c>
      <c r="AC8" s="65">
        <f t="shared" si="0"/>
        <v>42</v>
      </c>
      <c r="AD8" s="65">
        <f t="shared" si="0"/>
        <v>7</v>
      </c>
      <c r="AE8" s="65">
        <f t="shared" si="0"/>
        <v>35</v>
      </c>
      <c r="AF8" s="65">
        <f t="shared" si="0"/>
        <v>0</v>
      </c>
      <c r="AG8" s="65">
        <f t="shared" si="0"/>
        <v>39</v>
      </c>
      <c r="AH8" s="65">
        <f t="shared" si="0"/>
        <v>1</v>
      </c>
      <c r="AI8" s="65">
        <f t="shared" si="0"/>
        <v>1</v>
      </c>
      <c r="AJ8" s="65">
        <f t="shared" si="0"/>
        <v>2</v>
      </c>
      <c r="AK8" s="65">
        <f t="shared" si="0"/>
        <v>0</v>
      </c>
      <c r="AL8" s="65">
        <f t="shared" si="0"/>
        <v>2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69</v>
      </c>
      <c r="AR8" s="65">
        <f t="shared" si="1"/>
        <v>69</v>
      </c>
      <c r="AS8" s="65">
        <f t="shared" si="1"/>
        <v>128</v>
      </c>
      <c r="AT8" s="65">
        <f t="shared" si="1"/>
        <v>128</v>
      </c>
      <c r="AU8" s="65">
        <f t="shared" si="1"/>
        <v>176</v>
      </c>
      <c r="AV8" s="65">
        <f>SUM(AV9:AV10)</f>
        <v>179</v>
      </c>
      <c r="AW8" s="65">
        <f t="shared" si="1"/>
        <v>84</v>
      </c>
      <c r="AX8" s="65">
        <f t="shared" si="1"/>
        <v>84</v>
      </c>
      <c r="AY8" s="65">
        <f t="shared" si="1"/>
        <v>19</v>
      </c>
      <c r="AZ8" s="65">
        <f t="shared" si="1"/>
        <v>19</v>
      </c>
      <c r="BA8" s="65">
        <f t="shared" si="1"/>
        <v>103</v>
      </c>
      <c r="BB8" s="65">
        <f t="shared" si="1"/>
        <v>103</v>
      </c>
      <c r="BC8" s="65">
        <f t="shared" si="1"/>
        <v>42</v>
      </c>
      <c r="BD8" s="65">
        <f t="shared" si="1"/>
        <v>42</v>
      </c>
      <c r="BE8" s="65">
        <f t="shared" si="1"/>
        <v>42</v>
      </c>
      <c r="BF8" s="65">
        <f t="shared" si="1"/>
        <v>42</v>
      </c>
      <c r="BG8" s="65">
        <f t="shared" si="1"/>
        <v>2</v>
      </c>
      <c r="BH8" s="65">
        <f t="shared" si="1"/>
        <v>2</v>
      </c>
      <c r="BI8" s="65">
        <f t="shared" si="1"/>
        <v>2</v>
      </c>
      <c r="BJ8" s="65">
        <f t="shared" si="1"/>
        <v>2</v>
      </c>
    </row>
    <row r="9" spans="1:62" ht="38.25">
      <c r="A9" s="5" t="s">
        <v>45</v>
      </c>
      <c r="B9" s="6" t="s">
        <v>54</v>
      </c>
      <c r="C9" s="22">
        <v>49</v>
      </c>
      <c r="D9" s="2">
        <v>3</v>
      </c>
      <c r="E9" s="2">
        <f>C9-D9-F9-G9</f>
        <v>45</v>
      </c>
      <c r="F9" s="2">
        <v>0</v>
      </c>
      <c r="G9" s="2">
        <v>1</v>
      </c>
      <c r="H9" s="2">
        <v>104</v>
      </c>
      <c r="I9" s="2">
        <f>H9-J9-K9</f>
        <v>86</v>
      </c>
      <c r="J9" s="3">
        <v>15</v>
      </c>
      <c r="K9" s="3">
        <v>3</v>
      </c>
      <c r="L9" s="3">
        <v>3</v>
      </c>
      <c r="M9" s="3">
        <f>N9+O9+P9+Q9</f>
        <v>75</v>
      </c>
      <c r="N9" s="155">
        <v>50</v>
      </c>
      <c r="O9" s="155">
        <v>2</v>
      </c>
      <c r="P9" s="155">
        <v>23</v>
      </c>
      <c r="Q9" s="155">
        <v>0</v>
      </c>
      <c r="R9" s="155">
        <f>S9+T9+U9</f>
        <v>7</v>
      </c>
      <c r="S9" s="155">
        <v>0</v>
      </c>
      <c r="T9" s="155">
        <v>4</v>
      </c>
      <c r="U9" s="155">
        <v>3</v>
      </c>
      <c r="V9" s="3">
        <f>M9+R9</f>
        <v>82</v>
      </c>
      <c r="W9" s="3">
        <v>0</v>
      </c>
      <c r="X9" s="3">
        <v>2</v>
      </c>
      <c r="Y9" s="3">
        <f>D9+E9+I9-L9-V9-W9</f>
        <v>49</v>
      </c>
      <c r="Z9" s="3">
        <v>4</v>
      </c>
      <c r="AA9" s="3">
        <v>33</v>
      </c>
      <c r="AB9" s="3">
        <v>4</v>
      </c>
      <c r="AC9" s="3">
        <f>AA9+AB9</f>
        <v>37</v>
      </c>
      <c r="AD9" s="3">
        <v>7</v>
      </c>
      <c r="AE9" s="3">
        <v>30</v>
      </c>
      <c r="AF9" s="3"/>
      <c r="AG9" s="3">
        <v>34</v>
      </c>
      <c r="AH9" s="3">
        <v>1</v>
      </c>
      <c r="AI9" s="3">
        <v>1</v>
      </c>
      <c r="AJ9" s="3">
        <f>AH9+AI9</f>
        <v>2</v>
      </c>
      <c r="AK9" s="3">
        <v>0</v>
      </c>
      <c r="AL9" s="3">
        <v>2</v>
      </c>
      <c r="AM9" s="22"/>
      <c r="AN9" s="22"/>
      <c r="AO9" s="22"/>
      <c r="AP9" s="22"/>
      <c r="AQ9" s="66">
        <f>C9</f>
        <v>49</v>
      </c>
      <c r="AR9" s="66">
        <f>E9+F9+G9+D9</f>
        <v>49</v>
      </c>
      <c r="AS9" s="66">
        <f>H9</f>
        <v>104</v>
      </c>
      <c r="AT9" s="66">
        <f>I9+J9+K9</f>
        <v>104</v>
      </c>
      <c r="AU9" s="66">
        <f>D9+E9+I9</f>
        <v>134</v>
      </c>
      <c r="AV9" s="66">
        <f>L9+V9+W9+Y9</f>
        <v>134</v>
      </c>
      <c r="AW9" s="66">
        <f>M9</f>
        <v>75</v>
      </c>
      <c r="AX9" s="66">
        <f>N9+O9+P9+Q9</f>
        <v>75</v>
      </c>
      <c r="AY9" s="66">
        <f>R9</f>
        <v>7</v>
      </c>
      <c r="AZ9" s="66">
        <f>S9+T9+U9</f>
        <v>7</v>
      </c>
      <c r="BA9" s="66">
        <f>V9</f>
        <v>82</v>
      </c>
      <c r="BB9" s="66">
        <f>M9+R9</f>
        <v>82</v>
      </c>
      <c r="BC9" s="66">
        <f>AC9</f>
        <v>37</v>
      </c>
      <c r="BD9" s="66">
        <f>AA9+AB9</f>
        <v>37</v>
      </c>
      <c r="BE9" s="66">
        <f>AC9</f>
        <v>37</v>
      </c>
      <c r="BF9" s="66">
        <f>AD9+AE9</f>
        <v>37</v>
      </c>
      <c r="BG9" s="66">
        <f>AJ9</f>
        <v>2</v>
      </c>
      <c r="BH9" s="66">
        <f>AH9+AI9</f>
        <v>2</v>
      </c>
      <c r="BI9" s="66">
        <f>AJ9</f>
        <v>2</v>
      </c>
      <c r="BJ9" s="66">
        <f>AK9+AL9</f>
        <v>2</v>
      </c>
    </row>
    <row r="10" spans="1:62" ht="38.25">
      <c r="A10" s="5" t="s">
        <v>46</v>
      </c>
      <c r="B10" s="6" t="s">
        <v>55</v>
      </c>
      <c r="C10" s="22">
        <v>20</v>
      </c>
      <c r="D10" s="2">
        <v>0</v>
      </c>
      <c r="E10" s="2">
        <f t="shared" ref="E10:E18" si="2">C10-D10-F10-G10</f>
        <v>20</v>
      </c>
      <c r="F10" s="2">
        <v>0</v>
      </c>
      <c r="G10" s="2">
        <v>0</v>
      </c>
      <c r="H10" s="2">
        <v>24</v>
      </c>
      <c r="I10" s="2">
        <f t="shared" ref="I10:I46" si="3">H10-J10-K10</f>
        <v>22</v>
      </c>
      <c r="J10" s="2">
        <v>0</v>
      </c>
      <c r="K10" s="3">
        <v>2</v>
      </c>
      <c r="L10" s="3">
        <v>1</v>
      </c>
      <c r="M10" s="3">
        <f t="shared" ref="M10:M46" si="4">N10+O10+P10+Q10</f>
        <v>9</v>
      </c>
      <c r="N10" s="158">
        <v>5</v>
      </c>
      <c r="O10" s="158">
        <v>0</v>
      </c>
      <c r="P10" s="158">
        <v>4</v>
      </c>
      <c r="Q10" s="158">
        <v>0</v>
      </c>
      <c r="R10" s="155">
        <f t="shared" ref="R10:R46" si="5">S10+T10+U10</f>
        <v>12</v>
      </c>
      <c r="S10" s="158">
        <v>0</v>
      </c>
      <c r="T10" s="158">
        <v>1</v>
      </c>
      <c r="U10" s="158">
        <v>11</v>
      </c>
      <c r="V10" s="3">
        <f t="shared" ref="V10:V46" si="6">M10+R10</f>
        <v>21</v>
      </c>
      <c r="W10" s="3">
        <v>0</v>
      </c>
      <c r="X10" s="4">
        <v>3</v>
      </c>
      <c r="Y10" s="3">
        <f t="shared" ref="Y10:Y18" si="7">D10+E10+I10-L10-V10-W10</f>
        <v>20</v>
      </c>
      <c r="Z10" s="4">
        <v>3</v>
      </c>
      <c r="AA10" s="4">
        <v>4</v>
      </c>
      <c r="AB10" s="4">
        <v>1</v>
      </c>
      <c r="AC10" s="3">
        <f t="shared" ref="AC10:AC46" si="8">AA10+AB10</f>
        <v>5</v>
      </c>
      <c r="AD10" s="4">
        <v>0</v>
      </c>
      <c r="AE10" s="3">
        <v>5</v>
      </c>
      <c r="AF10" s="3"/>
      <c r="AG10" s="3">
        <v>5</v>
      </c>
      <c r="AH10" s="3">
        <v>0</v>
      </c>
      <c r="AI10" s="3">
        <v>0</v>
      </c>
      <c r="AJ10" s="3">
        <f t="shared" ref="AJ10:AJ46" si="9">AH10+AI10</f>
        <v>0</v>
      </c>
      <c r="AK10" s="3">
        <v>0</v>
      </c>
      <c r="AL10" s="3">
        <v>0</v>
      </c>
      <c r="AM10" s="22"/>
      <c r="AN10" s="22"/>
      <c r="AO10" s="22"/>
      <c r="AP10" s="22"/>
      <c r="AQ10" s="66">
        <f t="shared" ref="AQ10:AQ46" si="10">C10</f>
        <v>20</v>
      </c>
      <c r="AR10" s="66">
        <f>E10+F10+G10+D10</f>
        <v>20</v>
      </c>
      <c r="AS10" s="66">
        <f t="shared" ref="AS10:AS46" si="11">H10</f>
        <v>24</v>
      </c>
      <c r="AT10" s="66">
        <f t="shared" ref="AT10:AT46" si="12">I10+J10+K10</f>
        <v>24</v>
      </c>
      <c r="AU10" s="66">
        <f t="shared" ref="AU10:AU46" si="13">D10+E10+I10</f>
        <v>42</v>
      </c>
      <c r="AV10" s="66">
        <f>L10+V10+W10+Y10+Z10</f>
        <v>45</v>
      </c>
      <c r="AW10" s="66">
        <f t="shared" ref="AW10:AW46" si="14">M10</f>
        <v>9</v>
      </c>
      <c r="AX10" s="66">
        <f>N10+O10+P10+Q10</f>
        <v>9</v>
      </c>
      <c r="AY10" s="66">
        <f t="shared" ref="AY10:AY46" si="15">R10</f>
        <v>12</v>
      </c>
      <c r="AZ10" s="66">
        <f t="shared" ref="AZ10:AZ46" si="16">S10+T10+U10</f>
        <v>12</v>
      </c>
      <c r="BA10" s="66">
        <f t="shared" ref="BA10:BA46" si="17">V10</f>
        <v>21</v>
      </c>
      <c r="BB10" s="66">
        <f t="shared" ref="BB10:BB46" si="18">M10+R10</f>
        <v>21</v>
      </c>
      <c r="BC10" s="66">
        <f t="shared" ref="BC10:BC46" si="19">AC10</f>
        <v>5</v>
      </c>
      <c r="BD10" s="66">
        <f t="shared" ref="BD10:BD46" si="20">AA10+AB10</f>
        <v>5</v>
      </c>
      <c r="BE10" s="66">
        <f t="shared" ref="BE10:BE46" si="21">AC10</f>
        <v>5</v>
      </c>
      <c r="BF10" s="66">
        <f t="shared" ref="BF10:BF46" si="22">AD10+AE10</f>
        <v>5</v>
      </c>
      <c r="BG10" s="66">
        <f t="shared" ref="BG10:BG46" si="23">AJ10</f>
        <v>0</v>
      </c>
      <c r="BH10" s="66">
        <f t="shared" ref="BH10:BH46" si="24">AH10+AI10</f>
        <v>0</v>
      </c>
      <c r="BI10" s="66">
        <f t="shared" ref="BI10:BI46" si="25">AJ10</f>
        <v>0</v>
      </c>
      <c r="BJ10" s="66">
        <f t="shared" ref="BJ10:BJ46" si="26">AK10+AL10</f>
        <v>0</v>
      </c>
    </row>
    <row r="11" spans="1:62" ht="63.75">
      <c r="A11" s="1">
        <v>2</v>
      </c>
      <c r="B11" s="7" t="s">
        <v>56</v>
      </c>
      <c r="C11" s="65">
        <v>14</v>
      </c>
      <c r="D11" s="65">
        <f t="shared" ref="D11:AP11" si="27">D12+D13</f>
        <v>0</v>
      </c>
      <c r="E11" s="65">
        <f t="shared" si="27"/>
        <v>14</v>
      </c>
      <c r="F11" s="65">
        <f t="shared" si="27"/>
        <v>0</v>
      </c>
      <c r="G11" s="65">
        <f t="shared" si="27"/>
        <v>0</v>
      </c>
      <c r="H11" s="65">
        <f t="shared" si="27"/>
        <v>21</v>
      </c>
      <c r="I11" s="65">
        <f t="shared" si="27"/>
        <v>12</v>
      </c>
      <c r="J11" s="65">
        <f t="shared" si="27"/>
        <v>3</v>
      </c>
      <c r="K11" s="65">
        <f t="shared" si="27"/>
        <v>6</v>
      </c>
      <c r="L11" s="65">
        <f t="shared" si="27"/>
        <v>2</v>
      </c>
      <c r="M11" s="65">
        <f t="shared" si="27"/>
        <v>17</v>
      </c>
      <c r="N11" s="65">
        <f t="shared" si="27"/>
        <v>3</v>
      </c>
      <c r="O11" s="65">
        <f t="shared" si="27"/>
        <v>3</v>
      </c>
      <c r="P11" s="65">
        <f t="shared" si="27"/>
        <v>11</v>
      </c>
      <c r="Q11" s="65">
        <f t="shared" si="27"/>
        <v>0</v>
      </c>
      <c r="R11" s="65">
        <f t="shared" si="27"/>
        <v>6</v>
      </c>
      <c r="S11" s="65">
        <f t="shared" si="27"/>
        <v>0</v>
      </c>
      <c r="T11" s="65">
        <f t="shared" si="27"/>
        <v>2</v>
      </c>
      <c r="U11" s="65">
        <f t="shared" si="27"/>
        <v>4</v>
      </c>
      <c r="V11" s="65">
        <f t="shared" si="27"/>
        <v>23</v>
      </c>
      <c r="W11" s="65">
        <f t="shared" si="27"/>
        <v>0</v>
      </c>
      <c r="X11" s="65">
        <f t="shared" si="27"/>
        <v>2</v>
      </c>
      <c r="Y11" s="65">
        <f t="shared" si="27"/>
        <v>1</v>
      </c>
      <c r="Z11" s="65">
        <f t="shared" si="27"/>
        <v>2</v>
      </c>
      <c r="AA11" s="65">
        <f t="shared" si="27"/>
        <v>5</v>
      </c>
      <c r="AB11" s="65">
        <f t="shared" si="27"/>
        <v>4</v>
      </c>
      <c r="AC11" s="65">
        <f t="shared" si="27"/>
        <v>9</v>
      </c>
      <c r="AD11" s="65">
        <f t="shared" si="27"/>
        <v>0</v>
      </c>
      <c r="AE11" s="65">
        <f t="shared" si="27"/>
        <v>9</v>
      </c>
      <c r="AF11" s="65">
        <f t="shared" si="27"/>
        <v>0</v>
      </c>
      <c r="AG11" s="65">
        <f t="shared" si="27"/>
        <v>6</v>
      </c>
      <c r="AH11" s="65">
        <f t="shared" si="27"/>
        <v>0</v>
      </c>
      <c r="AI11" s="65">
        <f t="shared" si="27"/>
        <v>0</v>
      </c>
      <c r="AJ11" s="65">
        <f t="shared" si="27"/>
        <v>0</v>
      </c>
      <c r="AK11" s="65">
        <f t="shared" si="27"/>
        <v>0</v>
      </c>
      <c r="AL11" s="65">
        <f t="shared" si="27"/>
        <v>0</v>
      </c>
      <c r="AM11" s="65">
        <f t="shared" si="27"/>
        <v>0</v>
      </c>
      <c r="AN11" s="65">
        <f t="shared" si="27"/>
        <v>0</v>
      </c>
      <c r="AO11" s="65">
        <f t="shared" si="27"/>
        <v>0</v>
      </c>
      <c r="AP11" s="65">
        <f t="shared" si="27"/>
        <v>0</v>
      </c>
      <c r="AQ11" s="65">
        <f t="shared" ref="AQ11:BJ11" si="28">SUM(AQ12:AQ13)</f>
        <v>14</v>
      </c>
      <c r="AR11" s="65">
        <f t="shared" si="28"/>
        <v>14</v>
      </c>
      <c r="AS11" s="65">
        <f t="shared" si="28"/>
        <v>21</v>
      </c>
      <c r="AT11" s="65">
        <f t="shared" si="28"/>
        <v>21</v>
      </c>
      <c r="AU11" s="65">
        <f t="shared" si="28"/>
        <v>26</v>
      </c>
      <c r="AV11" s="65">
        <f t="shared" si="28"/>
        <v>28</v>
      </c>
      <c r="AW11" s="65">
        <f t="shared" si="28"/>
        <v>17</v>
      </c>
      <c r="AX11" s="65">
        <f t="shared" si="28"/>
        <v>17</v>
      </c>
      <c r="AY11" s="65">
        <f t="shared" si="28"/>
        <v>6</v>
      </c>
      <c r="AZ11" s="65">
        <f t="shared" si="28"/>
        <v>6</v>
      </c>
      <c r="BA11" s="65">
        <f t="shared" si="28"/>
        <v>23</v>
      </c>
      <c r="BB11" s="65">
        <f t="shared" si="28"/>
        <v>23</v>
      </c>
      <c r="BC11" s="65">
        <f t="shared" si="28"/>
        <v>9</v>
      </c>
      <c r="BD11" s="65">
        <f t="shared" si="28"/>
        <v>9</v>
      </c>
      <c r="BE11" s="65">
        <f t="shared" si="28"/>
        <v>9</v>
      </c>
      <c r="BF11" s="65">
        <f t="shared" si="28"/>
        <v>9</v>
      </c>
      <c r="BG11" s="65">
        <f t="shared" si="28"/>
        <v>0</v>
      </c>
      <c r="BH11" s="65">
        <f t="shared" si="28"/>
        <v>0</v>
      </c>
      <c r="BI11" s="65">
        <f t="shared" si="28"/>
        <v>0</v>
      </c>
      <c r="BJ11" s="65">
        <f t="shared" si="28"/>
        <v>0</v>
      </c>
    </row>
    <row r="12" spans="1:62" ht="38.25">
      <c r="A12" s="5" t="s">
        <v>4</v>
      </c>
      <c r="B12" s="6" t="s">
        <v>57</v>
      </c>
      <c r="C12" s="2">
        <v>10</v>
      </c>
      <c r="D12" s="2">
        <v>0</v>
      </c>
      <c r="E12" s="2">
        <f t="shared" si="2"/>
        <v>10</v>
      </c>
      <c r="F12" s="2">
        <v>0</v>
      </c>
      <c r="G12" s="2">
        <v>0</v>
      </c>
      <c r="H12" s="2">
        <v>18</v>
      </c>
      <c r="I12" s="2">
        <f t="shared" si="3"/>
        <v>10</v>
      </c>
      <c r="J12" s="3">
        <v>3</v>
      </c>
      <c r="K12" s="3">
        <v>5</v>
      </c>
      <c r="L12" s="3">
        <v>1</v>
      </c>
      <c r="M12" s="3">
        <f t="shared" si="4"/>
        <v>14</v>
      </c>
      <c r="N12" s="158">
        <v>3</v>
      </c>
      <c r="O12" s="158">
        <v>3</v>
      </c>
      <c r="P12" s="158">
        <v>8</v>
      </c>
      <c r="Q12" s="158">
        <v>0</v>
      </c>
      <c r="R12" s="155">
        <f t="shared" si="5"/>
        <v>4</v>
      </c>
      <c r="S12" s="158">
        <v>0</v>
      </c>
      <c r="T12" s="158">
        <v>1</v>
      </c>
      <c r="U12" s="158">
        <v>3</v>
      </c>
      <c r="V12" s="3">
        <f t="shared" si="6"/>
        <v>18</v>
      </c>
      <c r="W12" s="3">
        <v>0</v>
      </c>
      <c r="X12" s="3">
        <v>1</v>
      </c>
      <c r="Y12" s="3">
        <f t="shared" si="7"/>
        <v>1</v>
      </c>
      <c r="Z12" s="3">
        <v>1</v>
      </c>
      <c r="AA12" s="3">
        <v>3</v>
      </c>
      <c r="AB12" s="3">
        <v>4</v>
      </c>
      <c r="AC12" s="3">
        <f t="shared" si="8"/>
        <v>7</v>
      </c>
      <c r="AD12" s="3">
        <v>0</v>
      </c>
      <c r="AE12" s="3">
        <v>7</v>
      </c>
      <c r="AF12" s="3"/>
      <c r="AG12" s="3">
        <v>4</v>
      </c>
      <c r="AH12" s="3">
        <v>0</v>
      </c>
      <c r="AI12" s="3">
        <v>0</v>
      </c>
      <c r="AJ12" s="3">
        <f t="shared" si="9"/>
        <v>0</v>
      </c>
      <c r="AK12" s="3">
        <v>0</v>
      </c>
      <c r="AL12" s="3">
        <v>0</v>
      </c>
      <c r="AM12" s="22"/>
      <c r="AN12" s="22"/>
      <c r="AO12" s="22"/>
      <c r="AP12" s="22"/>
      <c r="AQ12" s="66">
        <f t="shared" si="10"/>
        <v>10</v>
      </c>
      <c r="AR12" s="66">
        <f>E12+F12+G12+D12</f>
        <v>10</v>
      </c>
      <c r="AS12" s="66">
        <f t="shared" si="11"/>
        <v>18</v>
      </c>
      <c r="AT12" s="66">
        <f t="shared" si="12"/>
        <v>18</v>
      </c>
      <c r="AU12" s="66">
        <f t="shared" si="13"/>
        <v>20</v>
      </c>
      <c r="AV12" s="66">
        <f>L12+V12+W12+Y12+Z12</f>
        <v>21</v>
      </c>
      <c r="AW12" s="66">
        <f t="shared" si="14"/>
        <v>14</v>
      </c>
      <c r="AX12" s="66">
        <f>N12+O12+P12+Q12</f>
        <v>14</v>
      </c>
      <c r="AY12" s="66">
        <f t="shared" si="15"/>
        <v>4</v>
      </c>
      <c r="AZ12" s="66">
        <f t="shared" si="16"/>
        <v>4</v>
      </c>
      <c r="BA12" s="66">
        <f t="shared" si="17"/>
        <v>18</v>
      </c>
      <c r="BB12" s="66">
        <f t="shared" si="18"/>
        <v>18</v>
      </c>
      <c r="BC12" s="66">
        <f t="shared" si="19"/>
        <v>7</v>
      </c>
      <c r="BD12" s="66">
        <f t="shared" si="20"/>
        <v>7</v>
      </c>
      <c r="BE12" s="66">
        <f t="shared" si="21"/>
        <v>7</v>
      </c>
      <c r="BF12" s="66">
        <f t="shared" si="22"/>
        <v>7</v>
      </c>
      <c r="BG12" s="66">
        <f t="shared" si="23"/>
        <v>0</v>
      </c>
      <c r="BH12" s="66">
        <f t="shared" si="24"/>
        <v>0</v>
      </c>
      <c r="BI12" s="66">
        <f t="shared" si="25"/>
        <v>0</v>
      </c>
      <c r="BJ12" s="66">
        <f t="shared" si="26"/>
        <v>0</v>
      </c>
    </row>
    <row r="13" spans="1:62" ht="51">
      <c r="A13" s="5" t="s">
        <v>5</v>
      </c>
      <c r="B13" s="6" t="s">
        <v>58</v>
      </c>
      <c r="C13" s="22">
        <v>4</v>
      </c>
      <c r="D13" s="2">
        <v>0</v>
      </c>
      <c r="E13" s="2">
        <f t="shared" si="2"/>
        <v>4</v>
      </c>
      <c r="F13" s="2">
        <v>0</v>
      </c>
      <c r="G13" s="2">
        <v>0</v>
      </c>
      <c r="H13" s="2">
        <v>3</v>
      </c>
      <c r="I13" s="2">
        <f t="shared" si="3"/>
        <v>2</v>
      </c>
      <c r="J13" s="3">
        <v>0</v>
      </c>
      <c r="K13" s="3">
        <v>1</v>
      </c>
      <c r="L13" s="3">
        <v>1</v>
      </c>
      <c r="M13" s="3">
        <f t="shared" si="4"/>
        <v>3</v>
      </c>
      <c r="N13" s="158">
        <v>0</v>
      </c>
      <c r="O13" s="158">
        <v>0</v>
      </c>
      <c r="P13" s="158">
        <v>3</v>
      </c>
      <c r="Q13" s="158">
        <v>0</v>
      </c>
      <c r="R13" s="155">
        <f t="shared" si="5"/>
        <v>2</v>
      </c>
      <c r="S13" s="158">
        <v>0</v>
      </c>
      <c r="T13" s="158">
        <v>1</v>
      </c>
      <c r="U13" s="158">
        <v>1</v>
      </c>
      <c r="V13" s="3">
        <f t="shared" si="6"/>
        <v>5</v>
      </c>
      <c r="W13" s="3">
        <v>0</v>
      </c>
      <c r="X13" s="3">
        <v>1</v>
      </c>
      <c r="Y13" s="3">
        <f t="shared" si="7"/>
        <v>0</v>
      </c>
      <c r="Z13" s="3">
        <v>1</v>
      </c>
      <c r="AA13" s="3">
        <v>2</v>
      </c>
      <c r="AB13" s="3">
        <v>0</v>
      </c>
      <c r="AC13" s="3">
        <f t="shared" si="8"/>
        <v>2</v>
      </c>
      <c r="AD13" s="3">
        <v>0</v>
      </c>
      <c r="AE13" s="3">
        <v>2</v>
      </c>
      <c r="AF13" s="3"/>
      <c r="AG13" s="3">
        <v>2</v>
      </c>
      <c r="AH13" s="3">
        <v>0</v>
      </c>
      <c r="AI13" s="3">
        <v>0</v>
      </c>
      <c r="AJ13" s="3">
        <f t="shared" si="9"/>
        <v>0</v>
      </c>
      <c r="AK13" s="3">
        <v>0</v>
      </c>
      <c r="AL13" s="3">
        <v>0</v>
      </c>
      <c r="AM13" s="22"/>
      <c r="AN13" s="22"/>
      <c r="AO13" s="22"/>
      <c r="AP13" s="22"/>
      <c r="AQ13" s="66">
        <f t="shared" si="10"/>
        <v>4</v>
      </c>
      <c r="AR13" s="66">
        <f>E13+F13+G13+D13</f>
        <v>4</v>
      </c>
      <c r="AS13" s="66">
        <f t="shared" si="11"/>
        <v>3</v>
      </c>
      <c r="AT13" s="66">
        <f t="shared" si="12"/>
        <v>3</v>
      </c>
      <c r="AU13" s="66">
        <f t="shared" si="13"/>
        <v>6</v>
      </c>
      <c r="AV13" s="66">
        <f>L13+V13+W13+Y13+Z13</f>
        <v>7</v>
      </c>
      <c r="AW13" s="66">
        <f t="shared" si="14"/>
        <v>3</v>
      </c>
      <c r="AX13" s="66">
        <f>N13+O13+P13+Q13</f>
        <v>3</v>
      </c>
      <c r="AY13" s="66">
        <f t="shared" si="15"/>
        <v>2</v>
      </c>
      <c r="AZ13" s="66">
        <f t="shared" si="16"/>
        <v>2</v>
      </c>
      <c r="BA13" s="66">
        <f t="shared" si="17"/>
        <v>5</v>
      </c>
      <c r="BB13" s="66">
        <f t="shared" si="18"/>
        <v>5</v>
      </c>
      <c r="BC13" s="66">
        <f t="shared" si="19"/>
        <v>2</v>
      </c>
      <c r="BD13" s="66">
        <f t="shared" si="20"/>
        <v>2</v>
      </c>
      <c r="BE13" s="66">
        <f t="shared" si="21"/>
        <v>2</v>
      </c>
      <c r="BF13" s="66">
        <f t="shared" si="22"/>
        <v>2</v>
      </c>
      <c r="BG13" s="66">
        <f t="shared" si="23"/>
        <v>0</v>
      </c>
      <c r="BH13" s="66">
        <f t="shared" si="24"/>
        <v>0</v>
      </c>
      <c r="BI13" s="66">
        <f t="shared" si="25"/>
        <v>0</v>
      </c>
      <c r="BJ13" s="66">
        <f t="shared" si="26"/>
        <v>0</v>
      </c>
    </row>
    <row r="14" spans="1:62" ht="51">
      <c r="A14" s="5" t="s">
        <v>47</v>
      </c>
      <c r="B14" s="7" t="s">
        <v>59</v>
      </c>
      <c r="C14" s="65">
        <v>62</v>
      </c>
      <c r="D14" s="65">
        <f t="shared" ref="D14:AP14" si="29">D15+D16</f>
        <v>1</v>
      </c>
      <c r="E14" s="65">
        <f t="shared" si="29"/>
        <v>61</v>
      </c>
      <c r="F14" s="65">
        <f t="shared" si="29"/>
        <v>0</v>
      </c>
      <c r="G14" s="65">
        <f t="shared" si="29"/>
        <v>0</v>
      </c>
      <c r="H14" s="65">
        <f t="shared" si="29"/>
        <v>50</v>
      </c>
      <c r="I14" s="65">
        <f t="shared" si="29"/>
        <v>48</v>
      </c>
      <c r="J14" s="65">
        <f t="shared" si="29"/>
        <v>2</v>
      </c>
      <c r="K14" s="65">
        <f t="shared" si="29"/>
        <v>0</v>
      </c>
      <c r="L14" s="65">
        <f t="shared" si="29"/>
        <v>3</v>
      </c>
      <c r="M14" s="65">
        <f t="shared" si="29"/>
        <v>41</v>
      </c>
      <c r="N14" s="65">
        <f t="shared" si="29"/>
        <v>27</v>
      </c>
      <c r="O14" s="65">
        <f t="shared" si="29"/>
        <v>7</v>
      </c>
      <c r="P14" s="65">
        <f t="shared" si="29"/>
        <v>7</v>
      </c>
      <c r="Q14" s="65">
        <f t="shared" si="29"/>
        <v>0</v>
      </c>
      <c r="R14" s="65">
        <f t="shared" si="29"/>
        <v>6</v>
      </c>
      <c r="S14" s="65">
        <f t="shared" si="29"/>
        <v>0</v>
      </c>
      <c r="T14" s="65">
        <f t="shared" si="29"/>
        <v>3</v>
      </c>
      <c r="U14" s="65">
        <f t="shared" si="29"/>
        <v>3</v>
      </c>
      <c r="V14" s="65">
        <f t="shared" si="29"/>
        <v>47</v>
      </c>
      <c r="W14" s="65">
        <f t="shared" si="29"/>
        <v>0</v>
      </c>
      <c r="X14" s="65">
        <f t="shared" si="29"/>
        <v>1</v>
      </c>
      <c r="Y14" s="65">
        <f t="shared" si="29"/>
        <v>60</v>
      </c>
      <c r="Z14" s="65">
        <f t="shared" si="29"/>
        <v>1</v>
      </c>
      <c r="AA14" s="65">
        <f t="shared" si="29"/>
        <v>5</v>
      </c>
      <c r="AB14" s="65">
        <f t="shared" si="29"/>
        <v>0</v>
      </c>
      <c r="AC14" s="65">
        <f t="shared" si="29"/>
        <v>5</v>
      </c>
      <c r="AD14" s="65">
        <f t="shared" si="29"/>
        <v>0</v>
      </c>
      <c r="AE14" s="65">
        <f t="shared" si="29"/>
        <v>5</v>
      </c>
      <c r="AF14" s="65">
        <f t="shared" si="29"/>
        <v>0</v>
      </c>
      <c r="AG14" s="65">
        <f t="shared" si="29"/>
        <v>5</v>
      </c>
      <c r="AH14" s="65">
        <f t="shared" si="29"/>
        <v>0</v>
      </c>
      <c r="AI14" s="65">
        <f t="shared" si="29"/>
        <v>0</v>
      </c>
      <c r="AJ14" s="65">
        <f t="shared" si="29"/>
        <v>0</v>
      </c>
      <c r="AK14" s="65">
        <f t="shared" si="29"/>
        <v>0</v>
      </c>
      <c r="AL14" s="65">
        <f t="shared" si="29"/>
        <v>0</v>
      </c>
      <c r="AM14" s="65">
        <f t="shared" si="29"/>
        <v>0</v>
      </c>
      <c r="AN14" s="65">
        <f t="shared" si="29"/>
        <v>0</v>
      </c>
      <c r="AO14" s="65">
        <f t="shared" si="29"/>
        <v>0</v>
      </c>
      <c r="AP14" s="65">
        <f t="shared" si="29"/>
        <v>0</v>
      </c>
      <c r="AQ14" s="65">
        <f t="shared" ref="AQ14:BJ14" si="30">SUM(AQ15:AQ16)</f>
        <v>62</v>
      </c>
      <c r="AR14" s="65">
        <f t="shared" si="30"/>
        <v>62</v>
      </c>
      <c r="AS14" s="65">
        <f t="shared" si="30"/>
        <v>50</v>
      </c>
      <c r="AT14" s="65">
        <f t="shared" si="30"/>
        <v>50</v>
      </c>
      <c r="AU14" s="65">
        <f t="shared" si="30"/>
        <v>110</v>
      </c>
      <c r="AV14" s="65">
        <f t="shared" si="30"/>
        <v>110</v>
      </c>
      <c r="AW14" s="65">
        <f t="shared" si="30"/>
        <v>41</v>
      </c>
      <c r="AX14" s="65">
        <f t="shared" si="30"/>
        <v>41</v>
      </c>
      <c r="AY14" s="65">
        <f t="shared" si="30"/>
        <v>6</v>
      </c>
      <c r="AZ14" s="65">
        <f t="shared" si="30"/>
        <v>6</v>
      </c>
      <c r="BA14" s="65">
        <f t="shared" si="30"/>
        <v>47</v>
      </c>
      <c r="BB14" s="65">
        <f t="shared" si="30"/>
        <v>47</v>
      </c>
      <c r="BC14" s="65">
        <f t="shared" si="30"/>
        <v>5</v>
      </c>
      <c r="BD14" s="65">
        <f t="shared" si="30"/>
        <v>5</v>
      </c>
      <c r="BE14" s="65">
        <f t="shared" si="30"/>
        <v>5</v>
      </c>
      <c r="BF14" s="65">
        <f t="shared" si="30"/>
        <v>5</v>
      </c>
      <c r="BG14" s="65">
        <f t="shared" si="30"/>
        <v>0</v>
      </c>
      <c r="BH14" s="65">
        <f t="shared" si="30"/>
        <v>0</v>
      </c>
      <c r="BI14" s="65">
        <f t="shared" si="30"/>
        <v>0</v>
      </c>
      <c r="BJ14" s="65">
        <f t="shared" si="30"/>
        <v>0</v>
      </c>
    </row>
    <row r="15" spans="1:62" ht="38.25">
      <c r="A15" s="5" t="s">
        <v>6</v>
      </c>
      <c r="B15" s="6" t="s">
        <v>60</v>
      </c>
      <c r="C15" s="22">
        <v>20</v>
      </c>
      <c r="D15" s="2">
        <v>1</v>
      </c>
      <c r="E15" s="2">
        <f t="shared" si="2"/>
        <v>19</v>
      </c>
      <c r="F15" s="8">
        <v>0</v>
      </c>
      <c r="G15" s="8">
        <v>0</v>
      </c>
      <c r="H15" s="2">
        <v>4</v>
      </c>
      <c r="I15" s="2">
        <f t="shared" si="3"/>
        <v>4</v>
      </c>
      <c r="J15" s="3">
        <v>0</v>
      </c>
      <c r="K15" s="3">
        <v>0</v>
      </c>
      <c r="L15" s="3">
        <v>0</v>
      </c>
      <c r="M15" s="3">
        <f t="shared" si="4"/>
        <v>3</v>
      </c>
      <c r="N15" s="158">
        <v>2</v>
      </c>
      <c r="O15" s="158">
        <v>0</v>
      </c>
      <c r="P15" s="158">
        <v>1</v>
      </c>
      <c r="Q15" s="158">
        <v>0</v>
      </c>
      <c r="R15" s="155">
        <f t="shared" si="5"/>
        <v>2</v>
      </c>
      <c r="S15" s="158">
        <v>0</v>
      </c>
      <c r="T15" s="158">
        <v>0</v>
      </c>
      <c r="U15" s="158">
        <v>2</v>
      </c>
      <c r="V15" s="3">
        <f t="shared" si="6"/>
        <v>5</v>
      </c>
      <c r="W15" s="3">
        <v>0</v>
      </c>
      <c r="X15" s="3">
        <v>0</v>
      </c>
      <c r="Y15" s="3">
        <f t="shared" si="7"/>
        <v>19</v>
      </c>
      <c r="Z15" s="3">
        <v>0</v>
      </c>
      <c r="AA15" s="3">
        <v>0</v>
      </c>
      <c r="AB15" s="3">
        <v>0</v>
      </c>
      <c r="AC15" s="3">
        <f t="shared" si="8"/>
        <v>0</v>
      </c>
      <c r="AD15" s="3">
        <v>0</v>
      </c>
      <c r="AE15" s="3">
        <v>0</v>
      </c>
      <c r="AF15" s="3"/>
      <c r="AG15" s="3">
        <v>0</v>
      </c>
      <c r="AH15" s="3">
        <v>0</v>
      </c>
      <c r="AI15" s="3">
        <v>0</v>
      </c>
      <c r="AJ15" s="3">
        <f t="shared" si="9"/>
        <v>0</v>
      </c>
      <c r="AK15" s="3">
        <v>0</v>
      </c>
      <c r="AL15" s="3">
        <v>0</v>
      </c>
      <c r="AM15" s="22"/>
      <c r="AN15" s="22"/>
      <c r="AO15" s="22"/>
      <c r="AP15" s="22"/>
      <c r="AQ15" s="66">
        <f t="shared" si="10"/>
        <v>20</v>
      </c>
      <c r="AR15" s="66">
        <f>E15+F15+G15+D15</f>
        <v>20</v>
      </c>
      <c r="AS15" s="66">
        <f t="shared" si="11"/>
        <v>4</v>
      </c>
      <c r="AT15" s="66">
        <f t="shared" si="12"/>
        <v>4</v>
      </c>
      <c r="AU15" s="66">
        <f t="shared" si="13"/>
        <v>24</v>
      </c>
      <c r="AV15" s="66">
        <f>L15+V15+W15+Y15</f>
        <v>24</v>
      </c>
      <c r="AW15" s="66">
        <f t="shared" si="14"/>
        <v>3</v>
      </c>
      <c r="AX15" s="66">
        <f t="shared" ref="AX15:AX18" si="31">N15+O15+P15+Q15</f>
        <v>3</v>
      </c>
      <c r="AY15" s="66">
        <f t="shared" si="15"/>
        <v>2</v>
      </c>
      <c r="AZ15" s="66">
        <f t="shared" si="16"/>
        <v>2</v>
      </c>
      <c r="BA15" s="66">
        <f t="shared" si="17"/>
        <v>5</v>
      </c>
      <c r="BB15" s="66">
        <f t="shared" si="18"/>
        <v>5</v>
      </c>
      <c r="BC15" s="66">
        <f t="shared" si="19"/>
        <v>0</v>
      </c>
      <c r="BD15" s="66">
        <f t="shared" si="20"/>
        <v>0</v>
      </c>
      <c r="BE15" s="66">
        <f t="shared" si="21"/>
        <v>0</v>
      </c>
      <c r="BF15" s="66">
        <f t="shared" si="22"/>
        <v>0</v>
      </c>
      <c r="BG15" s="66">
        <f t="shared" si="23"/>
        <v>0</v>
      </c>
      <c r="BH15" s="66">
        <f t="shared" si="24"/>
        <v>0</v>
      </c>
      <c r="BI15" s="66">
        <f t="shared" si="25"/>
        <v>0</v>
      </c>
      <c r="BJ15" s="66">
        <f t="shared" si="26"/>
        <v>0</v>
      </c>
    </row>
    <row r="16" spans="1:62" ht="38.25">
      <c r="A16" s="5" t="s">
        <v>7</v>
      </c>
      <c r="B16" s="6" t="s">
        <v>61</v>
      </c>
      <c r="C16" s="22">
        <v>42</v>
      </c>
      <c r="D16" s="2">
        <v>0</v>
      </c>
      <c r="E16" s="2">
        <f t="shared" si="2"/>
        <v>42</v>
      </c>
      <c r="F16" s="8">
        <v>0</v>
      </c>
      <c r="G16" s="8">
        <v>0</v>
      </c>
      <c r="H16" s="2">
        <v>46</v>
      </c>
      <c r="I16" s="2">
        <f t="shared" si="3"/>
        <v>44</v>
      </c>
      <c r="J16" s="9">
        <v>2</v>
      </c>
      <c r="K16" s="3">
        <v>0</v>
      </c>
      <c r="L16" s="9">
        <v>3</v>
      </c>
      <c r="M16" s="3">
        <f t="shared" si="4"/>
        <v>38</v>
      </c>
      <c r="N16" s="158">
        <v>25</v>
      </c>
      <c r="O16" s="158">
        <v>7</v>
      </c>
      <c r="P16" s="158">
        <v>6</v>
      </c>
      <c r="Q16" s="158">
        <v>0</v>
      </c>
      <c r="R16" s="155">
        <f t="shared" si="5"/>
        <v>4</v>
      </c>
      <c r="S16" s="158">
        <v>0</v>
      </c>
      <c r="T16" s="158">
        <v>3</v>
      </c>
      <c r="U16" s="158">
        <v>1</v>
      </c>
      <c r="V16" s="3">
        <f t="shared" si="6"/>
        <v>42</v>
      </c>
      <c r="W16" s="3">
        <v>0</v>
      </c>
      <c r="X16" s="9">
        <v>1</v>
      </c>
      <c r="Y16" s="3">
        <f t="shared" si="7"/>
        <v>41</v>
      </c>
      <c r="Z16" s="9">
        <v>1</v>
      </c>
      <c r="AA16" s="9">
        <v>5</v>
      </c>
      <c r="AB16" s="3">
        <v>0</v>
      </c>
      <c r="AC16" s="3">
        <f t="shared" si="8"/>
        <v>5</v>
      </c>
      <c r="AD16" s="3">
        <v>0</v>
      </c>
      <c r="AE16" s="3">
        <v>5</v>
      </c>
      <c r="AF16" s="9"/>
      <c r="AG16" s="9">
        <v>5</v>
      </c>
      <c r="AH16" s="3">
        <v>0</v>
      </c>
      <c r="AI16" s="3">
        <v>0</v>
      </c>
      <c r="AJ16" s="3">
        <f t="shared" si="9"/>
        <v>0</v>
      </c>
      <c r="AK16" s="3">
        <v>0</v>
      </c>
      <c r="AL16" s="3">
        <v>0</v>
      </c>
      <c r="AM16" s="9"/>
      <c r="AN16" s="9"/>
      <c r="AO16" s="9"/>
      <c r="AP16" s="9"/>
      <c r="AQ16" s="66">
        <f t="shared" si="10"/>
        <v>42</v>
      </c>
      <c r="AR16" s="66">
        <f t="shared" ref="AR16:AR47" si="32">E16+F16+G16+D16</f>
        <v>42</v>
      </c>
      <c r="AS16" s="66">
        <f t="shared" si="11"/>
        <v>46</v>
      </c>
      <c r="AT16" s="66">
        <f t="shared" si="12"/>
        <v>46</v>
      </c>
      <c r="AU16" s="66">
        <f t="shared" si="13"/>
        <v>86</v>
      </c>
      <c r="AV16" s="66">
        <f t="shared" ref="AV16:AV18" si="33">L16+V16+W16+Y16</f>
        <v>86</v>
      </c>
      <c r="AW16" s="66">
        <f t="shared" si="14"/>
        <v>38</v>
      </c>
      <c r="AX16" s="66">
        <f t="shared" si="31"/>
        <v>38</v>
      </c>
      <c r="AY16" s="66">
        <f t="shared" si="15"/>
        <v>4</v>
      </c>
      <c r="AZ16" s="66">
        <f t="shared" si="16"/>
        <v>4</v>
      </c>
      <c r="BA16" s="66">
        <f t="shared" si="17"/>
        <v>42</v>
      </c>
      <c r="BB16" s="66">
        <f t="shared" si="18"/>
        <v>42</v>
      </c>
      <c r="BC16" s="66">
        <f t="shared" si="19"/>
        <v>5</v>
      </c>
      <c r="BD16" s="66">
        <f t="shared" si="20"/>
        <v>5</v>
      </c>
      <c r="BE16" s="66">
        <f t="shared" si="21"/>
        <v>5</v>
      </c>
      <c r="BF16" s="66">
        <f t="shared" si="22"/>
        <v>5</v>
      </c>
      <c r="BG16" s="66">
        <f t="shared" si="23"/>
        <v>0</v>
      </c>
      <c r="BH16" s="66">
        <f t="shared" si="24"/>
        <v>0</v>
      </c>
      <c r="BI16" s="66">
        <f t="shared" si="25"/>
        <v>0</v>
      </c>
      <c r="BJ16" s="66">
        <f t="shared" si="26"/>
        <v>0</v>
      </c>
    </row>
    <row r="17" spans="1:62" ht="33" customHeight="1">
      <c r="A17" s="5">
        <v>4</v>
      </c>
      <c r="B17" s="7" t="s">
        <v>85</v>
      </c>
      <c r="C17" s="22">
        <v>5</v>
      </c>
      <c r="D17" s="2">
        <v>1</v>
      </c>
      <c r="E17" s="2">
        <f t="shared" si="2"/>
        <v>4</v>
      </c>
      <c r="F17" s="2">
        <v>0</v>
      </c>
      <c r="G17" s="2">
        <v>0</v>
      </c>
      <c r="H17" s="2">
        <v>0</v>
      </c>
      <c r="I17" s="2">
        <f t="shared" si="3"/>
        <v>0</v>
      </c>
      <c r="J17" s="9">
        <v>0</v>
      </c>
      <c r="K17" s="3">
        <v>0</v>
      </c>
      <c r="L17" s="9">
        <v>0</v>
      </c>
      <c r="M17" s="3">
        <f t="shared" si="4"/>
        <v>1</v>
      </c>
      <c r="N17" s="158">
        <v>0</v>
      </c>
      <c r="O17" s="158">
        <v>0</v>
      </c>
      <c r="P17" s="158">
        <v>1</v>
      </c>
      <c r="Q17" s="158">
        <v>0</v>
      </c>
      <c r="R17" s="155">
        <f t="shared" si="5"/>
        <v>2</v>
      </c>
      <c r="S17" s="158">
        <v>0</v>
      </c>
      <c r="T17" s="158">
        <v>0</v>
      </c>
      <c r="U17" s="158">
        <v>2</v>
      </c>
      <c r="V17" s="3">
        <f t="shared" si="6"/>
        <v>3</v>
      </c>
      <c r="W17" s="3">
        <v>0</v>
      </c>
      <c r="X17" s="9">
        <v>0</v>
      </c>
      <c r="Y17" s="3">
        <f t="shared" si="7"/>
        <v>2</v>
      </c>
      <c r="Z17" s="9">
        <v>0</v>
      </c>
      <c r="AA17" s="9">
        <v>0</v>
      </c>
      <c r="AB17" s="3">
        <v>0</v>
      </c>
      <c r="AC17" s="3">
        <f t="shared" si="8"/>
        <v>0</v>
      </c>
      <c r="AD17" s="3">
        <v>0</v>
      </c>
      <c r="AE17" s="3">
        <v>0</v>
      </c>
      <c r="AF17" s="9"/>
      <c r="AG17" s="9">
        <v>0</v>
      </c>
      <c r="AH17" s="3">
        <v>0</v>
      </c>
      <c r="AI17" s="3">
        <v>0</v>
      </c>
      <c r="AJ17" s="3">
        <f t="shared" si="9"/>
        <v>0</v>
      </c>
      <c r="AK17" s="3">
        <v>0</v>
      </c>
      <c r="AL17" s="3">
        <v>0</v>
      </c>
      <c r="AM17" s="9"/>
      <c r="AN17" s="9"/>
      <c r="AO17" s="9"/>
      <c r="AP17" s="9"/>
      <c r="AQ17" s="66">
        <f t="shared" si="10"/>
        <v>5</v>
      </c>
      <c r="AR17" s="66">
        <f t="shared" si="32"/>
        <v>5</v>
      </c>
      <c r="AS17" s="66">
        <f t="shared" si="11"/>
        <v>0</v>
      </c>
      <c r="AT17" s="66">
        <f t="shared" si="12"/>
        <v>0</v>
      </c>
      <c r="AU17" s="66">
        <f t="shared" si="13"/>
        <v>5</v>
      </c>
      <c r="AV17" s="66">
        <f t="shared" si="33"/>
        <v>5</v>
      </c>
      <c r="AW17" s="66">
        <f t="shared" si="14"/>
        <v>1</v>
      </c>
      <c r="AX17" s="66">
        <f t="shared" si="31"/>
        <v>1</v>
      </c>
      <c r="AY17" s="66">
        <f t="shared" si="15"/>
        <v>2</v>
      </c>
      <c r="AZ17" s="66">
        <f t="shared" si="16"/>
        <v>2</v>
      </c>
      <c r="BA17" s="66">
        <f t="shared" si="17"/>
        <v>3</v>
      </c>
      <c r="BB17" s="66">
        <f t="shared" si="18"/>
        <v>3</v>
      </c>
      <c r="BC17" s="66">
        <f t="shared" si="19"/>
        <v>0</v>
      </c>
      <c r="BD17" s="66">
        <f t="shared" si="20"/>
        <v>0</v>
      </c>
      <c r="BE17" s="66">
        <f t="shared" si="21"/>
        <v>0</v>
      </c>
      <c r="BF17" s="66">
        <f t="shared" si="22"/>
        <v>0</v>
      </c>
      <c r="BG17" s="66">
        <f t="shared" si="23"/>
        <v>0</v>
      </c>
      <c r="BH17" s="66">
        <f t="shared" si="24"/>
        <v>0</v>
      </c>
      <c r="BI17" s="66">
        <f t="shared" si="25"/>
        <v>0</v>
      </c>
      <c r="BJ17" s="66">
        <f t="shared" si="26"/>
        <v>0</v>
      </c>
    </row>
    <row r="18" spans="1:62" ht="51">
      <c r="A18" s="5">
        <v>5</v>
      </c>
      <c r="B18" s="7" t="s">
        <v>66</v>
      </c>
      <c r="C18" s="22">
        <v>1</v>
      </c>
      <c r="D18" s="2">
        <v>0</v>
      </c>
      <c r="E18" s="2">
        <f t="shared" si="2"/>
        <v>1</v>
      </c>
      <c r="F18" s="2">
        <v>0</v>
      </c>
      <c r="G18" s="2">
        <v>0</v>
      </c>
      <c r="H18" s="2">
        <v>1</v>
      </c>
      <c r="I18" s="2">
        <f t="shared" si="3"/>
        <v>1</v>
      </c>
      <c r="J18" s="9">
        <v>0</v>
      </c>
      <c r="K18" s="3">
        <v>0</v>
      </c>
      <c r="L18" s="9">
        <v>0</v>
      </c>
      <c r="M18" s="3">
        <f t="shared" si="4"/>
        <v>0</v>
      </c>
      <c r="N18" s="158">
        <v>0</v>
      </c>
      <c r="O18" s="158">
        <v>0</v>
      </c>
      <c r="P18" s="9">
        <v>0</v>
      </c>
      <c r="Q18" s="158">
        <v>0</v>
      </c>
      <c r="R18" s="155">
        <f t="shared" si="5"/>
        <v>0</v>
      </c>
      <c r="S18" s="158">
        <v>0</v>
      </c>
      <c r="T18" s="158">
        <v>0</v>
      </c>
      <c r="U18" s="9">
        <v>0</v>
      </c>
      <c r="V18" s="3">
        <f t="shared" si="6"/>
        <v>0</v>
      </c>
      <c r="W18" s="3">
        <v>0</v>
      </c>
      <c r="X18" s="9">
        <v>0</v>
      </c>
      <c r="Y18" s="3">
        <f t="shared" si="7"/>
        <v>2</v>
      </c>
      <c r="Z18" s="9">
        <v>0</v>
      </c>
      <c r="AA18" s="9">
        <v>0</v>
      </c>
      <c r="AB18" s="3">
        <v>0</v>
      </c>
      <c r="AC18" s="3">
        <f t="shared" si="8"/>
        <v>0</v>
      </c>
      <c r="AD18" s="3">
        <v>0</v>
      </c>
      <c r="AE18" s="3">
        <v>0</v>
      </c>
      <c r="AF18" s="9"/>
      <c r="AG18" s="9">
        <v>0</v>
      </c>
      <c r="AH18" s="3">
        <v>0</v>
      </c>
      <c r="AI18" s="3">
        <v>0</v>
      </c>
      <c r="AJ18" s="3">
        <f t="shared" si="9"/>
        <v>0</v>
      </c>
      <c r="AK18" s="3">
        <v>0</v>
      </c>
      <c r="AL18" s="3">
        <v>0</v>
      </c>
      <c r="AM18" s="9"/>
      <c r="AN18" s="9"/>
      <c r="AO18" s="9"/>
      <c r="AP18" s="9"/>
      <c r="AQ18" s="66">
        <f t="shared" si="10"/>
        <v>1</v>
      </c>
      <c r="AR18" s="66">
        <f t="shared" si="32"/>
        <v>1</v>
      </c>
      <c r="AS18" s="66">
        <f t="shared" si="11"/>
        <v>1</v>
      </c>
      <c r="AT18" s="66">
        <f t="shared" si="12"/>
        <v>1</v>
      </c>
      <c r="AU18" s="66">
        <f t="shared" si="13"/>
        <v>2</v>
      </c>
      <c r="AV18" s="66">
        <f t="shared" si="33"/>
        <v>2</v>
      </c>
      <c r="AW18" s="66">
        <f t="shared" si="14"/>
        <v>0</v>
      </c>
      <c r="AX18" s="66">
        <f t="shared" si="31"/>
        <v>0</v>
      </c>
      <c r="AY18" s="66">
        <f t="shared" si="15"/>
        <v>0</v>
      </c>
      <c r="AZ18" s="66">
        <f t="shared" si="16"/>
        <v>0</v>
      </c>
      <c r="BA18" s="66">
        <f t="shared" si="17"/>
        <v>0</v>
      </c>
      <c r="BB18" s="66">
        <f t="shared" si="18"/>
        <v>0</v>
      </c>
      <c r="BC18" s="66">
        <f t="shared" si="19"/>
        <v>0</v>
      </c>
      <c r="BD18" s="66">
        <f t="shared" si="20"/>
        <v>0</v>
      </c>
      <c r="BE18" s="66">
        <f t="shared" si="21"/>
        <v>0</v>
      </c>
      <c r="BF18" s="66">
        <f t="shared" si="22"/>
        <v>0</v>
      </c>
      <c r="BG18" s="66">
        <f t="shared" si="23"/>
        <v>0</v>
      </c>
      <c r="BH18" s="66">
        <f t="shared" si="24"/>
        <v>0</v>
      </c>
      <c r="BI18" s="66">
        <f t="shared" si="25"/>
        <v>0</v>
      </c>
      <c r="BJ18" s="66">
        <f t="shared" si="26"/>
        <v>0</v>
      </c>
    </row>
    <row r="19" spans="1:62" ht="38.25">
      <c r="A19" s="5">
        <v>6</v>
      </c>
      <c r="B19" s="7" t="s">
        <v>67</v>
      </c>
      <c r="C19" s="65">
        <v>0</v>
      </c>
      <c r="D19" s="65">
        <f t="shared" ref="D19:AP19" si="34">D20+D21+D22+D23+D24+D26</f>
        <v>0</v>
      </c>
      <c r="E19" s="65">
        <f t="shared" si="34"/>
        <v>0</v>
      </c>
      <c r="F19" s="65">
        <f t="shared" si="34"/>
        <v>0</v>
      </c>
      <c r="G19" s="65">
        <f t="shared" si="34"/>
        <v>0</v>
      </c>
      <c r="H19" s="65">
        <f t="shared" si="34"/>
        <v>0</v>
      </c>
      <c r="I19" s="65">
        <f t="shared" si="34"/>
        <v>0</v>
      </c>
      <c r="J19" s="65">
        <f t="shared" si="34"/>
        <v>0</v>
      </c>
      <c r="K19" s="65">
        <f t="shared" si="34"/>
        <v>0</v>
      </c>
      <c r="L19" s="65">
        <f t="shared" si="34"/>
        <v>0</v>
      </c>
      <c r="M19" s="65">
        <f t="shared" si="34"/>
        <v>0</v>
      </c>
      <c r="N19" s="65">
        <f t="shared" si="34"/>
        <v>0</v>
      </c>
      <c r="O19" s="65">
        <f t="shared" si="34"/>
        <v>0</v>
      </c>
      <c r="P19" s="65">
        <f t="shared" si="34"/>
        <v>0</v>
      </c>
      <c r="Q19" s="65">
        <f t="shared" si="34"/>
        <v>0</v>
      </c>
      <c r="R19" s="65">
        <f t="shared" si="34"/>
        <v>0</v>
      </c>
      <c r="S19" s="65">
        <f t="shared" si="34"/>
        <v>0</v>
      </c>
      <c r="T19" s="65">
        <f t="shared" si="34"/>
        <v>0</v>
      </c>
      <c r="U19" s="65">
        <f t="shared" si="34"/>
        <v>0</v>
      </c>
      <c r="V19" s="65">
        <f t="shared" si="34"/>
        <v>0</v>
      </c>
      <c r="W19" s="65">
        <f t="shared" si="34"/>
        <v>0</v>
      </c>
      <c r="X19" s="65">
        <f t="shared" si="34"/>
        <v>0</v>
      </c>
      <c r="Y19" s="65">
        <f t="shared" si="34"/>
        <v>0</v>
      </c>
      <c r="Z19" s="65">
        <f t="shared" si="34"/>
        <v>0</v>
      </c>
      <c r="AA19" s="65">
        <f t="shared" si="34"/>
        <v>0</v>
      </c>
      <c r="AB19" s="65">
        <f t="shared" si="34"/>
        <v>0</v>
      </c>
      <c r="AC19" s="65">
        <f t="shared" si="34"/>
        <v>0</v>
      </c>
      <c r="AD19" s="65">
        <f t="shared" si="34"/>
        <v>0</v>
      </c>
      <c r="AE19" s="65">
        <f t="shared" si="34"/>
        <v>0</v>
      </c>
      <c r="AF19" s="65">
        <f t="shared" si="34"/>
        <v>0</v>
      </c>
      <c r="AG19" s="65">
        <f t="shared" si="34"/>
        <v>0</v>
      </c>
      <c r="AH19" s="65">
        <f t="shared" si="34"/>
        <v>0</v>
      </c>
      <c r="AI19" s="65">
        <f t="shared" si="34"/>
        <v>0</v>
      </c>
      <c r="AJ19" s="65">
        <f t="shared" si="34"/>
        <v>0</v>
      </c>
      <c r="AK19" s="65">
        <f t="shared" si="34"/>
        <v>0</v>
      </c>
      <c r="AL19" s="65">
        <f t="shared" si="34"/>
        <v>0</v>
      </c>
      <c r="AM19" s="65">
        <f t="shared" si="34"/>
        <v>0</v>
      </c>
      <c r="AN19" s="65">
        <f t="shared" si="34"/>
        <v>0</v>
      </c>
      <c r="AO19" s="65">
        <f t="shared" si="34"/>
        <v>0</v>
      </c>
      <c r="AP19" s="65">
        <f t="shared" si="34"/>
        <v>0</v>
      </c>
      <c r="AQ19" s="65">
        <f t="shared" ref="AQ19:BJ19" si="35">SUM(AQ20:AQ26)</f>
        <v>0</v>
      </c>
      <c r="AR19" s="65">
        <f t="shared" si="35"/>
        <v>0</v>
      </c>
      <c r="AS19" s="65">
        <f t="shared" si="35"/>
        <v>0</v>
      </c>
      <c r="AT19" s="65">
        <f t="shared" si="35"/>
        <v>0</v>
      </c>
      <c r="AU19" s="65">
        <f t="shared" si="35"/>
        <v>0</v>
      </c>
      <c r="AV19" s="65">
        <f t="shared" si="35"/>
        <v>0</v>
      </c>
      <c r="AW19" s="65">
        <f t="shared" si="35"/>
        <v>0</v>
      </c>
      <c r="AX19" s="65">
        <f t="shared" si="35"/>
        <v>0</v>
      </c>
      <c r="AY19" s="65">
        <f t="shared" si="35"/>
        <v>0</v>
      </c>
      <c r="AZ19" s="65">
        <f t="shared" si="35"/>
        <v>0</v>
      </c>
      <c r="BA19" s="65">
        <f t="shared" si="35"/>
        <v>0</v>
      </c>
      <c r="BB19" s="65">
        <f t="shared" si="35"/>
        <v>0</v>
      </c>
      <c r="BC19" s="65">
        <f t="shared" si="35"/>
        <v>0</v>
      </c>
      <c r="BD19" s="65">
        <f t="shared" si="35"/>
        <v>0</v>
      </c>
      <c r="BE19" s="65">
        <f t="shared" si="35"/>
        <v>0</v>
      </c>
      <c r="BF19" s="65">
        <f t="shared" si="35"/>
        <v>0</v>
      </c>
      <c r="BG19" s="65">
        <f t="shared" si="35"/>
        <v>0</v>
      </c>
      <c r="BH19" s="65">
        <f t="shared" si="35"/>
        <v>0</v>
      </c>
      <c r="BI19" s="65">
        <f t="shared" si="35"/>
        <v>0</v>
      </c>
      <c r="BJ19" s="65">
        <f t="shared" si="35"/>
        <v>0</v>
      </c>
    </row>
    <row r="20" spans="1:62" ht="38.25">
      <c r="A20" s="5" t="s">
        <v>8</v>
      </c>
      <c r="B20" s="6" t="s">
        <v>68</v>
      </c>
      <c r="C20" s="22">
        <v>0</v>
      </c>
      <c r="D20" s="2">
        <v>0</v>
      </c>
      <c r="E20" s="2">
        <f>C20-D20-F20-G20</f>
        <v>0</v>
      </c>
      <c r="F20" s="2">
        <v>0</v>
      </c>
      <c r="G20" s="2">
        <v>0</v>
      </c>
      <c r="H20" s="65">
        <v>0</v>
      </c>
      <c r="I20" s="2">
        <f t="shared" si="3"/>
        <v>0</v>
      </c>
      <c r="J20" s="9">
        <v>0</v>
      </c>
      <c r="K20" s="3">
        <v>0</v>
      </c>
      <c r="L20" s="9">
        <v>0</v>
      </c>
      <c r="M20" s="3">
        <f t="shared" si="4"/>
        <v>0</v>
      </c>
      <c r="N20" s="158">
        <v>0</v>
      </c>
      <c r="O20" s="158">
        <v>0</v>
      </c>
      <c r="P20" s="9">
        <v>0</v>
      </c>
      <c r="Q20" s="158">
        <v>0</v>
      </c>
      <c r="R20" s="155">
        <f t="shared" si="5"/>
        <v>0</v>
      </c>
      <c r="S20" s="158">
        <v>0</v>
      </c>
      <c r="T20" s="158">
        <v>0</v>
      </c>
      <c r="U20" s="9">
        <v>0</v>
      </c>
      <c r="V20" s="3">
        <f t="shared" si="6"/>
        <v>0</v>
      </c>
      <c r="W20" s="3">
        <v>0</v>
      </c>
      <c r="X20" s="9">
        <v>0</v>
      </c>
      <c r="Y20" s="3">
        <f>D20+E20+I20-L20-V20-W20</f>
        <v>0</v>
      </c>
      <c r="Z20" s="9">
        <v>0</v>
      </c>
      <c r="AA20" s="65">
        <v>0</v>
      </c>
      <c r="AB20" s="3">
        <v>0</v>
      </c>
      <c r="AC20" s="3">
        <f t="shared" si="8"/>
        <v>0</v>
      </c>
      <c r="AD20" s="3">
        <v>0</v>
      </c>
      <c r="AE20" s="3">
        <v>0</v>
      </c>
      <c r="AF20" s="9"/>
      <c r="AG20" s="9">
        <v>0</v>
      </c>
      <c r="AH20" s="3">
        <v>0</v>
      </c>
      <c r="AI20" s="3">
        <v>0</v>
      </c>
      <c r="AJ20" s="3">
        <f t="shared" si="9"/>
        <v>0</v>
      </c>
      <c r="AK20" s="3">
        <v>0</v>
      </c>
      <c r="AL20" s="3">
        <v>0</v>
      </c>
      <c r="AM20" s="9"/>
      <c r="AN20" s="9"/>
      <c r="AO20" s="9"/>
      <c r="AP20" s="9"/>
      <c r="AQ20" s="66">
        <f t="shared" si="10"/>
        <v>0</v>
      </c>
      <c r="AR20" s="66">
        <f t="shared" si="32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>L20+V20+W20+Y20+Z20</f>
        <v>0</v>
      </c>
      <c r="AW20" s="66">
        <f t="shared" si="14"/>
        <v>0</v>
      </c>
      <c r="AX20" s="66">
        <f t="shared" ref="AX20:AX26" si="36">N20+O20+P20+Q20</f>
        <v>0</v>
      </c>
      <c r="AY20" s="66">
        <f t="shared" si="15"/>
        <v>0</v>
      </c>
      <c r="AZ20" s="66">
        <f t="shared" si="16"/>
        <v>0</v>
      </c>
      <c r="BA20" s="66">
        <f t="shared" si="17"/>
        <v>0</v>
      </c>
      <c r="BB20" s="66">
        <f t="shared" si="18"/>
        <v>0</v>
      </c>
      <c r="BC20" s="66">
        <f t="shared" si="19"/>
        <v>0</v>
      </c>
      <c r="BD20" s="66">
        <f t="shared" si="20"/>
        <v>0</v>
      </c>
      <c r="BE20" s="66">
        <f t="shared" si="21"/>
        <v>0</v>
      </c>
      <c r="BF20" s="66">
        <f t="shared" si="22"/>
        <v>0</v>
      </c>
      <c r="BG20" s="66">
        <f t="shared" si="23"/>
        <v>0</v>
      </c>
      <c r="BH20" s="66">
        <f t="shared" si="24"/>
        <v>0</v>
      </c>
      <c r="BI20" s="66">
        <f t="shared" si="25"/>
        <v>0</v>
      </c>
      <c r="BJ20" s="66">
        <f t="shared" si="26"/>
        <v>0</v>
      </c>
    </row>
    <row r="21" spans="1:62" ht="38.25">
      <c r="A21" s="5" t="s">
        <v>9</v>
      </c>
      <c r="B21" s="6" t="s">
        <v>69</v>
      </c>
      <c r="C21" s="22">
        <v>0</v>
      </c>
      <c r="D21" s="2">
        <v>0</v>
      </c>
      <c r="E21" s="2">
        <f t="shared" ref="E21:E46" si="37">C21-D21-F21-G21</f>
        <v>0</v>
      </c>
      <c r="F21" s="2">
        <v>0</v>
      </c>
      <c r="G21" s="2">
        <v>0</v>
      </c>
      <c r="H21" s="65">
        <v>0</v>
      </c>
      <c r="I21" s="2">
        <f t="shared" si="3"/>
        <v>0</v>
      </c>
      <c r="J21" s="9">
        <v>0</v>
      </c>
      <c r="K21" s="3">
        <v>0</v>
      </c>
      <c r="L21" s="9">
        <v>0</v>
      </c>
      <c r="M21" s="3">
        <f t="shared" si="4"/>
        <v>0</v>
      </c>
      <c r="N21" s="158">
        <v>0</v>
      </c>
      <c r="O21" s="158">
        <v>0</v>
      </c>
      <c r="P21" s="9">
        <v>0</v>
      </c>
      <c r="Q21" s="158">
        <v>0</v>
      </c>
      <c r="R21" s="155">
        <f t="shared" si="5"/>
        <v>0</v>
      </c>
      <c r="S21" s="158">
        <v>0</v>
      </c>
      <c r="T21" s="158">
        <v>0</v>
      </c>
      <c r="U21" s="9">
        <v>0</v>
      </c>
      <c r="V21" s="3">
        <f t="shared" si="6"/>
        <v>0</v>
      </c>
      <c r="W21" s="3">
        <v>0</v>
      </c>
      <c r="X21" s="9">
        <v>0</v>
      </c>
      <c r="Y21" s="3">
        <f t="shared" ref="Y21:Y46" si="38">D21+E21+I21-L21-V21-W21</f>
        <v>0</v>
      </c>
      <c r="Z21" s="9">
        <v>0</v>
      </c>
      <c r="AA21" s="65">
        <v>0</v>
      </c>
      <c r="AB21" s="3">
        <v>0</v>
      </c>
      <c r="AC21" s="3">
        <f t="shared" si="8"/>
        <v>0</v>
      </c>
      <c r="AD21" s="3">
        <v>0</v>
      </c>
      <c r="AE21" s="3">
        <v>0</v>
      </c>
      <c r="AF21" s="9"/>
      <c r="AG21" s="9">
        <v>0</v>
      </c>
      <c r="AH21" s="3">
        <v>0</v>
      </c>
      <c r="AI21" s="3">
        <v>0</v>
      </c>
      <c r="AJ21" s="3">
        <f t="shared" si="9"/>
        <v>0</v>
      </c>
      <c r="AK21" s="3">
        <v>0</v>
      </c>
      <c r="AL21" s="3">
        <v>0</v>
      </c>
      <c r="AM21" s="9"/>
      <c r="AN21" s="9"/>
      <c r="AO21" s="9"/>
      <c r="AP21" s="9"/>
      <c r="AQ21" s="66">
        <f t="shared" si="10"/>
        <v>0</v>
      </c>
      <c r="AR21" s="66">
        <f t="shared" si="32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ref="AV21:AV26" si="39">L21+V21+W21+Y21+Z21</f>
        <v>0</v>
      </c>
      <c r="AW21" s="66">
        <f t="shared" si="14"/>
        <v>0</v>
      </c>
      <c r="AX21" s="66">
        <f t="shared" si="36"/>
        <v>0</v>
      </c>
      <c r="AY21" s="66">
        <f t="shared" si="15"/>
        <v>0</v>
      </c>
      <c r="AZ21" s="66">
        <f t="shared" si="16"/>
        <v>0</v>
      </c>
      <c r="BA21" s="66">
        <f t="shared" si="17"/>
        <v>0</v>
      </c>
      <c r="BB21" s="66">
        <f t="shared" si="18"/>
        <v>0</v>
      </c>
      <c r="BC21" s="66">
        <f t="shared" si="19"/>
        <v>0</v>
      </c>
      <c r="BD21" s="66">
        <f t="shared" si="20"/>
        <v>0</v>
      </c>
      <c r="BE21" s="66">
        <f t="shared" si="21"/>
        <v>0</v>
      </c>
      <c r="BF21" s="66">
        <f t="shared" si="22"/>
        <v>0</v>
      </c>
      <c r="BG21" s="66">
        <f t="shared" si="23"/>
        <v>0</v>
      </c>
      <c r="BH21" s="66">
        <f t="shared" si="24"/>
        <v>0</v>
      </c>
      <c r="BI21" s="66">
        <f t="shared" si="25"/>
        <v>0</v>
      </c>
      <c r="BJ21" s="66">
        <f t="shared" si="26"/>
        <v>0</v>
      </c>
    </row>
    <row r="22" spans="1:62" ht="38.25">
      <c r="A22" s="5" t="s">
        <v>10</v>
      </c>
      <c r="B22" s="6" t="s">
        <v>70</v>
      </c>
      <c r="C22" s="22">
        <v>0</v>
      </c>
      <c r="D22" s="2">
        <v>0</v>
      </c>
      <c r="E22" s="2">
        <f t="shared" si="37"/>
        <v>0</v>
      </c>
      <c r="F22" s="2">
        <v>0</v>
      </c>
      <c r="G22" s="2">
        <v>0</v>
      </c>
      <c r="H22" s="65">
        <v>0</v>
      </c>
      <c r="I22" s="2">
        <f t="shared" si="3"/>
        <v>0</v>
      </c>
      <c r="J22" s="9">
        <v>0</v>
      </c>
      <c r="K22" s="3">
        <v>0</v>
      </c>
      <c r="L22" s="9">
        <v>0</v>
      </c>
      <c r="M22" s="3">
        <f t="shared" si="4"/>
        <v>0</v>
      </c>
      <c r="N22" s="158">
        <v>0</v>
      </c>
      <c r="O22" s="158">
        <v>0</v>
      </c>
      <c r="P22" s="9">
        <v>0</v>
      </c>
      <c r="Q22" s="158">
        <v>0</v>
      </c>
      <c r="R22" s="155">
        <f t="shared" si="5"/>
        <v>0</v>
      </c>
      <c r="S22" s="158">
        <v>0</v>
      </c>
      <c r="T22" s="158">
        <v>0</v>
      </c>
      <c r="U22" s="9">
        <v>0</v>
      </c>
      <c r="V22" s="3">
        <f t="shared" si="6"/>
        <v>0</v>
      </c>
      <c r="W22" s="3">
        <v>0</v>
      </c>
      <c r="X22" s="9">
        <v>0</v>
      </c>
      <c r="Y22" s="3">
        <f t="shared" si="38"/>
        <v>0</v>
      </c>
      <c r="Z22" s="9">
        <v>0</v>
      </c>
      <c r="AA22" s="65">
        <v>0</v>
      </c>
      <c r="AB22" s="3">
        <v>0</v>
      </c>
      <c r="AC22" s="3">
        <f t="shared" si="8"/>
        <v>0</v>
      </c>
      <c r="AD22" s="3">
        <v>0</v>
      </c>
      <c r="AE22" s="3">
        <v>0</v>
      </c>
      <c r="AF22" s="9"/>
      <c r="AG22" s="9">
        <v>0</v>
      </c>
      <c r="AH22" s="3">
        <v>0</v>
      </c>
      <c r="AI22" s="3">
        <v>0</v>
      </c>
      <c r="AJ22" s="3">
        <f t="shared" si="9"/>
        <v>0</v>
      </c>
      <c r="AK22" s="3">
        <v>0</v>
      </c>
      <c r="AL22" s="3">
        <v>0</v>
      </c>
      <c r="AM22" s="9"/>
      <c r="AN22" s="9"/>
      <c r="AO22" s="9"/>
      <c r="AP22" s="9"/>
      <c r="AQ22" s="66">
        <f t="shared" si="10"/>
        <v>0</v>
      </c>
      <c r="AR22" s="66">
        <f t="shared" si="32"/>
        <v>0</v>
      </c>
      <c r="AS22" s="66">
        <f t="shared" si="11"/>
        <v>0</v>
      </c>
      <c r="AT22" s="66">
        <f t="shared" si="12"/>
        <v>0</v>
      </c>
      <c r="AU22" s="66">
        <f t="shared" si="13"/>
        <v>0</v>
      </c>
      <c r="AV22" s="66">
        <f t="shared" si="39"/>
        <v>0</v>
      </c>
      <c r="AW22" s="66">
        <f t="shared" si="14"/>
        <v>0</v>
      </c>
      <c r="AX22" s="66">
        <f t="shared" si="36"/>
        <v>0</v>
      </c>
      <c r="AY22" s="66">
        <f t="shared" si="15"/>
        <v>0</v>
      </c>
      <c r="AZ22" s="66">
        <f t="shared" si="16"/>
        <v>0</v>
      </c>
      <c r="BA22" s="66">
        <f t="shared" si="17"/>
        <v>0</v>
      </c>
      <c r="BB22" s="66">
        <f t="shared" si="18"/>
        <v>0</v>
      </c>
      <c r="BC22" s="66">
        <f t="shared" si="19"/>
        <v>0</v>
      </c>
      <c r="BD22" s="66">
        <f t="shared" si="20"/>
        <v>0</v>
      </c>
      <c r="BE22" s="66">
        <f t="shared" si="21"/>
        <v>0</v>
      </c>
      <c r="BF22" s="66">
        <f t="shared" si="22"/>
        <v>0</v>
      </c>
      <c r="BG22" s="66">
        <f t="shared" si="23"/>
        <v>0</v>
      </c>
      <c r="BH22" s="66">
        <f t="shared" si="24"/>
        <v>0</v>
      </c>
      <c r="BI22" s="66">
        <f t="shared" si="25"/>
        <v>0</v>
      </c>
      <c r="BJ22" s="66">
        <f t="shared" si="26"/>
        <v>0</v>
      </c>
    </row>
    <row r="23" spans="1:62" ht="38.25">
      <c r="A23" s="5" t="s">
        <v>11</v>
      </c>
      <c r="B23" s="6" t="s">
        <v>71</v>
      </c>
      <c r="C23" s="22">
        <v>0</v>
      </c>
      <c r="D23" s="2">
        <v>0</v>
      </c>
      <c r="E23" s="2">
        <f t="shared" si="37"/>
        <v>0</v>
      </c>
      <c r="F23" s="2">
        <v>0</v>
      </c>
      <c r="G23" s="2">
        <v>0</v>
      </c>
      <c r="H23" s="65">
        <v>0</v>
      </c>
      <c r="I23" s="2">
        <f t="shared" si="3"/>
        <v>0</v>
      </c>
      <c r="J23" s="9">
        <v>0</v>
      </c>
      <c r="K23" s="3">
        <v>0</v>
      </c>
      <c r="L23" s="9">
        <v>0</v>
      </c>
      <c r="M23" s="3">
        <f t="shared" si="4"/>
        <v>0</v>
      </c>
      <c r="N23" s="158">
        <v>0</v>
      </c>
      <c r="O23" s="158">
        <v>0</v>
      </c>
      <c r="P23" s="9">
        <v>0</v>
      </c>
      <c r="Q23" s="158">
        <v>0</v>
      </c>
      <c r="R23" s="155">
        <f t="shared" si="5"/>
        <v>0</v>
      </c>
      <c r="S23" s="158">
        <v>0</v>
      </c>
      <c r="T23" s="158">
        <v>0</v>
      </c>
      <c r="U23" s="9">
        <v>0</v>
      </c>
      <c r="V23" s="3">
        <f t="shared" si="6"/>
        <v>0</v>
      </c>
      <c r="W23" s="3">
        <v>0</v>
      </c>
      <c r="X23" s="9">
        <v>0</v>
      </c>
      <c r="Y23" s="3">
        <f t="shared" si="38"/>
        <v>0</v>
      </c>
      <c r="Z23" s="9">
        <v>0</v>
      </c>
      <c r="AA23" s="65">
        <v>0</v>
      </c>
      <c r="AB23" s="3">
        <v>0</v>
      </c>
      <c r="AC23" s="3">
        <f t="shared" si="8"/>
        <v>0</v>
      </c>
      <c r="AD23" s="3">
        <v>0</v>
      </c>
      <c r="AE23" s="3">
        <v>0</v>
      </c>
      <c r="AF23" s="9"/>
      <c r="AG23" s="9">
        <v>0</v>
      </c>
      <c r="AH23" s="3">
        <v>0</v>
      </c>
      <c r="AI23" s="3">
        <v>0</v>
      </c>
      <c r="AJ23" s="3">
        <f t="shared" si="9"/>
        <v>0</v>
      </c>
      <c r="AK23" s="3">
        <v>0</v>
      </c>
      <c r="AL23" s="3">
        <v>0</v>
      </c>
      <c r="AM23" s="9"/>
      <c r="AN23" s="9"/>
      <c r="AO23" s="9"/>
      <c r="AP23" s="9"/>
      <c r="AQ23" s="66">
        <f t="shared" si="10"/>
        <v>0</v>
      </c>
      <c r="AR23" s="66">
        <f t="shared" si="32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39"/>
        <v>0</v>
      </c>
      <c r="AW23" s="66">
        <f t="shared" si="14"/>
        <v>0</v>
      </c>
      <c r="AX23" s="66">
        <f t="shared" si="36"/>
        <v>0</v>
      </c>
      <c r="AY23" s="66">
        <f t="shared" si="15"/>
        <v>0</v>
      </c>
      <c r="AZ23" s="66">
        <f t="shared" si="16"/>
        <v>0</v>
      </c>
      <c r="BA23" s="66">
        <f t="shared" si="17"/>
        <v>0</v>
      </c>
      <c r="BB23" s="66">
        <f t="shared" si="18"/>
        <v>0</v>
      </c>
      <c r="BC23" s="66">
        <f t="shared" si="19"/>
        <v>0</v>
      </c>
      <c r="BD23" s="66">
        <f t="shared" si="20"/>
        <v>0</v>
      </c>
      <c r="BE23" s="66">
        <f t="shared" si="21"/>
        <v>0</v>
      </c>
      <c r="BF23" s="66">
        <f t="shared" si="22"/>
        <v>0</v>
      </c>
      <c r="BG23" s="66">
        <f t="shared" si="23"/>
        <v>0</v>
      </c>
      <c r="BH23" s="66">
        <f t="shared" si="24"/>
        <v>0</v>
      </c>
      <c r="BI23" s="66">
        <f t="shared" si="25"/>
        <v>0</v>
      </c>
      <c r="BJ23" s="66">
        <f t="shared" si="26"/>
        <v>0</v>
      </c>
    </row>
    <row r="24" spans="1:62" ht="38.25">
      <c r="A24" s="5" t="s">
        <v>12</v>
      </c>
      <c r="B24" s="6" t="s">
        <v>72</v>
      </c>
      <c r="C24" s="22">
        <v>0</v>
      </c>
      <c r="D24" s="2">
        <v>0</v>
      </c>
      <c r="E24" s="2">
        <f t="shared" si="37"/>
        <v>0</v>
      </c>
      <c r="F24" s="2">
        <v>0</v>
      </c>
      <c r="G24" s="2">
        <v>0</v>
      </c>
      <c r="H24" s="65">
        <v>0</v>
      </c>
      <c r="I24" s="2">
        <f t="shared" si="3"/>
        <v>0</v>
      </c>
      <c r="J24" s="9">
        <v>0</v>
      </c>
      <c r="K24" s="3">
        <v>0</v>
      </c>
      <c r="L24" s="9">
        <v>0</v>
      </c>
      <c r="M24" s="3">
        <f t="shared" si="4"/>
        <v>0</v>
      </c>
      <c r="N24" s="158">
        <v>0</v>
      </c>
      <c r="O24" s="158">
        <v>0</v>
      </c>
      <c r="P24" s="9">
        <v>0</v>
      </c>
      <c r="Q24" s="158">
        <v>0</v>
      </c>
      <c r="R24" s="155">
        <f t="shared" si="5"/>
        <v>0</v>
      </c>
      <c r="S24" s="158">
        <v>0</v>
      </c>
      <c r="T24" s="158">
        <v>0</v>
      </c>
      <c r="U24" s="9">
        <v>0</v>
      </c>
      <c r="V24" s="3">
        <f t="shared" si="6"/>
        <v>0</v>
      </c>
      <c r="W24" s="3">
        <v>0</v>
      </c>
      <c r="X24" s="9">
        <v>0</v>
      </c>
      <c r="Y24" s="3">
        <f t="shared" si="38"/>
        <v>0</v>
      </c>
      <c r="Z24" s="9">
        <v>0</v>
      </c>
      <c r="AA24" s="65">
        <v>0</v>
      </c>
      <c r="AB24" s="3">
        <v>0</v>
      </c>
      <c r="AC24" s="3">
        <f t="shared" si="8"/>
        <v>0</v>
      </c>
      <c r="AD24" s="3">
        <v>0</v>
      </c>
      <c r="AE24" s="3">
        <v>0</v>
      </c>
      <c r="AF24" s="9"/>
      <c r="AG24" s="9">
        <v>0</v>
      </c>
      <c r="AH24" s="3">
        <v>0</v>
      </c>
      <c r="AI24" s="3">
        <v>0</v>
      </c>
      <c r="AJ24" s="3">
        <f t="shared" si="9"/>
        <v>0</v>
      </c>
      <c r="AK24" s="3">
        <v>0</v>
      </c>
      <c r="AL24" s="3">
        <v>0</v>
      </c>
      <c r="AM24" s="9"/>
      <c r="AN24" s="9"/>
      <c r="AO24" s="9"/>
      <c r="AP24" s="9"/>
      <c r="AQ24" s="66">
        <f t="shared" si="10"/>
        <v>0</v>
      </c>
      <c r="AR24" s="66">
        <f t="shared" si="32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39"/>
        <v>0</v>
      </c>
      <c r="AW24" s="66">
        <f t="shared" si="14"/>
        <v>0</v>
      </c>
      <c r="AX24" s="66">
        <f t="shared" si="36"/>
        <v>0</v>
      </c>
      <c r="AY24" s="66">
        <f t="shared" si="15"/>
        <v>0</v>
      </c>
      <c r="AZ24" s="66">
        <f t="shared" si="16"/>
        <v>0</v>
      </c>
      <c r="BA24" s="66">
        <f t="shared" si="17"/>
        <v>0</v>
      </c>
      <c r="BB24" s="66">
        <f t="shared" si="18"/>
        <v>0</v>
      </c>
      <c r="BC24" s="66">
        <f t="shared" si="19"/>
        <v>0</v>
      </c>
      <c r="BD24" s="66">
        <f t="shared" si="20"/>
        <v>0</v>
      </c>
      <c r="BE24" s="66">
        <f t="shared" si="21"/>
        <v>0</v>
      </c>
      <c r="BF24" s="66">
        <f t="shared" si="22"/>
        <v>0</v>
      </c>
      <c r="BG24" s="66">
        <f t="shared" si="23"/>
        <v>0</v>
      </c>
      <c r="BH24" s="66">
        <f t="shared" si="24"/>
        <v>0</v>
      </c>
      <c r="BI24" s="66">
        <f t="shared" si="25"/>
        <v>0</v>
      </c>
      <c r="BJ24" s="66">
        <f t="shared" si="26"/>
        <v>0</v>
      </c>
    </row>
    <row r="25" spans="1:62" ht="38.25">
      <c r="A25" s="5" t="s">
        <v>13</v>
      </c>
      <c r="B25" s="6" t="s">
        <v>73</v>
      </c>
      <c r="C25" s="22">
        <v>0</v>
      </c>
      <c r="D25" s="2">
        <v>0</v>
      </c>
      <c r="E25" s="2">
        <f t="shared" si="37"/>
        <v>0</v>
      </c>
      <c r="F25" s="2">
        <v>0</v>
      </c>
      <c r="G25" s="2">
        <v>0</v>
      </c>
      <c r="H25" s="65">
        <v>0</v>
      </c>
      <c r="I25" s="2">
        <f t="shared" si="3"/>
        <v>0</v>
      </c>
      <c r="J25" s="9">
        <v>0</v>
      </c>
      <c r="K25" s="3">
        <v>0</v>
      </c>
      <c r="L25" s="9">
        <v>0</v>
      </c>
      <c r="M25" s="3">
        <f t="shared" si="4"/>
        <v>0</v>
      </c>
      <c r="N25" s="158">
        <v>0</v>
      </c>
      <c r="O25" s="158">
        <v>0</v>
      </c>
      <c r="P25" s="9">
        <v>0</v>
      </c>
      <c r="Q25" s="158">
        <v>0</v>
      </c>
      <c r="R25" s="155">
        <f t="shared" si="5"/>
        <v>0</v>
      </c>
      <c r="S25" s="158">
        <v>0</v>
      </c>
      <c r="T25" s="158">
        <v>0</v>
      </c>
      <c r="U25" s="9">
        <v>0</v>
      </c>
      <c r="V25" s="3">
        <f t="shared" si="6"/>
        <v>0</v>
      </c>
      <c r="W25" s="3">
        <v>0</v>
      </c>
      <c r="X25" s="9">
        <v>0</v>
      </c>
      <c r="Y25" s="3">
        <f t="shared" si="38"/>
        <v>0</v>
      </c>
      <c r="Z25" s="9">
        <v>0</v>
      </c>
      <c r="AA25" s="65">
        <v>0</v>
      </c>
      <c r="AB25" s="3">
        <v>0</v>
      </c>
      <c r="AC25" s="3">
        <f t="shared" si="8"/>
        <v>0</v>
      </c>
      <c r="AD25" s="3">
        <v>0</v>
      </c>
      <c r="AE25" s="3">
        <v>0</v>
      </c>
      <c r="AF25" s="9"/>
      <c r="AG25" s="9">
        <v>0</v>
      </c>
      <c r="AH25" s="3">
        <v>0</v>
      </c>
      <c r="AI25" s="3">
        <v>0</v>
      </c>
      <c r="AJ25" s="3">
        <f t="shared" si="9"/>
        <v>0</v>
      </c>
      <c r="AK25" s="3">
        <v>0</v>
      </c>
      <c r="AL25" s="3">
        <v>0</v>
      </c>
      <c r="AM25" s="9"/>
      <c r="AN25" s="9"/>
      <c r="AO25" s="9"/>
      <c r="AP25" s="9"/>
      <c r="AQ25" s="66">
        <f t="shared" si="10"/>
        <v>0</v>
      </c>
      <c r="AR25" s="66">
        <f t="shared" si="32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>L25+V25+W25+Y25+Z25</f>
        <v>0</v>
      </c>
      <c r="AW25" s="66">
        <f t="shared" si="14"/>
        <v>0</v>
      </c>
      <c r="AX25" s="66">
        <f t="shared" si="36"/>
        <v>0</v>
      </c>
      <c r="AY25" s="66">
        <f t="shared" si="15"/>
        <v>0</v>
      </c>
      <c r="AZ25" s="66">
        <f t="shared" si="16"/>
        <v>0</v>
      </c>
      <c r="BA25" s="66">
        <f t="shared" si="17"/>
        <v>0</v>
      </c>
      <c r="BB25" s="66">
        <f t="shared" si="18"/>
        <v>0</v>
      </c>
      <c r="BC25" s="66">
        <f t="shared" si="19"/>
        <v>0</v>
      </c>
      <c r="BD25" s="66">
        <f t="shared" si="20"/>
        <v>0</v>
      </c>
      <c r="BE25" s="66">
        <f t="shared" si="21"/>
        <v>0</v>
      </c>
      <c r="BF25" s="66">
        <f t="shared" si="22"/>
        <v>0</v>
      </c>
      <c r="BG25" s="66">
        <f t="shared" si="23"/>
        <v>0</v>
      </c>
      <c r="BH25" s="66">
        <f t="shared" si="24"/>
        <v>0</v>
      </c>
      <c r="BI25" s="66">
        <f t="shared" si="25"/>
        <v>0</v>
      </c>
      <c r="BJ25" s="66">
        <f t="shared" si="26"/>
        <v>0</v>
      </c>
    </row>
    <row r="26" spans="1:62" ht="38.25">
      <c r="A26" s="5" t="s">
        <v>48</v>
      </c>
      <c r="B26" s="6" t="s">
        <v>74</v>
      </c>
      <c r="C26" s="22">
        <v>0</v>
      </c>
      <c r="D26" s="2">
        <v>0</v>
      </c>
      <c r="E26" s="2">
        <f t="shared" si="37"/>
        <v>0</v>
      </c>
      <c r="F26" s="2">
        <v>0</v>
      </c>
      <c r="G26" s="2">
        <v>0</v>
      </c>
      <c r="H26" s="65">
        <v>0</v>
      </c>
      <c r="I26" s="2">
        <f t="shared" si="3"/>
        <v>0</v>
      </c>
      <c r="J26" s="9">
        <v>0</v>
      </c>
      <c r="K26" s="3">
        <v>0</v>
      </c>
      <c r="L26" s="9">
        <v>0</v>
      </c>
      <c r="M26" s="3">
        <f t="shared" si="4"/>
        <v>0</v>
      </c>
      <c r="N26" s="158">
        <v>0</v>
      </c>
      <c r="O26" s="158">
        <v>0</v>
      </c>
      <c r="P26" s="9">
        <v>0</v>
      </c>
      <c r="Q26" s="158">
        <v>0</v>
      </c>
      <c r="R26" s="155">
        <f t="shared" si="5"/>
        <v>0</v>
      </c>
      <c r="S26" s="158">
        <v>0</v>
      </c>
      <c r="T26" s="158">
        <v>0</v>
      </c>
      <c r="U26" s="9">
        <v>0</v>
      </c>
      <c r="V26" s="3">
        <f t="shared" si="6"/>
        <v>0</v>
      </c>
      <c r="W26" s="3">
        <v>0</v>
      </c>
      <c r="X26" s="9">
        <v>0</v>
      </c>
      <c r="Y26" s="3">
        <f t="shared" si="38"/>
        <v>0</v>
      </c>
      <c r="Z26" s="9">
        <v>0</v>
      </c>
      <c r="AA26" s="65">
        <v>0</v>
      </c>
      <c r="AB26" s="3">
        <v>0</v>
      </c>
      <c r="AC26" s="3">
        <f t="shared" si="8"/>
        <v>0</v>
      </c>
      <c r="AD26" s="3">
        <v>0</v>
      </c>
      <c r="AE26" s="3">
        <v>0</v>
      </c>
      <c r="AF26" s="9"/>
      <c r="AG26" s="9">
        <v>0</v>
      </c>
      <c r="AH26" s="3">
        <v>0</v>
      </c>
      <c r="AI26" s="3">
        <v>0</v>
      </c>
      <c r="AJ26" s="3">
        <f t="shared" si="9"/>
        <v>0</v>
      </c>
      <c r="AK26" s="3">
        <v>0</v>
      </c>
      <c r="AL26" s="3">
        <v>0</v>
      </c>
      <c r="AM26" s="9"/>
      <c r="AN26" s="9"/>
      <c r="AO26" s="9"/>
      <c r="AP26" s="9"/>
      <c r="AQ26" s="66">
        <f t="shared" si="10"/>
        <v>0</v>
      </c>
      <c r="AR26" s="66">
        <f t="shared" si="32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39"/>
        <v>0</v>
      </c>
      <c r="AW26" s="66">
        <f t="shared" si="14"/>
        <v>0</v>
      </c>
      <c r="AX26" s="66">
        <f t="shared" si="36"/>
        <v>0</v>
      </c>
      <c r="AY26" s="66">
        <f t="shared" si="15"/>
        <v>0</v>
      </c>
      <c r="AZ26" s="66">
        <f t="shared" si="16"/>
        <v>0</v>
      </c>
      <c r="BA26" s="66">
        <f t="shared" si="17"/>
        <v>0</v>
      </c>
      <c r="BB26" s="66">
        <f t="shared" si="18"/>
        <v>0</v>
      </c>
      <c r="BC26" s="66">
        <f t="shared" si="19"/>
        <v>0</v>
      </c>
      <c r="BD26" s="66">
        <f t="shared" si="20"/>
        <v>0</v>
      </c>
      <c r="BE26" s="66">
        <f t="shared" si="21"/>
        <v>0</v>
      </c>
      <c r="BF26" s="66">
        <f t="shared" si="22"/>
        <v>0</v>
      </c>
      <c r="BG26" s="66">
        <f t="shared" si="23"/>
        <v>0</v>
      </c>
      <c r="BH26" s="66">
        <f t="shared" si="24"/>
        <v>0</v>
      </c>
      <c r="BI26" s="66">
        <f t="shared" si="25"/>
        <v>0</v>
      </c>
      <c r="BJ26" s="66">
        <f t="shared" si="26"/>
        <v>0</v>
      </c>
    </row>
    <row r="27" spans="1:62" ht="38.25">
      <c r="A27" s="5">
        <v>7</v>
      </c>
      <c r="B27" s="7" t="s">
        <v>75</v>
      </c>
      <c r="C27" s="65">
        <v>0</v>
      </c>
      <c r="D27" s="65">
        <f t="shared" ref="D27:AP27" si="40">D28+D29+D30+D31+D32</f>
        <v>0</v>
      </c>
      <c r="E27" s="65">
        <f t="shared" si="40"/>
        <v>0</v>
      </c>
      <c r="F27" s="65">
        <f t="shared" si="40"/>
        <v>0</v>
      </c>
      <c r="G27" s="65">
        <f t="shared" si="40"/>
        <v>0</v>
      </c>
      <c r="H27" s="65">
        <f t="shared" si="40"/>
        <v>4</v>
      </c>
      <c r="I27" s="65">
        <f t="shared" si="40"/>
        <v>0</v>
      </c>
      <c r="J27" s="65">
        <f t="shared" si="40"/>
        <v>0</v>
      </c>
      <c r="K27" s="65">
        <f t="shared" si="40"/>
        <v>4</v>
      </c>
      <c r="L27" s="65">
        <f t="shared" si="40"/>
        <v>0</v>
      </c>
      <c r="M27" s="65">
        <f t="shared" si="40"/>
        <v>0</v>
      </c>
      <c r="N27" s="65">
        <f t="shared" si="40"/>
        <v>0</v>
      </c>
      <c r="O27" s="65">
        <f t="shared" si="40"/>
        <v>0</v>
      </c>
      <c r="P27" s="65">
        <f t="shared" si="40"/>
        <v>0</v>
      </c>
      <c r="Q27" s="65">
        <f t="shared" si="40"/>
        <v>0</v>
      </c>
      <c r="R27" s="65">
        <f t="shared" si="40"/>
        <v>0</v>
      </c>
      <c r="S27" s="65">
        <f t="shared" si="40"/>
        <v>0</v>
      </c>
      <c r="T27" s="65">
        <f t="shared" si="40"/>
        <v>0</v>
      </c>
      <c r="U27" s="65">
        <f t="shared" si="40"/>
        <v>0</v>
      </c>
      <c r="V27" s="65">
        <f t="shared" si="40"/>
        <v>0</v>
      </c>
      <c r="W27" s="65">
        <f t="shared" si="40"/>
        <v>0</v>
      </c>
      <c r="X27" s="65">
        <f t="shared" si="40"/>
        <v>0</v>
      </c>
      <c r="Y27" s="65">
        <f t="shared" si="40"/>
        <v>0</v>
      </c>
      <c r="Z27" s="65">
        <f t="shared" si="40"/>
        <v>0</v>
      </c>
      <c r="AA27" s="65">
        <f t="shared" si="40"/>
        <v>0</v>
      </c>
      <c r="AB27" s="65">
        <f t="shared" si="40"/>
        <v>3</v>
      </c>
      <c r="AC27" s="65">
        <f t="shared" si="40"/>
        <v>3</v>
      </c>
      <c r="AD27" s="65">
        <f t="shared" si="40"/>
        <v>0</v>
      </c>
      <c r="AE27" s="65">
        <f t="shared" si="40"/>
        <v>3</v>
      </c>
      <c r="AF27" s="65">
        <f t="shared" si="40"/>
        <v>0</v>
      </c>
      <c r="AG27" s="65">
        <f t="shared" si="40"/>
        <v>1</v>
      </c>
      <c r="AH27" s="65">
        <f t="shared" si="40"/>
        <v>0</v>
      </c>
      <c r="AI27" s="65">
        <f t="shared" si="40"/>
        <v>0</v>
      </c>
      <c r="AJ27" s="65">
        <f t="shared" si="40"/>
        <v>0</v>
      </c>
      <c r="AK27" s="65">
        <f t="shared" si="40"/>
        <v>0</v>
      </c>
      <c r="AL27" s="65">
        <f t="shared" si="40"/>
        <v>0</v>
      </c>
      <c r="AM27" s="65">
        <f t="shared" si="40"/>
        <v>0</v>
      </c>
      <c r="AN27" s="65">
        <f t="shared" si="40"/>
        <v>0</v>
      </c>
      <c r="AO27" s="65">
        <f t="shared" si="40"/>
        <v>0</v>
      </c>
      <c r="AP27" s="65">
        <f t="shared" si="40"/>
        <v>0</v>
      </c>
      <c r="AQ27" s="65">
        <f t="shared" ref="AQ27:BJ27" si="41">SUM(AQ28:AQ32)</f>
        <v>0</v>
      </c>
      <c r="AR27" s="65">
        <f t="shared" si="41"/>
        <v>0</v>
      </c>
      <c r="AS27" s="65">
        <f t="shared" si="41"/>
        <v>4</v>
      </c>
      <c r="AT27" s="65">
        <f t="shared" si="41"/>
        <v>4</v>
      </c>
      <c r="AU27" s="65">
        <f t="shared" si="41"/>
        <v>0</v>
      </c>
      <c r="AV27" s="65">
        <f>SUM(AV28:AV32)</f>
        <v>0</v>
      </c>
      <c r="AW27" s="65">
        <f t="shared" si="41"/>
        <v>0</v>
      </c>
      <c r="AX27" s="65">
        <f t="shared" si="41"/>
        <v>0</v>
      </c>
      <c r="AY27" s="65">
        <f t="shared" si="41"/>
        <v>0</v>
      </c>
      <c r="AZ27" s="65">
        <f t="shared" si="41"/>
        <v>0</v>
      </c>
      <c r="BA27" s="65">
        <f t="shared" si="41"/>
        <v>0</v>
      </c>
      <c r="BB27" s="65">
        <f t="shared" si="41"/>
        <v>0</v>
      </c>
      <c r="BC27" s="65">
        <f t="shared" si="41"/>
        <v>3</v>
      </c>
      <c r="BD27" s="65">
        <f t="shared" si="41"/>
        <v>3</v>
      </c>
      <c r="BE27" s="65">
        <f t="shared" si="41"/>
        <v>3</v>
      </c>
      <c r="BF27" s="65">
        <f t="shared" si="41"/>
        <v>3</v>
      </c>
      <c r="BG27" s="65">
        <f t="shared" si="41"/>
        <v>0</v>
      </c>
      <c r="BH27" s="65">
        <f t="shared" si="41"/>
        <v>0</v>
      </c>
      <c r="BI27" s="65">
        <f t="shared" si="41"/>
        <v>0</v>
      </c>
      <c r="BJ27" s="65">
        <f t="shared" si="41"/>
        <v>0</v>
      </c>
    </row>
    <row r="28" spans="1:62" ht="15">
      <c r="A28" s="10" t="s">
        <v>14</v>
      </c>
      <c r="B28" s="6" t="s">
        <v>76</v>
      </c>
      <c r="C28" s="22">
        <v>0</v>
      </c>
      <c r="D28" s="2">
        <v>0</v>
      </c>
      <c r="E28" s="2">
        <f t="shared" si="37"/>
        <v>0</v>
      </c>
      <c r="F28" s="2">
        <v>0</v>
      </c>
      <c r="G28" s="2">
        <v>0</v>
      </c>
      <c r="H28" s="65">
        <v>0</v>
      </c>
      <c r="I28" s="2">
        <f t="shared" si="3"/>
        <v>0</v>
      </c>
      <c r="J28" s="9">
        <v>0</v>
      </c>
      <c r="K28" s="3">
        <v>0</v>
      </c>
      <c r="L28" s="9">
        <v>0</v>
      </c>
      <c r="M28" s="3">
        <f t="shared" si="4"/>
        <v>0</v>
      </c>
      <c r="N28" s="158">
        <v>0</v>
      </c>
      <c r="O28" s="158">
        <v>0</v>
      </c>
      <c r="P28" s="9">
        <v>0</v>
      </c>
      <c r="Q28" s="158">
        <v>0</v>
      </c>
      <c r="R28" s="155">
        <f t="shared" si="5"/>
        <v>0</v>
      </c>
      <c r="S28" s="158">
        <v>0</v>
      </c>
      <c r="T28" s="158">
        <v>0</v>
      </c>
      <c r="U28" s="9">
        <v>0</v>
      </c>
      <c r="V28" s="3">
        <f t="shared" si="6"/>
        <v>0</v>
      </c>
      <c r="W28" s="3">
        <v>0</v>
      </c>
      <c r="X28" s="9">
        <v>0</v>
      </c>
      <c r="Y28" s="3">
        <f t="shared" si="38"/>
        <v>0</v>
      </c>
      <c r="Z28" s="9">
        <v>0</v>
      </c>
      <c r="AA28" s="65">
        <v>0</v>
      </c>
      <c r="AB28" s="3">
        <v>0</v>
      </c>
      <c r="AC28" s="3">
        <f t="shared" si="8"/>
        <v>0</v>
      </c>
      <c r="AD28" s="3">
        <v>0</v>
      </c>
      <c r="AE28" s="3">
        <v>0</v>
      </c>
      <c r="AF28" s="9"/>
      <c r="AG28" s="9">
        <v>0</v>
      </c>
      <c r="AH28" s="3">
        <v>0</v>
      </c>
      <c r="AI28" s="3">
        <v>0</v>
      </c>
      <c r="AJ28" s="3">
        <f t="shared" si="9"/>
        <v>0</v>
      </c>
      <c r="AK28" s="3">
        <v>0</v>
      </c>
      <c r="AL28" s="3">
        <v>0</v>
      </c>
      <c r="AM28" s="9"/>
      <c r="AN28" s="9"/>
      <c r="AO28" s="9"/>
      <c r="AP28" s="9"/>
      <c r="AQ28" s="66">
        <f t="shared" si="10"/>
        <v>0</v>
      </c>
      <c r="AR28" s="66">
        <f t="shared" si="32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>L28+V28+W28+Y28+Z28</f>
        <v>0</v>
      </c>
      <c r="AW28" s="66">
        <f t="shared" si="14"/>
        <v>0</v>
      </c>
      <c r="AX28" s="66">
        <f t="shared" ref="AX28:AX46" si="42">N28+O28+P28+Q28</f>
        <v>0</v>
      </c>
      <c r="AY28" s="66">
        <f t="shared" si="15"/>
        <v>0</v>
      </c>
      <c r="AZ28" s="66">
        <f t="shared" si="16"/>
        <v>0</v>
      </c>
      <c r="BA28" s="66">
        <f t="shared" si="17"/>
        <v>0</v>
      </c>
      <c r="BB28" s="66">
        <f t="shared" si="18"/>
        <v>0</v>
      </c>
      <c r="BC28" s="66">
        <f t="shared" si="19"/>
        <v>0</v>
      </c>
      <c r="BD28" s="66">
        <f t="shared" si="20"/>
        <v>0</v>
      </c>
      <c r="BE28" s="66">
        <f t="shared" si="21"/>
        <v>0</v>
      </c>
      <c r="BF28" s="66">
        <f t="shared" si="22"/>
        <v>0</v>
      </c>
      <c r="BG28" s="66">
        <f t="shared" si="23"/>
        <v>0</v>
      </c>
      <c r="BH28" s="66">
        <f t="shared" si="24"/>
        <v>0</v>
      </c>
      <c r="BI28" s="66">
        <f t="shared" si="25"/>
        <v>0</v>
      </c>
      <c r="BJ28" s="66">
        <f t="shared" si="26"/>
        <v>0</v>
      </c>
    </row>
    <row r="29" spans="1:62" ht="15">
      <c r="A29" s="10" t="s">
        <v>15</v>
      </c>
      <c r="B29" s="6" t="s">
        <v>77</v>
      </c>
      <c r="C29" s="22">
        <v>0</v>
      </c>
      <c r="D29" s="2">
        <v>0</v>
      </c>
      <c r="E29" s="2">
        <f t="shared" si="37"/>
        <v>0</v>
      </c>
      <c r="F29" s="2">
        <v>0</v>
      </c>
      <c r="G29" s="2">
        <v>0</v>
      </c>
      <c r="H29" s="65">
        <v>0</v>
      </c>
      <c r="I29" s="2">
        <f t="shared" si="3"/>
        <v>0</v>
      </c>
      <c r="J29" s="9">
        <v>0</v>
      </c>
      <c r="K29" s="3">
        <v>0</v>
      </c>
      <c r="L29" s="9">
        <v>0</v>
      </c>
      <c r="M29" s="3">
        <f t="shared" si="4"/>
        <v>0</v>
      </c>
      <c r="N29" s="158">
        <v>0</v>
      </c>
      <c r="O29" s="158">
        <v>0</v>
      </c>
      <c r="P29" s="9">
        <v>0</v>
      </c>
      <c r="Q29" s="158">
        <v>0</v>
      </c>
      <c r="R29" s="155">
        <f t="shared" si="5"/>
        <v>0</v>
      </c>
      <c r="S29" s="158">
        <v>0</v>
      </c>
      <c r="T29" s="158">
        <v>0</v>
      </c>
      <c r="U29" s="9">
        <v>0</v>
      </c>
      <c r="V29" s="3">
        <f t="shared" si="6"/>
        <v>0</v>
      </c>
      <c r="W29" s="3">
        <v>0</v>
      </c>
      <c r="X29" s="9">
        <v>0</v>
      </c>
      <c r="Y29" s="3">
        <f t="shared" si="38"/>
        <v>0</v>
      </c>
      <c r="Z29" s="9">
        <v>0</v>
      </c>
      <c r="AA29" s="65">
        <v>0</v>
      </c>
      <c r="AB29" s="3">
        <v>0</v>
      </c>
      <c r="AC29" s="3">
        <f t="shared" si="8"/>
        <v>0</v>
      </c>
      <c r="AD29" s="3">
        <v>0</v>
      </c>
      <c r="AE29" s="3">
        <v>0</v>
      </c>
      <c r="AF29" s="9"/>
      <c r="AG29" s="9">
        <v>0</v>
      </c>
      <c r="AH29" s="3">
        <v>0</v>
      </c>
      <c r="AI29" s="3">
        <v>0</v>
      </c>
      <c r="AJ29" s="3">
        <f t="shared" si="9"/>
        <v>0</v>
      </c>
      <c r="AK29" s="3">
        <v>0</v>
      </c>
      <c r="AL29" s="3">
        <v>0</v>
      </c>
      <c r="AM29" s="9"/>
      <c r="AN29" s="9"/>
      <c r="AO29" s="9"/>
      <c r="AP29" s="9"/>
      <c r="AQ29" s="66">
        <f t="shared" si="10"/>
        <v>0</v>
      </c>
      <c r="AR29" s="66">
        <f t="shared" si="32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ref="AV29:AV32" si="43">L29+V29+W29+Y29+Z29</f>
        <v>0</v>
      </c>
      <c r="AW29" s="66">
        <f t="shared" si="14"/>
        <v>0</v>
      </c>
      <c r="AX29" s="66">
        <f t="shared" si="42"/>
        <v>0</v>
      </c>
      <c r="AY29" s="66">
        <f t="shared" si="15"/>
        <v>0</v>
      </c>
      <c r="AZ29" s="66">
        <f t="shared" si="16"/>
        <v>0</v>
      </c>
      <c r="BA29" s="66">
        <f t="shared" si="17"/>
        <v>0</v>
      </c>
      <c r="BB29" s="66">
        <f t="shared" si="18"/>
        <v>0</v>
      </c>
      <c r="BC29" s="66">
        <f t="shared" si="19"/>
        <v>0</v>
      </c>
      <c r="BD29" s="66">
        <f t="shared" si="20"/>
        <v>0</v>
      </c>
      <c r="BE29" s="66">
        <f t="shared" si="21"/>
        <v>0</v>
      </c>
      <c r="BF29" s="66">
        <f t="shared" si="22"/>
        <v>0</v>
      </c>
      <c r="BG29" s="66">
        <f t="shared" si="23"/>
        <v>0</v>
      </c>
      <c r="BH29" s="66">
        <f t="shared" si="24"/>
        <v>0</v>
      </c>
      <c r="BI29" s="66">
        <f t="shared" si="25"/>
        <v>0</v>
      </c>
      <c r="BJ29" s="66">
        <f t="shared" si="26"/>
        <v>0</v>
      </c>
    </row>
    <row r="30" spans="1:62" ht="25.5">
      <c r="A30" s="10" t="s">
        <v>49</v>
      </c>
      <c r="B30" s="6" t="s">
        <v>78</v>
      </c>
      <c r="C30" s="22">
        <v>0</v>
      </c>
      <c r="D30" s="2">
        <v>0</v>
      </c>
      <c r="E30" s="2">
        <f t="shared" si="37"/>
        <v>0</v>
      </c>
      <c r="F30" s="2">
        <v>0</v>
      </c>
      <c r="G30" s="2">
        <v>0</v>
      </c>
      <c r="H30" s="65">
        <v>0</v>
      </c>
      <c r="I30" s="2">
        <f t="shared" si="3"/>
        <v>0</v>
      </c>
      <c r="J30" s="9">
        <v>0</v>
      </c>
      <c r="K30" s="3">
        <v>0</v>
      </c>
      <c r="L30" s="9">
        <v>0</v>
      </c>
      <c r="M30" s="3">
        <f t="shared" si="4"/>
        <v>0</v>
      </c>
      <c r="N30" s="158">
        <v>0</v>
      </c>
      <c r="O30" s="158">
        <v>0</v>
      </c>
      <c r="P30" s="9">
        <v>0</v>
      </c>
      <c r="Q30" s="158">
        <v>0</v>
      </c>
      <c r="R30" s="155">
        <f t="shared" si="5"/>
        <v>0</v>
      </c>
      <c r="S30" s="158">
        <v>0</v>
      </c>
      <c r="T30" s="158">
        <v>0</v>
      </c>
      <c r="U30" s="9">
        <v>0</v>
      </c>
      <c r="V30" s="3">
        <f t="shared" si="6"/>
        <v>0</v>
      </c>
      <c r="W30" s="3">
        <v>0</v>
      </c>
      <c r="X30" s="9">
        <v>0</v>
      </c>
      <c r="Y30" s="3">
        <f t="shared" si="38"/>
        <v>0</v>
      </c>
      <c r="Z30" s="9">
        <v>0</v>
      </c>
      <c r="AA30" s="65">
        <v>0</v>
      </c>
      <c r="AB30" s="3">
        <v>0</v>
      </c>
      <c r="AC30" s="3">
        <f t="shared" si="8"/>
        <v>0</v>
      </c>
      <c r="AD30" s="3">
        <v>0</v>
      </c>
      <c r="AE30" s="3">
        <v>0</v>
      </c>
      <c r="AF30" s="9"/>
      <c r="AG30" s="9">
        <v>0</v>
      </c>
      <c r="AH30" s="3">
        <v>0</v>
      </c>
      <c r="AI30" s="3">
        <v>0</v>
      </c>
      <c r="AJ30" s="3">
        <f t="shared" si="9"/>
        <v>0</v>
      </c>
      <c r="AK30" s="3">
        <v>0</v>
      </c>
      <c r="AL30" s="3">
        <v>0</v>
      </c>
      <c r="AM30" s="9"/>
      <c r="AN30" s="9"/>
      <c r="AO30" s="9"/>
      <c r="AP30" s="9"/>
      <c r="AQ30" s="66">
        <f t="shared" si="10"/>
        <v>0</v>
      </c>
      <c r="AR30" s="66">
        <f t="shared" si="32"/>
        <v>0</v>
      </c>
      <c r="AS30" s="66">
        <f t="shared" si="11"/>
        <v>0</v>
      </c>
      <c r="AT30" s="66">
        <f t="shared" si="12"/>
        <v>0</v>
      </c>
      <c r="AU30" s="66">
        <f t="shared" si="13"/>
        <v>0</v>
      </c>
      <c r="AV30" s="66">
        <f t="shared" si="43"/>
        <v>0</v>
      </c>
      <c r="AW30" s="66">
        <f t="shared" si="14"/>
        <v>0</v>
      </c>
      <c r="AX30" s="66">
        <f t="shared" si="42"/>
        <v>0</v>
      </c>
      <c r="AY30" s="66">
        <f t="shared" si="15"/>
        <v>0</v>
      </c>
      <c r="AZ30" s="66">
        <f t="shared" si="16"/>
        <v>0</v>
      </c>
      <c r="BA30" s="66">
        <f t="shared" si="17"/>
        <v>0</v>
      </c>
      <c r="BB30" s="66">
        <f t="shared" si="18"/>
        <v>0</v>
      </c>
      <c r="BC30" s="66">
        <f t="shared" si="19"/>
        <v>0</v>
      </c>
      <c r="BD30" s="66">
        <f t="shared" si="20"/>
        <v>0</v>
      </c>
      <c r="BE30" s="66">
        <f t="shared" si="21"/>
        <v>0</v>
      </c>
      <c r="BF30" s="66">
        <f t="shared" si="22"/>
        <v>0</v>
      </c>
      <c r="BG30" s="66">
        <f t="shared" si="23"/>
        <v>0</v>
      </c>
      <c r="BH30" s="66">
        <f t="shared" si="24"/>
        <v>0</v>
      </c>
      <c r="BI30" s="66">
        <f t="shared" si="25"/>
        <v>0</v>
      </c>
      <c r="BJ30" s="66">
        <f t="shared" si="26"/>
        <v>0</v>
      </c>
    </row>
    <row r="31" spans="1:62" ht="15">
      <c r="A31" s="10" t="s">
        <v>50</v>
      </c>
      <c r="B31" s="6" t="s">
        <v>79</v>
      </c>
      <c r="C31" s="22">
        <v>0</v>
      </c>
      <c r="D31" s="2">
        <v>0</v>
      </c>
      <c r="E31" s="2">
        <f t="shared" si="37"/>
        <v>0</v>
      </c>
      <c r="F31" s="2">
        <v>0</v>
      </c>
      <c r="G31" s="2">
        <v>0</v>
      </c>
      <c r="H31" s="2">
        <v>4</v>
      </c>
      <c r="I31" s="2">
        <f t="shared" si="3"/>
        <v>0</v>
      </c>
      <c r="J31" s="9">
        <v>0</v>
      </c>
      <c r="K31" s="9">
        <v>4</v>
      </c>
      <c r="L31" s="9">
        <v>0</v>
      </c>
      <c r="M31" s="3">
        <f t="shared" si="4"/>
        <v>0</v>
      </c>
      <c r="N31" s="158">
        <v>0</v>
      </c>
      <c r="O31" s="158">
        <v>0</v>
      </c>
      <c r="P31" s="9">
        <v>0</v>
      </c>
      <c r="Q31" s="158">
        <v>0</v>
      </c>
      <c r="R31" s="155">
        <f t="shared" si="5"/>
        <v>0</v>
      </c>
      <c r="S31" s="158">
        <v>0</v>
      </c>
      <c r="T31" s="158">
        <v>0</v>
      </c>
      <c r="U31" s="9">
        <v>0</v>
      </c>
      <c r="V31" s="3">
        <f t="shared" si="6"/>
        <v>0</v>
      </c>
      <c r="W31" s="3">
        <v>0</v>
      </c>
      <c r="X31" s="9">
        <v>0</v>
      </c>
      <c r="Y31" s="3">
        <f t="shared" si="38"/>
        <v>0</v>
      </c>
      <c r="Z31" s="9">
        <v>0</v>
      </c>
      <c r="AA31" s="65">
        <v>0</v>
      </c>
      <c r="AB31" s="3">
        <v>3</v>
      </c>
      <c r="AC31" s="3">
        <f t="shared" si="8"/>
        <v>3</v>
      </c>
      <c r="AD31" s="3">
        <v>0</v>
      </c>
      <c r="AE31" s="3">
        <v>3</v>
      </c>
      <c r="AF31" s="9"/>
      <c r="AG31" s="9">
        <v>1</v>
      </c>
      <c r="AH31" s="3">
        <v>0</v>
      </c>
      <c r="AI31" s="3">
        <v>0</v>
      </c>
      <c r="AJ31" s="3">
        <f t="shared" si="9"/>
        <v>0</v>
      </c>
      <c r="AK31" s="3">
        <v>0</v>
      </c>
      <c r="AL31" s="3">
        <v>0</v>
      </c>
      <c r="AM31" s="9"/>
      <c r="AN31" s="9"/>
      <c r="AO31" s="9"/>
      <c r="AP31" s="9"/>
      <c r="AQ31" s="66">
        <f t="shared" si="10"/>
        <v>0</v>
      </c>
      <c r="AR31" s="66">
        <f t="shared" si="32"/>
        <v>0</v>
      </c>
      <c r="AS31" s="66">
        <f t="shared" si="11"/>
        <v>4</v>
      </c>
      <c r="AT31" s="66">
        <f t="shared" si="12"/>
        <v>4</v>
      </c>
      <c r="AU31" s="66">
        <f t="shared" si="13"/>
        <v>0</v>
      </c>
      <c r="AV31" s="66">
        <f t="shared" si="43"/>
        <v>0</v>
      </c>
      <c r="AW31" s="66">
        <f t="shared" si="14"/>
        <v>0</v>
      </c>
      <c r="AX31" s="66">
        <f t="shared" si="42"/>
        <v>0</v>
      </c>
      <c r="AY31" s="66">
        <f t="shared" si="15"/>
        <v>0</v>
      </c>
      <c r="AZ31" s="66">
        <f t="shared" si="16"/>
        <v>0</v>
      </c>
      <c r="BA31" s="66">
        <f t="shared" si="17"/>
        <v>0</v>
      </c>
      <c r="BB31" s="66">
        <f t="shared" si="18"/>
        <v>0</v>
      </c>
      <c r="BC31" s="66">
        <f t="shared" si="19"/>
        <v>3</v>
      </c>
      <c r="BD31" s="66">
        <f t="shared" si="20"/>
        <v>3</v>
      </c>
      <c r="BE31" s="66">
        <f t="shared" si="21"/>
        <v>3</v>
      </c>
      <c r="BF31" s="66">
        <f t="shared" si="22"/>
        <v>3</v>
      </c>
      <c r="BG31" s="66">
        <f t="shared" si="23"/>
        <v>0</v>
      </c>
      <c r="BH31" s="66">
        <f t="shared" si="24"/>
        <v>0</v>
      </c>
      <c r="BI31" s="66">
        <f t="shared" si="25"/>
        <v>0</v>
      </c>
      <c r="BJ31" s="66">
        <f t="shared" si="26"/>
        <v>0</v>
      </c>
    </row>
    <row r="32" spans="1:62" ht="15">
      <c r="A32" s="10" t="s">
        <v>51</v>
      </c>
      <c r="B32" s="6" t="s">
        <v>3</v>
      </c>
      <c r="C32" s="22">
        <v>0</v>
      </c>
      <c r="D32" s="2">
        <v>0</v>
      </c>
      <c r="E32" s="2">
        <f t="shared" si="37"/>
        <v>0</v>
      </c>
      <c r="F32" s="2">
        <v>0</v>
      </c>
      <c r="G32" s="2">
        <v>0</v>
      </c>
      <c r="H32" s="2">
        <v>0</v>
      </c>
      <c r="I32" s="2">
        <f t="shared" si="3"/>
        <v>0</v>
      </c>
      <c r="J32" s="9">
        <v>0</v>
      </c>
      <c r="K32" s="9">
        <v>0</v>
      </c>
      <c r="L32" s="9">
        <v>0</v>
      </c>
      <c r="M32" s="3">
        <f t="shared" si="4"/>
        <v>0</v>
      </c>
      <c r="N32" s="158">
        <v>0</v>
      </c>
      <c r="O32" s="158">
        <v>0</v>
      </c>
      <c r="P32" s="9">
        <v>0</v>
      </c>
      <c r="Q32" s="158">
        <v>0</v>
      </c>
      <c r="R32" s="155">
        <f t="shared" si="5"/>
        <v>0</v>
      </c>
      <c r="S32" s="158">
        <v>0</v>
      </c>
      <c r="T32" s="158">
        <v>0</v>
      </c>
      <c r="U32" s="9">
        <v>0</v>
      </c>
      <c r="V32" s="3">
        <f t="shared" si="6"/>
        <v>0</v>
      </c>
      <c r="W32" s="3">
        <v>0</v>
      </c>
      <c r="X32" s="9">
        <v>0</v>
      </c>
      <c r="Y32" s="3">
        <f t="shared" si="38"/>
        <v>0</v>
      </c>
      <c r="Z32" s="9">
        <v>0</v>
      </c>
      <c r="AA32" s="65">
        <v>0</v>
      </c>
      <c r="AB32" s="3">
        <v>0</v>
      </c>
      <c r="AC32" s="3">
        <f t="shared" si="8"/>
        <v>0</v>
      </c>
      <c r="AD32" s="3">
        <v>0</v>
      </c>
      <c r="AE32" s="3">
        <v>0</v>
      </c>
      <c r="AF32" s="9"/>
      <c r="AG32" s="9">
        <v>0</v>
      </c>
      <c r="AH32" s="3">
        <v>0</v>
      </c>
      <c r="AI32" s="3">
        <v>0</v>
      </c>
      <c r="AJ32" s="3">
        <f t="shared" si="9"/>
        <v>0</v>
      </c>
      <c r="AK32" s="3">
        <v>0</v>
      </c>
      <c r="AL32" s="3">
        <v>0</v>
      </c>
      <c r="AM32" s="9"/>
      <c r="AN32" s="9"/>
      <c r="AO32" s="9"/>
      <c r="AP32" s="9"/>
      <c r="AQ32" s="66">
        <f t="shared" si="10"/>
        <v>0</v>
      </c>
      <c r="AR32" s="66">
        <f t="shared" si="32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43"/>
        <v>0</v>
      </c>
      <c r="AW32" s="66">
        <f t="shared" si="14"/>
        <v>0</v>
      </c>
      <c r="AX32" s="66">
        <f t="shared" si="42"/>
        <v>0</v>
      </c>
      <c r="AY32" s="66">
        <f t="shared" si="15"/>
        <v>0</v>
      </c>
      <c r="AZ32" s="66">
        <f t="shared" si="16"/>
        <v>0</v>
      </c>
      <c r="BA32" s="66">
        <f t="shared" si="17"/>
        <v>0</v>
      </c>
      <c r="BB32" s="66">
        <f t="shared" si="18"/>
        <v>0</v>
      </c>
      <c r="BC32" s="66">
        <f t="shared" si="19"/>
        <v>0</v>
      </c>
      <c r="BD32" s="66">
        <f t="shared" si="20"/>
        <v>0</v>
      </c>
      <c r="BE32" s="66">
        <f t="shared" si="21"/>
        <v>0</v>
      </c>
      <c r="BF32" s="66">
        <f t="shared" si="22"/>
        <v>0</v>
      </c>
      <c r="BG32" s="66">
        <f t="shared" si="23"/>
        <v>0</v>
      </c>
      <c r="BH32" s="66">
        <f t="shared" si="24"/>
        <v>0</v>
      </c>
      <c r="BI32" s="66">
        <f t="shared" si="25"/>
        <v>0</v>
      </c>
      <c r="BJ32" s="66">
        <f t="shared" si="26"/>
        <v>0</v>
      </c>
    </row>
    <row r="33" spans="1:62" ht="51">
      <c r="A33" s="10" t="s">
        <v>81</v>
      </c>
      <c r="B33" s="7" t="s">
        <v>92</v>
      </c>
      <c r="C33" s="22">
        <v>0</v>
      </c>
      <c r="D33" s="2">
        <v>0</v>
      </c>
      <c r="E33" s="2">
        <f t="shared" si="37"/>
        <v>0</v>
      </c>
      <c r="F33" s="2">
        <v>0</v>
      </c>
      <c r="G33" s="2">
        <v>0</v>
      </c>
      <c r="H33" s="2">
        <v>0</v>
      </c>
      <c r="I33" s="2">
        <f t="shared" si="3"/>
        <v>0</v>
      </c>
      <c r="J33" s="9">
        <v>0</v>
      </c>
      <c r="K33" s="9">
        <v>0</v>
      </c>
      <c r="L33" s="9">
        <v>0</v>
      </c>
      <c r="M33" s="3">
        <f t="shared" si="4"/>
        <v>0</v>
      </c>
      <c r="N33" s="158">
        <v>0</v>
      </c>
      <c r="O33" s="158">
        <v>0</v>
      </c>
      <c r="P33" s="9">
        <v>0</v>
      </c>
      <c r="Q33" s="158">
        <v>0</v>
      </c>
      <c r="R33" s="155">
        <f t="shared" si="5"/>
        <v>0</v>
      </c>
      <c r="S33" s="158">
        <v>0</v>
      </c>
      <c r="T33" s="158">
        <v>0</v>
      </c>
      <c r="U33" s="9">
        <v>0</v>
      </c>
      <c r="V33" s="3">
        <f t="shared" si="6"/>
        <v>0</v>
      </c>
      <c r="W33" s="3">
        <v>0</v>
      </c>
      <c r="X33" s="9">
        <v>0</v>
      </c>
      <c r="Y33" s="3">
        <f t="shared" si="38"/>
        <v>0</v>
      </c>
      <c r="Z33" s="9">
        <v>0</v>
      </c>
      <c r="AA33" s="65">
        <v>1</v>
      </c>
      <c r="AB33" s="3">
        <v>0</v>
      </c>
      <c r="AC33" s="3">
        <f t="shared" si="8"/>
        <v>1</v>
      </c>
      <c r="AD33" s="3">
        <v>0</v>
      </c>
      <c r="AE33" s="3">
        <v>1</v>
      </c>
      <c r="AF33" s="9"/>
      <c r="AG33" s="9">
        <v>0</v>
      </c>
      <c r="AH33" s="3">
        <v>0</v>
      </c>
      <c r="AI33" s="3">
        <v>0</v>
      </c>
      <c r="AJ33" s="3">
        <f t="shared" si="9"/>
        <v>0</v>
      </c>
      <c r="AK33" s="3">
        <v>0</v>
      </c>
      <c r="AL33" s="3">
        <v>0</v>
      </c>
      <c r="AM33" s="9"/>
      <c r="AN33" s="9"/>
      <c r="AO33" s="9"/>
      <c r="AP33" s="9"/>
      <c r="AQ33" s="66">
        <f t="shared" si="10"/>
        <v>0</v>
      </c>
      <c r="AR33" s="66">
        <f t="shared" si="32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>L33+V33+W33+Y33+Z33</f>
        <v>0</v>
      </c>
      <c r="AW33" s="66">
        <f t="shared" si="14"/>
        <v>0</v>
      </c>
      <c r="AX33" s="66">
        <f t="shared" si="42"/>
        <v>0</v>
      </c>
      <c r="AY33" s="66">
        <f t="shared" si="15"/>
        <v>0</v>
      </c>
      <c r="AZ33" s="66">
        <f t="shared" si="16"/>
        <v>0</v>
      </c>
      <c r="BA33" s="66">
        <f t="shared" si="17"/>
        <v>0</v>
      </c>
      <c r="BB33" s="66">
        <f t="shared" si="18"/>
        <v>0</v>
      </c>
      <c r="BC33" s="66">
        <f t="shared" si="19"/>
        <v>1</v>
      </c>
      <c r="BD33" s="66">
        <f t="shared" si="20"/>
        <v>1</v>
      </c>
      <c r="BE33" s="66">
        <f t="shared" si="21"/>
        <v>1</v>
      </c>
      <c r="BF33" s="66">
        <f t="shared" si="22"/>
        <v>1</v>
      </c>
      <c r="BG33" s="66">
        <f t="shared" si="23"/>
        <v>0</v>
      </c>
      <c r="BH33" s="66">
        <f t="shared" si="24"/>
        <v>0</v>
      </c>
      <c r="BI33" s="66">
        <f t="shared" si="25"/>
        <v>0</v>
      </c>
      <c r="BJ33" s="66">
        <f t="shared" si="26"/>
        <v>0</v>
      </c>
    </row>
    <row r="34" spans="1:62" ht="51">
      <c r="A34" s="10" t="s">
        <v>82</v>
      </c>
      <c r="B34" s="7" t="s">
        <v>62</v>
      </c>
      <c r="C34" s="22">
        <v>0</v>
      </c>
      <c r="D34" s="2">
        <v>0</v>
      </c>
      <c r="E34" s="2">
        <f t="shared" si="37"/>
        <v>0</v>
      </c>
      <c r="F34" s="2">
        <v>0</v>
      </c>
      <c r="G34" s="2">
        <v>0</v>
      </c>
      <c r="H34" s="2">
        <v>0</v>
      </c>
      <c r="I34" s="2">
        <f t="shared" si="3"/>
        <v>0</v>
      </c>
      <c r="J34" s="9">
        <v>0</v>
      </c>
      <c r="K34" s="9">
        <v>0</v>
      </c>
      <c r="L34" s="9">
        <v>0</v>
      </c>
      <c r="M34" s="3">
        <f t="shared" si="4"/>
        <v>0</v>
      </c>
      <c r="N34" s="158">
        <v>0</v>
      </c>
      <c r="O34" s="158">
        <v>0</v>
      </c>
      <c r="P34" s="9">
        <v>0</v>
      </c>
      <c r="Q34" s="158">
        <v>0</v>
      </c>
      <c r="R34" s="155">
        <f t="shared" si="5"/>
        <v>0</v>
      </c>
      <c r="S34" s="158">
        <v>0</v>
      </c>
      <c r="T34" s="158">
        <v>0</v>
      </c>
      <c r="U34" s="9">
        <v>0</v>
      </c>
      <c r="V34" s="3">
        <f t="shared" si="6"/>
        <v>0</v>
      </c>
      <c r="W34" s="3">
        <v>0</v>
      </c>
      <c r="X34" s="9">
        <v>0</v>
      </c>
      <c r="Y34" s="3">
        <f t="shared" si="38"/>
        <v>0</v>
      </c>
      <c r="Z34" s="9">
        <v>0</v>
      </c>
      <c r="AA34" s="65">
        <v>0</v>
      </c>
      <c r="AB34" s="3">
        <v>0</v>
      </c>
      <c r="AC34" s="3">
        <f t="shared" si="8"/>
        <v>0</v>
      </c>
      <c r="AD34" s="3">
        <v>0</v>
      </c>
      <c r="AE34" s="3">
        <v>0</v>
      </c>
      <c r="AF34" s="9"/>
      <c r="AG34" s="9">
        <v>0</v>
      </c>
      <c r="AH34" s="3">
        <v>0</v>
      </c>
      <c r="AI34" s="3">
        <v>0</v>
      </c>
      <c r="AJ34" s="3">
        <f t="shared" si="9"/>
        <v>0</v>
      </c>
      <c r="AK34" s="3">
        <v>0</v>
      </c>
      <c r="AL34" s="3">
        <v>0</v>
      </c>
      <c r="AM34" s="9"/>
      <c r="AN34" s="9"/>
      <c r="AO34" s="9"/>
      <c r="AP34" s="9"/>
      <c r="AQ34" s="66">
        <f t="shared" si="10"/>
        <v>0</v>
      </c>
      <c r="AR34" s="66">
        <f t="shared" si="32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ref="AV34:AV46" si="44">L34+V34+W34+Y34+Z34</f>
        <v>0</v>
      </c>
      <c r="AW34" s="66">
        <f t="shared" si="14"/>
        <v>0</v>
      </c>
      <c r="AX34" s="66">
        <f t="shared" si="42"/>
        <v>0</v>
      </c>
      <c r="AY34" s="66">
        <f t="shared" si="15"/>
        <v>0</v>
      </c>
      <c r="AZ34" s="66">
        <f t="shared" si="16"/>
        <v>0</v>
      </c>
      <c r="BA34" s="66">
        <f t="shared" si="17"/>
        <v>0</v>
      </c>
      <c r="BB34" s="66">
        <f t="shared" si="18"/>
        <v>0</v>
      </c>
      <c r="BC34" s="66">
        <f t="shared" si="19"/>
        <v>0</v>
      </c>
      <c r="BD34" s="66">
        <f t="shared" si="20"/>
        <v>0</v>
      </c>
      <c r="BE34" s="66">
        <f t="shared" si="21"/>
        <v>0</v>
      </c>
      <c r="BF34" s="66">
        <f t="shared" si="22"/>
        <v>0</v>
      </c>
      <c r="BG34" s="66">
        <f t="shared" si="23"/>
        <v>0</v>
      </c>
      <c r="BH34" s="66">
        <f t="shared" si="24"/>
        <v>0</v>
      </c>
      <c r="BI34" s="66">
        <f t="shared" si="25"/>
        <v>0</v>
      </c>
      <c r="BJ34" s="66">
        <f t="shared" si="26"/>
        <v>0</v>
      </c>
    </row>
    <row r="35" spans="1:62" ht="51">
      <c r="A35" s="10" t="s">
        <v>83</v>
      </c>
      <c r="B35" s="7" t="s">
        <v>63</v>
      </c>
      <c r="C35" s="22">
        <v>0</v>
      </c>
      <c r="D35" s="2">
        <v>0</v>
      </c>
      <c r="E35" s="2">
        <f t="shared" si="37"/>
        <v>0</v>
      </c>
      <c r="F35" s="2">
        <v>0</v>
      </c>
      <c r="G35" s="2">
        <v>0</v>
      </c>
      <c r="H35" s="2">
        <v>0</v>
      </c>
      <c r="I35" s="2">
        <f t="shared" si="3"/>
        <v>0</v>
      </c>
      <c r="J35" s="9">
        <v>0</v>
      </c>
      <c r="K35" s="9">
        <v>0</v>
      </c>
      <c r="L35" s="9">
        <v>0</v>
      </c>
      <c r="M35" s="3">
        <f t="shared" si="4"/>
        <v>0</v>
      </c>
      <c r="N35" s="158">
        <v>0</v>
      </c>
      <c r="O35" s="158">
        <v>0</v>
      </c>
      <c r="P35" s="9">
        <v>0</v>
      </c>
      <c r="Q35" s="158">
        <v>0</v>
      </c>
      <c r="R35" s="155">
        <f t="shared" si="5"/>
        <v>0</v>
      </c>
      <c r="S35" s="158">
        <v>0</v>
      </c>
      <c r="T35" s="158">
        <v>0</v>
      </c>
      <c r="U35" s="9">
        <v>0</v>
      </c>
      <c r="V35" s="3">
        <f t="shared" si="6"/>
        <v>0</v>
      </c>
      <c r="W35" s="3">
        <v>0</v>
      </c>
      <c r="X35" s="9">
        <v>0</v>
      </c>
      <c r="Y35" s="3">
        <f t="shared" si="38"/>
        <v>0</v>
      </c>
      <c r="Z35" s="9">
        <v>0</v>
      </c>
      <c r="AA35" s="65">
        <v>0</v>
      </c>
      <c r="AB35" s="3">
        <v>0</v>
      </c>
      <c r="AC35" s="3">
        <f t="shared" si="8"/>
        <v>0</v>
      </c>
      <c r="AD35" s="3">
        <v>0</v>
      </c>
      <c r="AE35" s="3">
        <v>0</v>
      </c>
      <c r="AF35" s="9"/>
      <c r="AG35" s="9">
        <v>0</v>
      </c>
      <c r="AH35" s="3">
        <v>0</v>
      </c>
      <c r="AI35" s="3">
        <v>0</v>
      </c>
      <c r="AJ35" s="3">
        <f t="shared" si="9"/>
        <v>0</v>
      </c>
      <c r="AK35" s="3">
        <v>0</v>
      </c>
      <c r="AL35" s="3">
        <v>0</v>
      </c>
      <c r="AM35" s="9"/>
      <c r="AN35" s="9"/>
      <c r="AO35" s="9"/>
      <c r="AP35" s="9"/>
      <c r="AQ35" s="66">
        <f t="shared" si="10"/>
        <v>0</v>
      </c>
      <c r="AR35" s="66">
        <f t="shared" si="32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44"/>
        <v>0</v>
      </c>
      <c r="AW35" s="66">
        <f t="shared" si="14"/>
        <v>0</v>
      </c>
      <c r="AX35" s="66">
        <f t="shared" si="42"/>
        <v>0</v>
      </c>
      <c r="AY35" s="66">
        <f t="shared" si="15"/>
        <v>0</v>
      </c>
      <c r="AZ35" s="66">
        <f t="shared" si="16"/>
        <v>0</v>
      </c>
      <c r="BA35" s="66">
        <f t="shared" si="17"/>
        <v>0</v>
      </c>
      <c r="BB35" s="66">
        <f t="shared" si="18"/>
        <v>0</v>
      </c>
      <c r="BC35" s="66">
        <f t="shared" si="19"/>
        <v>0</v>
      </c>
      <c r="BD35" s="66">
        <f t="shared" si="20"/>
        <v>0</v>
      </c>
      <c r="BE35" s="66">
        <f t="shared" si="21"/>
        <v>0</v>
      </c>
      <c r="BF35" s="66">
        <f t="shared" si="22"/>
        <v>0</v>
      </c>
      <c r="BG35" s="66">
        <f t="shared" si="23"/>
        <v>0</v>
      </c>
      <c r="BH35" s="66">
        <f t="shared" si="24"/>
        <v>0</v>
      </c>
      <c r="BI35" s="66">
        <f t="shared" si="25"/>
        <v>0</v>
      </c>
      <c r="BJ35" s="66">
        <f t="shared" si="26"/>
        <v>0</v>
      </c>
    </row>
    <row r="36" spans="1:62" ht="51">
      <c r="A36" s="10" t="s">
        <v>84</v>
      </c>
      <c r="B36" s="7" t="s">
        <v>64</v>
      </c>
      <c r="C36" s="22">
        <v>0</v>
      </c>
      <c r="D36" s="2">
        <v>0</v>
      </c>
      <c r="E36" s="2">
        <f t="shared" si="37"/>
        <v>0</v>
      </c>
      <c r="F36" s="2">
        <v>0</v>
      </c>
      <c r="G36" s="2">
        <v>0</v>
      </c>
      <c r="H36" s="2">
        <v>0</v>
      </c>
      <c r="I36" s="2">
        <f t="shared" si="3"/>
        <v>0</v>
      </c>
      <c r="J36" s="9">
        <v>0</v>
      </c>
      <c r="K36" s="9">
        <v>0</v>
      </c>
      <c r="L36" s="9">
        <v>0</v>
      </c>
      <c r="M36" s="3">
        <f t="shared" si="4"/>
        <v>0</v>
      </c>
      <c r="N36" s="158">
        <v>0</v>
      </c>
      <c r="O36" s="158">
        <v>0</v>
      </c>
      <c r="P36" s="9">
        <v>0</v>
      </c>
      <c r="Q36" s="158">
        <v>0</v>
      </c>
      <c r="R36" s="155">
        <f t="shared" si="5"/>
        <v>0</v>
      </c>
      <c r="S36" s="158">
        <v>0</v>
      </c>
      <c r="T36" s="158">
        <v>0</v>
      </c>
      <c r="U36" s="9">
        <v>0</v>
      </c>
      <c r="V36" s="3">
        <f t="shared" si="6"/>
        <v>0</v>
      </c>
      <c r="W36" s="3">
        <v>0</v>
      </c>
      <c r="X36" s="9">
        <v>0</v>
      </c>
      <c r="Y36" s="3">
        <f t="shared" si="38"/>
        <v>0</v>
      </c>
      <c r="Z36" s="9">
        <v>0</v>
      </c>
      <c r="AA36" s="65">
        <v>0</v>
      </c>
      <c r="AB36" s="3">
        <v>0</v>
      </c>
      <c r="AC36" s="3">
        <f t="shared" si="8"/>
        <v>0</v>
      </c>
      <c r="AD36" s="3">
        <v>0</v>
      </c>
      <c r="AE36" s="3">
        <v>0</v>
      </c>
      <c r="AF36" s="9"/>
      <c r="AG36" s="9">
        <v>0</v>
      </c>
      <c r="AH36" s="3">
        <v>0</v>
      </c>
      <c r="AI36" s="3">
        <v>0</v>
      </c>
      <c r="AJ36" s="3">
        <f t="shared" si="9"/>
        <v>0</v>
      </c>
      <c r="AK36" s="3">
        <v>0</v>
      </c>
      <c r="AL36" s="3">
        <v>0</v>
      </c>
      <c r="AM36" s="9"/>
      <c r="AN36" s="9"/>
      <c r="AO36" s="9"/>
      <c r="AP36" s="9"/>
      <c r="AQ36" s="66">
        <f t="shared" si="10"/>
        <v>0</v>
      </c>
      <c r="AR36" s="66">
        <f t="shared" si="32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44"/>
        <v>0</v>
      </c>
      <c r="AW36" s="66">
        <f t="shared" si="14"/>
        <v>0</v>
      </c>
      <c r="AX36" s="66">
        <f t="shared" si="42"/>
        <v>0</v>
      </c>
      <c r="AY36" s="66">
        <f t="shared" si="15"/>
        <v>0</v>
      </c>
      <c r="AZ36" s="66">
        <f t="shared" si="16"/>
        <v>0</v>
      </c>
      <c r="BA36" s="66">
        <f t="shared" si="17"/>
        <v>0</v>
      </c>
      <c r="BB36" s="66">
        <f t="shared" si="18"/>
        <v>0</v>
      </c>
      <c r="BC36" s="66">
        <f t="shared" si="19"/>
        <v>0</v>
      </c>
      <c r="BD36" s="66">
        <f t="shared" si="20"/>
        <v>0</v>
      </c>
      <c r="BE36" s="66">
        <f t="shared" si="21"/>
        <v>0</v>
      </c>
      <c r="BF36" s="66">
        <f t="shared" si="22"/>
        <v>0</v>
      </c>
      <c r="BG36" s="66">
        <f t="shared" si="23"/>
        <v>0</v>
      </c>
      <c r="BH36" s="66">
        <f t="shared" si="24"/>
        <v>0</v>
      </c>
      <c r="BI36" s="66">
        <f t="shared" si="25"/>
        <v>0</v>
      </c>
      <c r="BJ36" s="66">
        <f t="shared" si="26"/>
        <v>0</v>
      </c>
    </row>
    <row r="37" spans="1:62" ht="51">
      <c r="A37" s="10" t="s">
        <v>93</v>
      </c>
      <c r="B37" s="7" t="s">
        <v>65</v>
      </c>
      <c r="C37" s="22">
        <v>0</v>
      </c>
      <c r="D37" s="2">
        <v>0</v>
      </c>
      <c r="E37" s="2">
        <f t="shared" si="37"/>
        <v>0</v>
      </c>
      <c r="F37" s="2">
        <v>0</v>
      </c>
      <c r="G37" s="2">
        <v>0</v>
      </c>
      <c r="H37" s="2">
        <v>0</v>
      </c>
      <c r="I37" s="2">
        <f t="shared" si="3"/>
        <v>0</v>
      </c>
      <c r="J37" s="9">
        <v>0</v>
      </c>
      <c r="K37" s="9">
        <v>0</v>
      </c>
      <c r="L37" s="9">
        <v>0</v>
      </c>
      <c r="M37" s="3">
        <f t="shared" si="4"/>
        <v>0</v>
      </c>
      <c r="N37" s="158">
        <v>0</v>
      </c>
      <c r="O37" s="158">
        <v>0</v>
      </c>
      <c r="P37" s="9">
        <v>0</v>
      </c>
      <c r="Q37" s="158">
        <v>0</v>
      </c>
      <c r="R37" s="155">
        <f t="shared" si="5"/>
        <v>0</v>
      </c>
      <c r="S37" s="158">
        <v>0</v>
      </c>
      <c r="T37" s="158">
        <v>0</v>
      </c>
      <c r="U37" s="9">
        <v>0</v>
      </c>
      <c r="V37" s="3">
        <f t="shared" si="6"/>
        <v>0</v>
      </c>
      <c r="W37" s="3">
        <v>0</v>
      </c>
      <c r="X37" s="9">
        <v>0</v>
      </c>
      <c r="Y37" s="3">
        <f t="shared" si="38"/>
        <v>0</v>
      </c>
      <c r="Z37" s="9">
        <v>0</v>
      </c>
      <c r="AA37" s="65">
        <v>0</v>
      </c>
      <c r="AB37" s="3">
        <v>0</v>
      </c>
      <c r="AC37" s="3">
        <f t="shared" si="8"/>
        <v>0</v>
      </c>
      <c r="AD37" s="3">
        <v>0</v>
      </c>
      <c r="AE37" s="3">
        <v>0</v>
      </c>
      <c r="AF37" s="9"/>
      <c r="AG37" s="9">
        <v>0</v>
      </c>
      <c r="AH37" s="3">
        <v>0</v>
      </c>
      <c r="AI37" s="3">
        <v>0</v>
      </c>
      <c r="AJ37" s="3">
        <f t="shared" si="9"/>
        <v>0</v>
      </c>
      <c r="AK37" s="3">
        <v>0</v>
      </c>
      <c r="AL37" s="3">
        <v>0</v>
      </c>
      <c r="AM37" s="9"/>
      <c r="AN37" s="9"/>
      <c r="AO37" s="9"/>
      <c r="AP37" s="9"/>
      <c r="AQ37" s="66">
        <f t="shared" si="10"/>
        <v>0</v>
      </c>
      <c r="AR37" s="66">
        <f t="shared" si="32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44"/>
        <v>0</v>
      </c>
      <c r="AW37" s="66">
        <f t="shared" si="14"/>
        <v>0</v>
      </c>
      <c r="AX37" s="66">
        <f t="shared" si="42"/>
        <v>0</v>
      </c>
      <c r="AY37" s="66">
        <f t="shared" si="15"/>
        <v>0</v>
      </c>
      <c r="AZ37" s="66">
        <f t="shared" si="16"/>
        <v>0</v>
      </c>
      <c r="BA37" s="66">
        <f t="shared" si="17"/>
        <v>0</v>
      </c>
      <c r="BB37" s="66">
        <f t="shared" si="18"/>
        <v>0</v>
      </c>
      <c r="BC37" s="66">
        <f t="shared" si="19"/>
        <v>0</v>
      </c>
      <c r="BD37" s="66">
        <f t="shared" si="20"/>
        <v>0</v>
      </c>
      <c r="BE37" s="66">
        <f t="shared" si="21"/>
        <v>0</v>
      </c>
      <c r="BF37" s="66">
        <f t="shared" si="22"/>
        <v>0</v>
      </c>
      <c r="BG37" s="66">
        <f t="shared" si="23"/>
        <v>0</v>
      </c>
      <c r="BH37" s="66">
        <f t="shared" si="24"/>
        <v>0</v>
      </c>
      <c r="BI37" s="66">
        <f t="shared" si="25"/>
        <v>0</v>
      </c>
      <c r="BJ37" s="66">
        <f t="shared" si="26"/>
        <v>0</v>
      </c>
    </row>
    <row r="38" spans="1:62" ht="25.5">
      <c r="A38" s="10" t="s">
        <v>151</v>
      </c>
      <c r="B38" s="94" t="s">
        <v>152</v>
      </c>
      <c r="C38" s="22">
        <v>1</v>
      </c>
      <c r="D38" s="2">
        <v>0</v>
      </c>
      <c r="E38" s="2">
        <f t="shared" si="37"/>
        <v>1</v>
      </c>
      <c r="F38" s="2">
        <v>0</v>
      </c>
      <c r="G38" s="2">
        <v>0</v>
      </c>
      <c r="H38" s="2">
        <v>1</v>
      </c>
      <c r="I38" s="2">
        <f t="shared" si="3"/>
        <v>1</v>
      </c>
      <c r="J38" s="9">
        <v>0</v>
      </c>
      <c r="K38" s="9">
        <v>0</v>
      </c>
      <c r="L38" s="9">
        <v>0</v>
      </c>
      <c r="M38" s="3">
        <f t="shared" si="4"/>
        <v>1</v>
      </c>
      <c r="N38" s="158">
        <v>0</v>
      </c>
      <c r="O38" s="158">
        <v>0</v>
      </c>
      <c r="P38" s="9">
        <v>1</v>
      </c>
      <c r="Q38" s="158">
        <v>0</v>
      </c>
      <c r="R38" s="155">
        <f t="shared" si="5"/>
        <v>0</v>
      </c>
      <c r="S38" s="158">
        <v>0</v>
      </c>
      <c r="T38" s="158">
        <v>0</v>
      </c>
      <c r="U38" s="9">
        <v>0</v>
      </c>
      <c r="V38" s="3">
        <f t="shared" si="6"/>
        <v>1</v>
      </c>
      <c r="W38" s="3">
        <v>0</v>
      </c>
      <c r="X38" s="9">
        <v>0</v>
      </c>
      <c r="Y38" s="3">
        <f t="shared" si="38"/>
        <v>1</v>
      </c>
      <c r="Z38" s="9">
        <v>0</v>
      </c>
      <c r="AA38" s="65">
        <v>0</v>
      </c>
      <c r="AB38" s="3">
        <v>0</v>
      </c>
      <c r="AC38" s="3">
        <f t="shared" si="8"/>
        <v>0</v>
      </c>
      <c r="AD38" s="3">
        <v>0</v>
      </c>
      <c r="AE38" s="3">
        <v>0</v>
      </c>
      <c r="AF38" s="9"/>
      <c r="AG38" s="9">
        <v>0</v>
      </c>
      <c r="AH38" s="3">
        <v>0</v>
      </c>
      <c r="AI38" s="3">
        <v>0</v>
      </c>
      <c r="AJ38" s="3">
        <f t="shared" si="9"/>
        <v>0</v>
      </c>
      <c r="AK38" s="3">
        <v>0</v>
      </c>
      <c r="AL38" s="3">
        <v>0</v>
      </c>
      <c r="AM38" s="9"/>
      <c r="AN38" s="9"/>
      <c r="AO38" s="9"/>
      <c r="AP38" s="9"/>
      <c r="AQ38" s="66">
        <f t="shared" si="10"/>
        <v>1</v>
      </c>
      <c r="AR38" s="66">
        <f t="shared" si="32"/>
        <v>1</v>
      </c>
      <c r="AS38" s="66">
        <f t="shared" si="11"/>
        <v>1</v>
      </c>
      <c r="AT38" s="66">
        <f t="shared" si="12"/>
        <v>1</v>
      </c>
      <c r="AU38" s="66">
        <f>D38+E38+I38</f>
        <v>2</v>
      </c>
      <c r="AV38" s="66">
        <f t="shared" si="44"/>
        <v>2</v>
      </c>
      <c r="AW38" s="66">
        <f t="shared" si="14"/>
        <v>1</v>
      </c>
      <c r="AX38" s="66">
        <f t="shared" si="42"/>
        <v>1</v>
      </c>
      <c r="AY38" s="66">
        <f t="shared" si="15"/>
        <v>0</v>
      </c>
      <c r="AZ38" s="66">
        <f t="shared" si="16"/>
        <v>0</v>
      </c>
      <c r="BA38" s="66">
        <f t="shared" si="17"/>
        <v>1</v>
      </c>
      <c r="BB38" s="66">
        <f t="shared" si="18"/>
        <v>1</v>
      </c>
      <c r="BC38" s="66">
        <f t="shared" si="19"/>
        <v>0</v>
      </c>
      <c r="BD38" s="66">
        <f t="shared" si="20"/>
        <v>0</v>
      </c>
      <c r="BE38" s="66">
        <f t="shared" si="21"/>
        <v>0</v>
      </c>
      <c r="BF38" s="66">
        <f t="shared" si="22"/>
        <v>0</v>
      </c>
      <c r="BG38" s="66">
        <f t="shared" si="23"/>
        <v>0</v>
      </c>
      <c r="BH38" s="66">
        <f t="shared" si="24"/>
        <v>0</v>
      </c>
      <c r="BI38" s="66">
        <f t="shared" si="25"/>
        <v>0</v>
      </c>
      <c r="BJ38" s="66">
        <f t="shared" si="26"/>
        <v>0</v>
      </c>
    </row>
    <row r="39" spans="1:62" ht="36" customHeight="1">
      <c r="A39" s="10" t="s">
        <v>98</v>
      </c>
      <c r="B39" s="94" t="s">
        <v>136</v>
      </c>
      <c r="C39" s="22">
        <v>7</v>
      </c>
      <c r="D39" s="2">
        <v>0</v>
      </c>
      <c r="E39" s="2">
        <f t="shared" si="37"/>
        <v>7</v>
      </c>
      <c r="F39" s="2">
        <v>0</v>
      </c>
      <c r="G39" s="2">
        <v>0</v>
      </c>
      <c r="H39" s="2">
        <v>1</v>
      </c>
      <c r="I39" s="2">
        <f t="shared" si="3"/>
        <v>1</v>
      </c>
      <c r="J39" s="9">
        <v>0</v>
      </c>
      <c r="K39" s="9">
        <v>0</v>
      </c>
      <c r="L39" s="9">
        <v>0</v>
      </c>
      <c r="M39" s="3">
        <f t="shared" si="4"/>
        <v>3</v>
      </c>
      <c r="N39" s="158">
        <v>3</v>
      </c>
      <c r="O39" s="158">
        <v>0</v>
      </c>
      <c r="P39" s="158">
        <v>0</v>
      </c>
      <c r="Q39" s="158">
        <v>0</v>
      </c>
      <c r="R39" s="155">
        <f t="shared" si="5"/>
        <v>0</v>
      </c>
      <c r="S39" s="158">
        <v>0</v>
      </c>
      <c r="T39" s="158">
        <v>0</v>
      </c>
      <c r="U39" s="9">
        <v>0</v>
      </c>
      <c r="V39" s="3">
        <f t="shared" si="6"/>
        <v>3</v>
      </c>
      <c r="W39" s="3">
        <v>0</v>
      </c>
      <c r="X39" s="9">
        <v>3</v>
      </c>
      <c r="Y39" s="3">
        <f t="shared" si="38"/>
        <v>5</v>
      </c>
      <c r="Z39" s="9">
        <v>3</v>
      </c>
      <c r="AA39" s="65">
        <v>2</v>
      </c>
      <c r="AB39" s="3">
        <v>0</v>
      </c>
      <c r="AC39" s="3">
        <f t="shared" si="8"/>
        <v>2</v>
      </c>
      <c r="AD39" s="3">
        <v>0</v>
      </c>
      <c r="AE39" s="3">
        <v>2</v>
      </c>
      <c r="AF39" s="9"/>
      <c r="AG39" s="9">
        <v>2</v>
      </c>
      <c r="AH39" s="3">
        <v>0</v>
      </c>
      <c r="AI39" s="3">
        <v>0</v>
      </c>
      <c r="AJ39" s="3">
        <f t="shared" si="9"/>
        <v>0</v>
      </c>
      <c r="AK39" s="3">
        <v>0</v>
      </c>
      <c r="AL39" s="3">
        <v>0</v>
      </c>
      <c r="AM39" s="9"/>
      <c r="AN39" s="9"/>
      <c r="AO39" s="9"/>
      <c r="AP39" s="9"/>
      <c r="AQ39" s="66">
        <f t="shared" si="10"/>
        <v>7</v>
      </c>
      <c r="AR39" s="66">
        <f t="shared" si="32"/>
        <v>7</v>
      </c>
      <c r="AS39" s="66">
        <f t="shared" si="11"/>
        <v>1</v>
      </c>
      <c r="AT39" s="66">
        <f t="shared" si="12"/>
        <v>1</v>
      </c>
      <c r="AU39" s="66">
        <f t="shared" si="13"/>
        <v>8</v>
      </c>
      <c r="AV39" s="66">
        <f t="shared" si="44"/>
        <v>11</v>
      </c>
      <c r="AW39" s="66">
        <f t="shared" si="14"/>
        <v>3</v>
      </c>
      <c r="AX39" s="66">
        <f t="shared" si="42"/>
        <v>3</v>
      </c>
      <c r="AY39" s="66">
        <f t="shared" si="15"/>
        <v>0</v>
      </c>
      <c r="AZ39" s="66">
        <f t="shared" si="16"/>
        <v>0</v>
      </c>
      <c r="BA39" s="66">
        <f t="shared" si="17"/>
        <v>3</v>
      </c>
      <c r="BB39" s="66">
        <f t="shared" si="18"/>
        <v>3</v>
      </c>
      <c r="BC39" s="66">
        <f t="shared" si="19"/>
        <v>2</v>
      </c>
      <c r="BD39" s="66">
        <f t="shared" si="20"/>
        <v>2</v>
      </c>
      <c r="BE39" s="66">
        <f t="shared" si="21"/>
        <v>2</v>
      </c>
      <c r="BF39" s="66">
        <f t="shared" si="22"/>
        <v>2</v>
      </c>
      <c r="BG39" s="66">
        <f t="shared" si="23"/>
        <v>0</v>
      </c>
      <c r="BH39" s="66">
        <f t="shared" si="24"/>
        <v>0</v>
      </c>
      <c r="BI39" s="66">
        <f t="shared" si="25"/>
        <v>0</v>
      </c>
      <c r="BJ39" s="66">
        <f t="shared" si="26"/>
        <v>0</v>
      </c>
    </row>
    <row r="40" spans="1:62" ht="36" customHeight="1">
      <c r="A40" s="10" t="s">
        <v>99</v>
      </c>
      <c r="B40" s="94" t="s">
        <v>136</v>
      </c>
      <c r="C40" s="22">
        <v>0</v>
      </c>
      <c r="D40" s="2">
        <v>0</v>
      </c>
      <c r="E40" s="2">
        <f t="shared" si="37"/>
        <v>0</v>
      </c>
      <c r="F40" s="2">
        <v>0</v>
      </c>
      <c r="G40" s="2">
        <v>0</v>
      </c>
      <c r="H40" s="2">
        <v>0</v>
      </c>
      <c r="I40" s="2">
        <f t="shared" si="3"/>
        <v>0</v>
      </c>
      <c r="J40" s="9">
        <v>0</v>
      </c>
      <c r="K40" s="9">
        <v>0</v>
      </c>
      <c r="L40" s="9">
        <v>0</v>
      </c>
      <c r="M40" s="3">
        <f t="shared" si="4"/>
        <v>0</v>
      </c>
      <c r="N40" s="158">
        <v>0</v>
      </c>
      <c r="O40" s="158">
        <v>0</v>
      </c>
      <c r="P40" s="158">
        <v>0</v>
      </c>
      <c r="Q40" s="158">
        <v>0</v>
      </c>
      <c r="R40" s="155">
        <f t="shared" si="5"/>
        <v>0</v>
      </c>
      <c r="S40" s="158">
        <v>0</v>
      </c>
      <c r="T40" s="158">
        <v>0</v>
      </c>
      <c r="U40" s="9">
        <v>0</v>
      </c>
      <c r="V40" s="3">
        <f t="shared" si="6"/>
        <v>0</v>
      </c>
      <c r="W40" s="3">
        <v>0</v>
      </c>
      <c r="X40" s="9">
        <v>0</v>
      </c>
      <c r="Y40" s="3">
        <f t="shared" si="38"/>
        <v>0</v>
      </c>
      <c r="Z40" s="9">
        <v>0</v>
      </c>
      <c r="AA40" s="65">
        <v>0</v>
      </c>
      <c r="AB40" s="3">
        <v>0</v>
      </c>
      <c r="AC40" s="3">
        <f t="shared" si="8"/>
        <v>0</v>
      </c>
      <c r="AD40" s="3">
        <v>0</v>
      </c>
      <c r="AE40" s="3">
        <v>0</v>
      </c>
      <c r="AF40" s="9"/>
      <c r="AG40" s="9">
        <v>0</v>
      </c>
      <c r="AH40" s="3">
        <v>0</v>
      </c>
      <c r="AI40" s="3">
        <v>0</v>
      </c>
      <c r="AJ40" s="3">
        <f t="shared" si="9"/>
        <v>0</v>
      </c>
      <c r="AK40" s="3">
        <v>0</v>
      </c>
      <c r="AL40" s="3">
        <v>0</v>
      </c>
      <c r="AM40" s="9"/>
      <c r="AN40" s="9"/>
      <c r="AO40" s="9"/>
      <c r="AP40" s="9"/>
      <c r="AQ40" s="66">
        <f t="shared" si="10"/>
        <v>0</v>
      </c>
      <c r="AR40" s="66">
        <f t="shared" si="32"/>
        <v>0</v>
      </c>
      <c r="AS40" s="66">
        <f t="shared" si="11"/>
        <v>0</v>
      </c>
      <c r="AT40" s="66">
        <f t="shared" si="12"/>
        <v>0</v>
      </c>
      <c r="AU40" s="66">
        <f t="shared" si="13"/>
        <v>0</v>
      </c>
      <c r="AV40" s="66">
        <f t="shared" si="44"/>
        <v>0</v>
      </c>
      <c r="AW40" s="66">
        <f t="shared" si="14"/>
        <v>0</v>
      </c>
      <c r="AX40" s="66">
        <f t="shared" si="42"/>
        <v>0</v>
      </c>
      <c r="AY40" s="66">
        <f t="shared" si="15"/>
        <v>0</v>
      </c>
      <c r="AZ40" s="66">
        <f t="shared" si="16"/>
        <v>0</v>
      </c>
      <c r="BA40" s="66">
        <f t="shared" si="17"/>
        <v>0</v>
      </c>
      <c r="BB40" s="66">
        <f t="shared" si="18"/>
        <v>0</v>
      </c>
      <c r="BC40" s="66">
        <f t="shared" si="19"/>
        <v>0</v>
      </c>
      <c r="BD40" s="66">
        <f t="shared" si="20"/>
        <v>0</v>
      </c>
      <c r="BE40" s="66">
        <f t="shared" si="21"/>
        <v>0</v>
      </c>
      <c r="BF40" s="66">
        <f t="shared" si="22"/>
        <v>0</v>
      </c>
      <c r="BG40" s="66">
        <f t="shared" si="23"/>
        <v>0</v>
      </c>
      <c r="BH40" s="66">
        <f t="shared" si="24"/>
        <v>0</v>
      </c>
      <c r="BI40" s="66">
        <f t="shared" si="25"/>
        <v>0</v>
      </c>
      <c r="BJ40" s="66">
        <f t="shared" si="26"/>
        <v>0</v>
      </c>
    </row>
    <row r="41" spans="1:62" ht="36" customHeight="1">
      <c r="A41" s="10" t="s">
        <v>185</v>
      </c>
      <c r="B41" s="71" t="s">
        <v>186</v>
      </c>
      <c r="C41" s="22">
        <v>0</v>
      </c>
      <c r="D41" s="2">
        <v>0</v>
      </c>
      <c r="E41" s="2">
        <f t="shared" si="37"/>
        <v>0</v>
      </c>
      <c r="F41" s="2">
        <v>0</v>
      </c>
      <c r="G41" s="2">
        <v>0</v>
      </c>
      <c r="H41" s="2">
        <v>0</v>
      </c>
      <c r="I41" s="2">
        <f t="shared" si="3"/>
        <v>0</v>
      </c>
      <c r="J41" s="9">
        <v>0</v>
      </c>
      <c r="K41" s="9">
        <v>0</v>
      </c>
      <c r="L41" s="9">
        <v>0</v>
      </c>
      <c r="M41" s="3">
        <f t="shared" si="4"/>
        <v>0</v>
      </c>
      <c r="N41" s="9">
        <v>0</v>
      </c>
      <c r="O41" s="158">
        <v>0</v>
      </c>
      <c r="P41" s="9">
        <v>0</v>
      </c>
      <c r="Q41" s="158">
        <v>0</v>
      </c>
      <c r="R41" s="155">
        <f t="shared" si="5"/>
        <v>0</v>
      </c>
      <c r="S41" s="158">
        <v>0</v>
      </c>
      <c r="T41" s="158">
        <v>0</v>
      </c>
      <c r="U41" s="9">
        <v>0</v>
      </c>
      <c r="V41" s="3">
        <f t="shared" si="6"/>
        <v>0</v>
      </c>
      <c r="W41" s="3">
        <v>0</v>
      </c>
      <c r="X41" s="9">
        <v>0</v>
      </c>
      <c r="Y41" s="3">
        <f t="shared" si="38"/>
        <v>0</v>
      </c>
      <c r="Z41" s="9">
        <v>0</v>
      </c>
      <c r="AA41" s="65">
        <v>0</v>
      </c>
      <c r="AB41" s="3">
        <v>0</v>
      </c>
      <c r="AC41" s="3">
        <f t="shared" si="8"/>
        <v>0</v>
      </c>
      <c r="AD41" s="3">
        <v>0</v>
      </c>
      <c r="AE41" s="3">
        <v>0</v>
      </c>
      <c r="AF41" s="9"/>
      <c r="AG41" s="9">
        <v>0</v>
      </c>
      <c r="AH41" s="3">
        <v>0</v>
      </c>
      <c r="AI41" s="3">
        <v>0</v>
      </c>
      <c r="AJ41" s="3">
        <f t="shared" si="9"/>
        <v>0</v>
      </c>
      <c r="AK41" s="3">
        <v>0</v>
      </c>
      <c r="AL41" s="3">
        <v>0</v>
      </c>
      <c r="AM41" s="9"/>
      <c r="AN41" s="9"/>
      <c r="AO41" s="9"/>
      <c r="AP41" s="9"/>
      <c r="AQ41" s="66">
        <f t="shared" si="10"/>
        <v>0</v>
      </c>
      <c r="AR41" s="66">
        <f t="shared" si="32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44"/>
        <v>0</v>
      </c>
      <c r="AW41" s="66">
        <f t="shared" si="14"/>
        <v>0</v>
      </c>
      <c r="AX41" s="66">
        <f t="shared" si="42"/>
        <v>0</v>
      </c>
      <c r="AY41" s="66">
        <f t="shared" si="15"/>
        <v>0</v>
      </c>
      <c r="AZ41" s="66">
        <f t="shared" si="16"/>
        <v>0</v>
      </c>
      <c r="BA41" s="66">
        <f t="shared" si="17"/>
        <v>0</v>
      </c>
      <c r="BB41" s="66">
        <f t="shared" si="18"/>
        <v>0</v>
      </c>
      <c r="BC41" s="66">
        <f t="shared" si="19"/>
        <v>0</v>
      </c>
      <c r="BD41" s="66">
        <f t="shared" si="20"/>
        <v>0</v>
      </c>
      <c r="BE41" s="66">
        <f t="shared" si="21"/>
        <v>0</v>
      </c>
      <c r="BF41" s="66">
        <f t="shared" si="22"/>
        <v>0</v>
      </c>
      <c r="BG41" s="66">
        <f t="shared" si="23"/>
        <v>0</v>
      </c>
      <c r="BH41" s="66">
        <f t="shared" si="24"/>
        <v>0</v>
      </c>
      <c r="BI41" s="66">
        <f t="shared" si="25"/>
        <v>0</v>
      </c>
      <c r="BJ41" s="66">
        <f t="shared" si="26"/>
        <v>0</v>
      </c>
    </row>
    <row r="42" spans="1:62" ht="36" customHeight="1">
      <c r="A42" s="10" t="s">
        <v>163</v>
      </c>
      <c r="B42" s="70" t="s">
        <v>164</v>
      </c>
      <c r="C42" s="22">
        <v>0</v>
      </c>
      <c r="D42" s="2">
        <v>0</v>
      </c>
      <c r="E42" s="2">
        <f t="shared" si="37"/>
        <v>0</v>
      </c>
      <c r="F42" s="2">
        <v>0</v>
      </c>
      <c r="G42" s="2">
        <v>0</v>
      </c>
      <c r="H42" s="2">
        <v>0</v>
      </c>
      <c r="I42" s="2">
        <f t="shared" si="3"/>
        <v>0</v>
      </c>
      <c r="J42" s="9">
        <v>0</v>
      </c>
      <c r="K42" s="9">
        <v>0</v>
      </c>
      <c r="L42" s="9">
        <v>0</v>
      </c>
      <c r="M42" s="3">
        <f t="shared" si="4"/>
        <v>0</v>
      </c>
      <c r="N42" s="9">
        <v>0</v>
      </c>
      <c r="O42" s="158">
        <v>0</v>
      </c>
      <c r="P42" s="9">
        <v>0</v>
      </c>
      <c r="Q42" s="158">
        <v>0</v>
      </c>
      <c r="R42" s="155">
        <f t="shared" si="5"/>
        <v>0</v>
      </c>
      <c r="S42" s="158">
        <v>0</v>
      </c>
      <c r="T42" s="158">
        <v>0</v>
      </c>
      <c r="U42" s="9">
        <v>0</v>
      </c>
      <c r="V42" s="3">
        <f t="shared" si="6"/>
        <v>0</v>
      </c>
      <c r="W42" s="3">
        <v>0</v>
      </c>
      <c r="X42" s="9">
        <v>0</v>
      </c>
      <c r="Y42" s="3">
        <f t="shared" si="38"/>
        <v>0</v>
      </c>
      <c r="Z42" s="9">
        <v>0</v>
      </c>
      <c r="AA42" s="65">
        <v>0</v>
      </c>
      <c r="AB42" s="3">
        <v>0</v>
      </c>
      <c r="AC42" s="3">
        <f t="shared" si="8"/>
        <v>0</v>
      </c>
      <c r="AD42" s="3">
        <v>0</v>
      </c>
      <c r="AE42" s="3">
        <v>0</v>
      </c>
      <c r="AF42" s="9"/>
      <c r="AG42" s="9">
        <v>0</v>
      </c>
      <c r="AH42" s="3">
        <v>0</v>
      </c>
      <c r="AI42" s="3">
        <v>0</v>
      </c>
      <c r="AJ42" s="3">
        <f t="shared" si="9"/>
        <v>0</v>
      </c>
      <c r="AK42" s="3">
        <v>0</v>
      </c>
      <c r="AL42" s="3">
        <v>0</v>
      </c>
      <c r="AM42" s="9"/>
      <c r="AN42" s="9"/>
      <c r="AO42" s="9"/>
      <c r="AP42" s="9"/>
      <c r="AQ42" s="66">
        <f>C42</f>
        <v>0</v>
      </c>
      <c r="AR42" s="66">
        <f t="shared" si="32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44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36" customHeight="1">
      <c r="A43" s="10" t="s">
        <v>100</v>
      </c>
      <c r="B43" s="94" t="s">
        <v>137</v>
      </c>
      <c r="C43" s="22">
        <v>0</v>
      </c>
      <c r="D43" s="2">
        <v>0</v>
      </c>
      <c r="E43" s="2">
        <f t="shared" si="37"/>
        <v>0</v>
      </c>
      <c r="F43" s="2">
        <v>0</v>
      </c>
      <c r="G43" s="2">
        <v>0</v>
      </c>
      <c r="H43" s="2">
        <v>1</v>
      </c>
      <c r="I43" s="2">
        <f t="shared" si="3"/>
        <v>1</v>
      </c>
      <c r="J43" s="9">
        <v>0</v>
      </c>
      <c r="K43" s="9">
        <v>0</v>
      </c>
      <c r="L43" s="9">
        <v>0</v>
      </c>
      <c r="M43" s="3">
        <f t="shared" si="4"/>
        <v>1</v>
      </c>
      <c r="N43" s="158">
        <v>1</v>
      </c>
      <c r="O43" s="158">
        <v>0</v>
      </c>
      <c r="P43" s="158">
        <v>0</v>
      </c>
      <c r="Q43" s="158">
        <v>0</v>
      </c>
      <c r="R43" s="155">
        <f t="shared" si="5"/>
        <v>0</v>
      </c>
      <c r="S43" s="158">
        <v>0</v>
      </c>
      <c r="T43" s="158">
        <v>0</v>
      </c>
      <c r="U43" s="9">
        <v>0</v>
      </c>
      <c r="V43" s="3">
        <f t="shared" si="6"/>
        <v>1</v>
      </c>
      <c r="W43" s="3">
        <v>0</v>
      </c>
      <c r="X43" s="9">
        <v>0</v>
      </c>
      <c r="Y43" s="3">
        <f t="shared" si="38"/>
        <v>0</v>
      </c>
      <c r="Z43" s="9">
        <v>0</v>
      </c>
      <c r="AA43" s="65">
        <v>0</v>
      </c>
      <c r="AB43" s="3">
        <v>0</v>
      </c>
      <c r="AC43" s="3">
        <f t="shared" si="8"/>
        <v>0</v>
      </c>
      <c r="AD43" s="3">
        <v>0</v>
      </c>
      <c r="AE43" s="3">
        <v>0</v>
      </c>
      <c r="AF43" s="9"/>
      <c r="AG43" s="9">
        <v>0</v>
      </c>
      <c r="AH43" s="3">
        <v>0</v>
      </c>
      <c r="AI43" s="3">
        <v>0</v>
      </c>
      <c r="AJ43" s="3">
        <f t="shared" si="9"/>
        <v>0</v>
      </c>
      <c r="AK43" s="3">
        <v>0</v>
      </c>
      <c r="AL43" s="3">
        <v>0</v>
      </c>
      <c r="AM43" s="9"/>
      <c r="AN43" s="9"/>
      <c r="AO43" s="9"/>
      <c r="AP43" s="9"/>
      <c r="AQ43" s="66">
        <f>C43</f>
        <v>0</v>
      </c>
      <c r="AR43" s="66">
        <f t="shared" si="32"/>
        <v>0</v>
      </c>
      <c r="AS43" s="66">
        <f>H43</f>
        <v>1</v>
      </c>
      <c r="AT43" s="66">
        <f>I43+J43+K43</f>
        <v>1</v>
      </c>
      <c r="AU43" s="66">
        <f>D43+E43+I43</f>
        <v>1</v>
      </c>
      <c r="AV43" s="66">
        <f t="shared" si="44"/>
        <v>1</v>
      </c>
      <c r="AW43" s="66">
        <f>M43</f>
        <v>1</v>
      </c>
      <c r="AX43" s="66">
        <f>N43+O43+P43+Q43</f>
        <v>1</v>
      </c>
      <c r="AY43" s="66">
        <f>R43</f>
        <v>0</v>
      </c>
      <c r="AZ43" s="66">
        <f>S43+T43+U43</f>
        <v>0</v>
      </c>
      <c r="BA43" s="66">
        <f>V43</f>
        <v>1</v>
      </c>
      <c r="BB43" s="66">
        <f>M43+R43</f>
        <v>1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36" customHeight="1">
      <c r="A44" s="10" t="s">
        <v>101</v>
      </c>
      <c r="B44" s="85" t="s">
        <v>138</v>
      </c>
      <c r="C44" s="22">
        <v>1</v>
      </c>
      <c r="D44" s="2">
        <v>0</v>
      </c>
      <c r="E44" s="2">
        <f t="shared" si="37"/>
        <v>1</v>
      </c>
      <c r="F44" s="2">
        <v>0</v>
      </c>
      <c r="G44" s="2">
        <v>0</v>
      </c>
      <c r="H44" s="2">
        <v>1</v>
      </c>
      <c r="I44" s="2">
        <f t="shared" si="3"/>
        <v>1</v>
      </c>
      <c r="J44" s="9">
        <v>0</v>
      </c>
      <c r="K44" s="9">
        <v>0</v>
      </c>
      <c r="L44" s="9">
        <v>0</v>
      </c>
      <c r="M44" s="3">
        <f t="shared" si="4"/>
        <v>0</v>
      </c>
      <c r="N44" s="158">
        <v>0</v>
      </c>
      <c r="O44" s="158">
        <v>0</v>
      </c>
      <c r="P44" s="158">
        <v>0</v>
      </c>
      <c r="Q44" s="158">
        <v>0</v>
      </c>
      <c r="R44" s="155">
        <f t="shared" si="5"/>
        <v>0</v>
      </c>
      <c r="S44" s="158">
        <v>0</v>
      </c>
      <c r="T44" s="158">
        <v>0</v>
      </c>
      <c r="U44" s="9">
        <v>0</v>
      </c>
      <c r="V44" s="3">
        <f t="shared" si="6"/>
        <v>0</v>
      </c>
      <c r="W44" s="3">
        <v>0</v>
      </c>
      <c r="X44" s="9">
        <v>0</v>
      </c>
      <c r="Y44" s="3">
        <f t="shared" si="38"/>
        <v>2</v>
      </c>
      <c r="Z44" s="9">
        <v>0</v>
      </c>
      <c r="AA44" s="65">
        <v>0</v>
      </c>
      <c r="AB44" s="3">
        <v>0</v>
      </c>
      <c r="AC44" s="3">
        <f t="shared" si="8"/>
        <v>0</v>
      </c>
      <c r="AD44" s="3">
        <v>0</v>
      </c>
      <c r="AE44" s="3">
        <v>0</v>
      </c>
      <c r="AF44" s="9"/>
      <c r="AG44" s="9">
        <v>0</v>
      </c>
      <c r="AH44" s="3">
        <v>0</v>
      </c>
      <c r="AI44" s="3">
        <v>0</v>
      </c>
      <c r="AJ44" s="3">
        <f t="shared" si="9"/>
        <v>0</v>
      </c>
      <c r="AK44" s="3">
        <v>0</v>
      </c>
      <c r="AL44" s="3">
        <v>0</v>
      </c>
      <c r="AM44" s="9"/>
      <c r="AN44" s="9"/>
      <c r="AO44" s="9"/>
      <c r="AP44" s="9"/>
      <c r="AQ44" s="66">
        <f t="shared" ref="AQ44:AQ45" si="45">C44</f>
        <v>1</v>
      </c>
      <c r="AR44" s="66">
        <f t="shared" si="32"/>
        <v>1</v>
      </c>
      <c r="AS44" s="66">
        <f t="shared" ref="AS44:AS45" si="46">H44</f>
        <v>1</v>
      </c>
      <c r="AT44" s="66">
        <f t="shared" ref="AT44:AT45" si="47">I44+J44+K44</f>
        <v>1</v>
      </c>
      <c r="AU44" s="66">
        <f t="shared" ref="AU44:AU45" si="48">D44+E44+I44</f>
        <v>2</v>
      </c>
      <c r="AV44" s="66">
        <f t="shared" si="44"/>
        <v>2</v>
      </c>
      <c r="AW44" s="66">
        <f t="shared" ref="AW44:AW45" si="49">M44</f>
        <v>0</v>
      </c>
      <c r="AX44" s="66">
        <f t="shared" ref="AX44:AX45" si="50">N44+O44+P44+Q44</f>
        <v>0</v>
      </c>
      <c r="AY44" s="66">
        <f t="shared" ref="AY44:AY45" si="51">R44</f>
        <v>0</v>
      </c>
      <c r="AZ44" s="66">
        <f t="shared" ref="AZ44:AZ45" si="52">S44+T44+U44</f>
        <v>0</v>
      </c>
      <c r="BA44" s="66">
        <f t="shared" ref="BA44:BA45" si="53">V44</f>
        <v>0</v>
      </c>
      <c r="BB44" s="66">
        <f t="shared" ref="BB44:BB45" si="54">M44+R44</f>
        <v>0</v>
      </c>
      <c r="BC44" s="66">
        <f t="shared" ref="BC44:BC45" si="55">AC44</f>
        <v>0</v>
      </c>
      <c r="BD44" s="66">
        <f t="shared" ref="BD44:BD45" si="56">AA44+AB44</f>
        <v>0</v>
      </c>
      <c r="BE44" s="66">
        <f t="shared" ref="BE44:BE45" si="57">AC44</f>
        <v>0</v>
      </c>
      <c r="BF44" s="66">
        <f t="shared" ref="BF44:BF45" si="58">AD44+AE44</f>
        <v>0</v>
      </c>
      <c r="BG44" s="66">
        <f t="shared" ref="BG44:BG45" si="59">AJ44</f>
        <v>0</v>
      </c>
      <c r="BH44" s="66">
        <f t="shared" ref="BH44:BH45" si="60">AH44+AI44</f>
        <v>0</v>
      </c>
      <c r="BI44" s="66">
        <f t="shared" ref="BI44:BI45" si="61">AJ44</f>
        <v>0</v>
      </c>
      <c r="BJ44" s="66">
        <f t="shared" ref="BJ44:BJ45" si="62">AK44+AL44</f>
        <v>0</v>
      </c>
    </row>
    <row r="45" spans="1:62" ht="69.75" customHeight="1">
      <c r="A45" s="10" t="s">
        <v>167</v>
      </c>
      <c r="B45" s="72" t="s">
        <v>168</v>
      </c>
      <c r="C45" s="22">
        <v>0</v>
      </c>
      <c r="D45" s="2">
        <v>0</v>
      </c>
      <c r="E45" s="2">
        <f t="shared" si="37"/>
        <v>0</v>
      </c>
      <c r="F45" s="2">
        <v>0</v>
      </c>
      <c r="G45" s="2">
        <v>0</v>
      </c>
      <c r="H45" s="2">
        <v>0</v>
      </c>
      <c r="I45" s="2">
        <f t="shared" si="3"/>
        <v>0</v>
      </c>
      <c r="J45" s="9">
        <v>0</v>
      </c>
      <c r="K45" s="9">
        <v>0</v>
      </c>
      <c r="L45" s="9">
        <v>0</v>
      </c>
      <c r="M45" s="3">
        <f t="shared" si="4"/>
        <v>0</v>
      </c>
      <c r="N45" s="9">
        <v>0</v>
      </c>
      <c r="O45" s="158">
        <v>0</v>
      </c>
      <c r="P45" s="158">
        <v>0</v>
      </c>
      <c r="Q45" s="158">
        <v>0</v>
      </c>
      <c r="R45" s="155">
        <f t="shared" si="5"/>
        <v>0</v>
      </c>
      <c r="S45" s="158">
        <v>0</v>
      </c>
      <c r="T45" s="158">
        <v>0</v>
      </c>
      <c r="U45" s="9">
        <v>0</v>
      </c>
      <c r="V45" s="3">
        <f t="shared" si="6"/>
        <v>0</v>
      </c>
      <c r="W45" s="3">
        <v>0</v>
      </c>
      <c r="X45" s="9">
        <v>0</v>
      </c>
      <c r="Y45" s="3">
        <f t="shared" si="38"/>
        <v>0</v>
      </c>
      <c r="Z45" s="9">
        <v>0</v>
      </c>
      <c r="AA45" s="65">
        <v>0</v>
      </c>
      <c r="AB45" s="3">
        <v>0</v>
      </c>
      <c r="AC45" s="3">
        <f t="shared" si="8"/>
        <v>0</v>
      </c>
      <c r="AD45" s="3">
        <v>0</v>
      </c>
      <c r="AE45" s="3">
        <v>0</v>
      </c>
      <c r="AF45" s="9"/>
      <c r="AG45" s="9">
        <v>0</v>
      </c>
      <c r="AH45" s="3">
        <v>0</v>
      </c>
      <c r="AI45" s="3">
        <v>0</v>
      </c>
      <c r="AJ45" s="3">
        <f t="shared" si="9"/>
        <v>0</v>
      </c>
      <c r="AK45" s="3">
        <v>0</v>
      </c>
      <c r="AL45" s="3">
        <v>0</v>
      </c>
      <c r="AM45" s="9"/>
      <c r="AN45" s="9"/>
      <c r="AO45" s="9"/>
      <c r="AP45" s="9"/>
      <c r="AQ45" s="66">
        <f t="shared" si="45"/>
        <v>0</v>
      </c>
      <c r="AR45" s="66">
        <f t="shared" si="32"/>
        <v>0</v>
      </c>
      <c r="AS45" s="66">
        <f t="shared" si="46"/>
        <v>0</v>
      </c>
      <c r="AT45" s="66">
        <f t="shared" si="47"/>
        <v>0</v>
      </c>
      <c r="AU45" s="66">
        <f t="shared" si="48"/>
        <v>0</v>
      </c>
      <c r="AV45" s="66">
        <f t="shared" si="44"/>
        <v>0</v>
      </c>
      <c r="AW45" s="66">
        <f t="shared" si="49"/>
        <v>0</v>
      </c>
      <c r="AX45" s="66">
        <f t="shared" si="50"/>
        <v>0</v>
      </c>
      <c r="AY45" s="66">
        <f t="shared" si="51"/>
        <v>0</v>
      </c>
      <c r="AZ45" s="66">
        <f t="shared" si="52"/>
        <v>0</v>
      </c>
      <c r="BA45" s="66">
        <f t="shared" si="53"/>
        <v>0</v>
      </c>
      <c r="BB45" s="66">
        <f t="shared" si="54"/>
        <v>0</v>
      </c>
      <c r="BC45" s="66">
        <f t="shared" si="55"/>
        <v>0</v>
      </c>
      <c r="BD45" s="66">
        <f t="shared" si="56"/>
        <v>0</v>
      </c>
      <c r="BE45" s="66">
        <f t="shared" si="57"/>
        <v>0</v>
      </c>
      <c r="BF45" s="66">
        <f t="shared" si="58"/>
        <v>0</v>
      </c>
      <c r="BG45" s="66">
        <f t="shared" si="59"/>
        <v>0</v>
      </c>
      <c r="BH45" s="66">
        <f t="shared" si="60"/>
        <v>0</v>
      </c>
      <c r="BI45" s="66">
        <f t="shared" si="61"/>
        <v>0</v>
      </c>
      <c r="BJ45" s="66">
        <f t="shared" si="62"/>
        <v>0</v>
      </c>
    </row>
    <row r="46" spans="1:62" ht="31.5" customHeight="1">
      <c r="A46" s="10" t="s">
        <v>52</v>
      </c>
      <c r="B46" s="7" t="s">
        <v>3</v>
      </c>
      <c r="C46" s="22">
        <v>0</v>
      </c>
      <c r="D46" s="2">
        <v>0</v>
      </c>
      <c r="E46" s="2">
        <f t="shared" si="37"/>
        <v>0</v>
      </c>
      <c r="F46" s="2">
        <v>0</v>
      </c>
      <c r="G46" s="2">
        <v>0</v>
      </c>
      <c r="H46" s="2">
        <v>0</v>
      </c>
      <c r="I46" s="2">
        <f t="shared" si="3"/>
        <v>0</v>
      </c>
      <c r="J46" s="9">
        <v>0</v>
      </c>
      <c r="K46" s="9">
        <v>0</v>
      </c>
      <c r="L46" s="9">
        <v>0</v>
      </c>
      <c r="M46" s="3">
        <f t="shared" si="4"/>
        <v>0</v>
      </c>
      <c r="N46" s="9">
        <v>0</v>
      </c>
      <c r="O46" s="158">
        <v>0</v>
      </c>
      <c r="P46" s="158">
        <v>0</v>
      </c>
      <c r="Q46" s="158">
        <v>0</v>
      </c>
      <c r="R46" s="155">
        <f t="shared" si="5"/>
        <v>0</v>
      </c>
      <c r="S46" s="158">
        <v>0</v>
      </c>
      <c r="T46" s="158">
        <v>0</v>
      </c>
      <c r="U46" s="9">
        <v>0</v>
      </c>
      <c r="V46" s="3">
        <f t="shared" si="6"/>
        <v>0</v>
      </c>
      <c r="W46" s="3">
        <v>0</v>
      </c>
      <c r="X46" s="9">
        <v>0</v>
      </c>
      <c r="Y46" s="3">
        <f t="shared" si="38"/>
        <v>0</v>
      </c>
      <c r="Z46" s="9">
        <v>0</v>
      </c>
      <c r="AA46" s="65">
        <v>0</v>
      </c>
      <c r="AB46" s="3">
        <v>0</v>
      </c>
      <c r="AC46" s="3">
        <f t="shared" si="8"/>
        <v>0</v>
      </c>
      <c r="AD46" s="3">
        <v>0</v>
      </c>
      <c r="AE46" s="3">
        <v>0</v>
      </c>
      <c r="AF46" s="9"/>
      <c r="AG46" s="9">
        <v>0</v>
      </c>
      <c r="AH46" s="3">
        <v>0</v>
      </c>
      <c r="AI46" s="3">
        <v>0</v>
      </c>
      <c r="AJ46" s="3">
        <f t="shared" si="9"/>
        <v>0</v>
      </c>
      <c r="AK46" s="3">
        <v>0</v>
      </c>
      <c r="AL46" s="3">
        <v>0</v>
      </c>
      <c r="AM46" s="9"/>
      <c r="AN46" s="9"/>
      <c r="AO46" s="9"/>
      <c r="AP46" s="9"/>
      <c r="AQ46" s="66">
        <f t="shared" si="10"/>
        <v>0</v>
      </c>
      <c r="AR46" s="66">
        <f t="shared" si="32"/>
        <v>0</v>
      </c>
      <c r="AS46" s="66">
        <f t="shared" si="11"/>
        <v>0</v>
      </c>
      <c r="AT46" s="66">
        <f t="shared" si="12"/>
        <v>0</v>
      </c>
      <c r="AU46" s="66">
        <f t="shared" si="13"/>
        <v>0</v>
      </c>
      <c r="AV46" s="66">
        <f t="shared" si="44"/>
        <v>0</v>
      </c>
      <c r="AW46" s="66">
        <f t="shared" si="14"/>
        <v>0</v>
      </c>
      <c r="AX46" s="66">
        <f t="shared" si="42"/>
        <v>0</v>
      </c>
      <c r="AY46" s="66">
        <f t="shared" si="15"/>
        <v>0</v>
      </c>
      <c r="AZ46" s="66">
        <f t="shared" si="16"/>
        <v>0</v>
      </c>
      <c r="BA46" s="66">
        <f t="shared" si="17"/>
        <v>0</v>
      </c>
      <c r="BB46" s="66">
        <f t="shared" si="18"/>
        <v>0</v>
      </c>
      <c r="BC46" s="66">
        <f t="shared" si="19"/>
        <v>0</v>
      </c>
      <c r="BD46" s="66">
        <f t="shared" si="20"/>
        <v>0</v>
      </c>
      <c r="BE46" s="66">
        <f t="shared" si="21"/>
        <v>0</v>
      </c>
      <c r="BF46" s="66">
        <f t="shared" si="22"/>
        <v>0</v>
      </c>
      <c r="BG46" s="66">
        <f t="shared" si="23"/>
        <v>0</v>
      </c>
      <c r="BH46" s="66">
        <f t="shared" si="24"/>
        <v>0</v>
      </c>
      <c r="BI46" s="66">
        <f t="shared" si="25"/>
        <v>0</v>
      </c>
      <c r="BJ46" s="66">
        <f t="shared" si="26"/>
        <v>0</v>
      </c>
    </row>
    <row r="47" spans="1:62" ht="33" customHeight="1">
      <c r="A47" s="10"/>
      <c r="B47" s="7" t="s">
        <v>16</v>
      </c>
      <c r="C47" s="1">
        <f>C8+C11+C14+C17+C18+C19+C27+C33+C34+C35+C36+C37+C41+C38+C39+C40+C42+C43+C44+C45+C46</f>
        <v>160</v>
      </c>
      <c r="D47" s="1">
        <f t="shared" ref="D47:AP47" si="63">D8+D11+D14+D17+D18+D19+D27+D33+D34+D35+D36+D37+D41+D38+D39+D40+D42+D43+D44+D45+D46</f>
        <v>5</v>
      </c>
      <c r="E47" s="1">
        <f t="shared" si="63"/>
        <v>154</v>
      </c>
      <c r="F47" s="1">
        <f t="shared" si="63"/>
        <v>0</v>
      </c>
      <c r="G47" s="1">
        <f t="shared" si="63"/>
        <v>1</v>
      </c>
      <c r="H47" s="1">
        <f t="shared" si="63"/>
        <v>208</v>
      </c>
      <c r="I47" s="1">
        <f t="shared" si="63"/>
        <v>173</v>
      </c>
      <c r="J47" s="1">
        <f t="shared" si="63"/>
        <v>20</v>
      </c>
      <c r="K47" s="1">
        <f t="shared" si="63"/>
        <v>15</v>
      </c>
      <c r="L47" s="1">
        <f t="shared" si="63"/>
        <v>9</v>
      </c>
      <c r="M47" s="1">
        <f t="shared" si="63"/>
        <v>148</v>
      </c>
      <c r="N47" s="1">
        <f t="shared" si="63"/>
        <v>89</v>
      </c>
      <c r="O47" s="1">
        <f t="shared" si="63"/>
        <v>12</v>
      </c>
      <c r="P47" s="1">
        <f t="shared" si="63"/>
        <v>47</v>
      </c>
      <c r="Q47" s="1">
        <f t="shared" si="63"/>
        <v>0</v>
      </c>
      <c r="R47" s="1">
        <f t="shared" si="63"/>
        <v>33</v>
      </c>
      <c r="S47" s="1">
        <f t="shared" si="63"/>
        <v>0</v>
      </c>
      <c r="T47" s="1">
        <f t="shared" si="63"/>
        <v>10</v>
      </c>
      <c r="U47" s="1">
        <f t="shared" si="63"/>
        <v>23</v>
      </c>
      <c r="V47" s="1">
        <f t="shared" si="63"/>
        <v>181</v>
      </c>
      <c r="W47" s="1">
        <f t="shared" si="63"/>
        <v>0</v>
      </c>
      <c r="X47" s="1">
        <f t="shared" si="63"/>
        <v>11</v>
      </c>
      <c r="Y47" s="1">
        <f t="shared" si="63"/>
        <v>142</v>
      </c>
      <c r="Z47" s="1">
        <f t="shared" si="63"/>
        <v>13</v>
      </c>
      <c r="AA47" s="1">
        <f t="shared" si="63"/>
        <v>50</v>
      </c>
      <c r="AB47" s="1">
        <f t="shared" si="63"/>
        <v>12</v>
      </c>
      <c r="AC47" s="1">
        <f t="shared" si="63"/>
        <v>62</v>
      </c>
      <c r="AD47" s="1">
        <f t="shared" si="63"/>
        <v>7</v>
      </c>
      <c r="AE47" s="1">
        <f t="shared" si="63"/>
        <v>55</v>
      </c>
      <c r="AF47" s="1">
        <f t="shared" si="63"/>
        <v>0</v>
      </c>
      <c r="AG47" s="1">
        <f t="shared" si="63"/>
        <v>53</v>
      </c>
      <c r="AH47" s="1">
        <f t="shared" si="63"/>
        <v>1</v>
      </c>
      <c r="AI47" s="1">
        <f t="shared" si="63"/>
        <v>1</v>
      </c>
      <c r="AJ47" s="1">
        <f t="shared" si="63"/>
        <v>2</v>
      </c>
      <c r="AK47" s="1">
        <f t="shared" si="63"/>
        <v>0</v>
      </c>
      <c r="AL47" s="1">
        <f t="shared" si="63"/>
        <v>2</v>
      </c>
      <c r="AM47" s="1">
        <f t="shared" si="63"/>
        <v>0</v>
      </c>
      <c r="AN47" s="1">
        <f t="shared" si="63"/>
        <v>0</v>
      </c>
      <c r="AO47" s="1">
        <f t="shared" si="63"/>
        <v>0</v>
      </c>
      <c r="AP47" s="1">
        <f t="shared" si="63"/>
        <v>0</v>
      </c>
      <c r="AQ47" s="65">
        <f t="shared" ref="AQ47:BJ47" si="64">AQ8+AQ11+AQ14+AQ17+AQ18+AQ19+AQ27+AQ33+AQ34+AQ35+AQ36+AQ37+AQ42+AQ43+AQ38+AQ39+AQ40+AQ41+AQ44+AQ45+AQ46</f>
        <v>160</v>
      </c>
      <c r="AR47" s="66">
        <f t="shared" si="32"/>
        <v>160</v>
      </c>
      <c r="AS47" s="65">
        <f t="shared" si="64"/>
        <v>208</v>
      </c>
      <c r="AT47" s="65">
        <f t="shared" si="64"/>
        <v>208</v>
      </c>
      <c r="AU47" s="65">
        <f t="shared" si="64"/>
        <v>332</v>
      </c>
      <c r="AV47" s="66">
        <f>L47+V47+W47+Y47</f>
        <v>332</v>
      </c>
      <c r="AW47" s="65">
        <f t="shared" si="64"/>
        <v>148</v>
      </c>
      <c r="AX47" s="65">
        <f t="shared" si="64"/>
        <v>148</v>
      </c>
      <c r="AY47" s="65">
        <f t="shared" si="64"/>
        <v>33</v>
      </c>
      <c r="AZ47" s="65">
        <f t="shared" si="64"/>
        <v>33</v>
      </c>
      <c r="BA47" s="65">
        <f t="shared" si="64"/>
        <v>181</v>
      </c>
      <c r="BB47" s="65">
        <f t="shared" si="64"/>
        <v>181</v>
      </c>
      <c r="BC47" s="65">
        <f t="shared" si="64"/>
        <v>62</v>
      </c>
      <c r="BD47" s="65">
        <f t="shared" si="64"/>
        <v>62</v>
      </c>
      <c r="BE47" s="65">
        <f t="shared" si="64"/>
        <v>62</v>
      </c>
      <c r="BF47" s="65">
        <f t="shared" si="64"/>
        <v>62</v>
      </c>
      <c r="BG47" s="65">
        <f t="shared" si="64"/>
        <v>2</v>
      </c>
      <c r="BH47" s="65">
        <f t="shared" si="64"/>
        <v>2</v>
      </c>
      <c r="BI47" s="65">
        <f t="shared" si="64"/>
        <v>2</v>
      </c>
      <c r="BJ47" s="65">
        <f t="shared" si="64"/>
        <v>2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2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3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2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5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1"/>
      <c r="B111" s="13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4"/>
      <c r="B113" s="12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5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1"/>
      <c r="B115" s="13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4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2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5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1"/>
      <c r="B122" s="13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4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2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5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1"/>
      <c r="B131" s="13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6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2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5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1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1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  <row r="138" spans="1:42">
      <c r="A138" s="16"/>
    </row>
    <row r="139" spans="1:42">
      <c r="A139" s="1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58.2851562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44.2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22.5" customHeight="1">
      <c r="A2" s="308" t="s">
        <v>181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21.75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88" t="s">
        <v>187</v>
      </c>
      <c r="AR7" s="289"/>
      <c r="AS7" s="288" t="s">
        <v>139</v>
      </c>
      <c r="AT7" s="289"/>
      <c r="AU7" s="293" t="s">
        <v>140</v>
      </c>
      <c r="AV7" s="293"/>
      <c r="AW7" s="288" t="s">
        <v>147</v>
      </c>
      <c r="AX7" s="289"/>
      <c r="AY7" s="288" t="s">
        <v>141</v>
      </c>
      <c r="AZ7" s="289"/>
      <c r="BA7" s="288" t="s">
        <v>142</v>
      </c>
      <c r="BB7" s="289"/>
      <c r="BC7" s="288" t="s">
        <v>143</v>
      </c>
      <c r="BD7" s="289"/>
      <c r="BE7" s="288" t="s">
        <v>144</v>
      </c>
      <c r="BF7" s="289"/>
      <c r="BG7" s="288" t="s">
        <v>145</v>
      </c>
      <c r="BH7" s="289"/>
      <c r="BI7" s="288" t="s">
        <v>146</v>
      </c>
      <c r="BJ7" s="289"/>
    </row>
    <row r="8" spans="1:62" ht="63.75">
      <c r="A8" s="1">
        <v>1</v>
      </c>
      <c r="B8" s="7" t="s">
        <v>53</v>
      </c>
      <c r="C8" s="65">
        <v>3</v>
      </c>
      <c r="D8" s="65">
        <f t="shared" ref="D8:AP8" si="0">D9+D10</f>
        <v>3</v>
      </c>
      <c r="E8" s="65">
        <f t="shared" si="0"/>
        <v>0</v>
      </c>
      <c r="F8" s="65">
        <f t="shared" si="0"/>
        <v>0</v>
      </c>
      <c r="G8" s="65">
        <f t="shared" si="0"/>
        <v>0</v>
      </c>
      <c r="H8" s="65">
        <f t="shared" si="0"/>
        <v>129</v>
      </c>
      <c r="I8" s="65">
        <f t="shared" si="0"/>
        <v>110</v>
      </c>
      <c r="J8" s="65">
        <f t="shared" si="0"/>
        <v>14</v>
      </c>
      <c r="K8" s="65">
        <f t="shared" si="0"/>
        <v>5</v>
      </c>
      <c r="L8" s="65">
        <f t="shared" si="0"/>
        <v>5</v>
      </c>
      <c r="M8" s="65">
        <f t="shared" si="0"/>
        <v>36</v>
      </c>
      <c r="N8" s="65">
        <f t="shared" si="0"/>
        <v>19</v>
      </c>
      <c r="O8" s="65">
        <f t="shared" si="0"/>
        <v>1</v>
      </c>
      <c r="P8" s="65">
        <f t="shared" si="0"/>
        <v>16</v>
      </c>
      <c r="Q8" s="65">
        <f t="shared" si="0"/>
        <v>0</v>
      </c>
      <c r="R8" s="65">
        <f t="shared" si="0"/>
        <v>7</v>
      </c>
      <c r="S8" s="65">
        <f t="shared" si="0"/>
        <v>0</v>
      </c>
      <c r="T8" s="65">
        <f t="shared" si="0"/>
        <v>0</v>
      </c>
      <c r="U8" s="65">
        <f t="shared" si="0"/>
        <v>7</v>
      </c>
      <c r="V8" s="65">
        <f t="shared" si="0"/>
        <v>43</v>
      </c>
      <c r="W8" s="65">
        <f t="shared" si="0"/>
        <v>0</v>
      </c>
      <c r="X8" s="65">
        <f t="shared" si="0"/>
        <v>1</v>
      </c>
      <c r="Y8" s="65">
        <f t="shared" si="0"/>
        <v>65</v>
      </c>
      <c r="Z8" s="65">
        <f t="shared" si="0"/>
        <v>0</v>
      </c>
      <c r="AA8" s="65">
        <f t="shared" si="0"/>
        <v>1</v>
      </c>
      <c r="AB8" s="65">
        <f t="shared" si="0"/>
        <v>11</v>
      </c>
      <c r="AC8" s="65">
        <f t="shared" si="0"/>
        <v>12</v>
      </c>
      <c r="AD8" s="65">
        <f t="shared" si="0"/>
        <v>7</v>
      </c>
      <c r="AE8" s="65">
        <f t="shared" si="0"/>
        <v>5</v>
      </c>
      <c r="AF8" s="65">
        <f t="shared" si="0"/>
        <v>0</v>
      </c>
      <c r="AG8" s="65">
        <f t="shared" si="0"/>
        <v>10</v>
      </c>
      <c r="AH8" s="65">
        <f t="shared" si="0"/>
        <v>1</v>
      </c>
      <c r="AI8" s="65">
        <f t="shared" si="0"/>
        <v>2</v>
      </c>
      <c r="AJ8" s="65">
        <f t="shared" si="0"/>
        <v>3</v>
      </c>
      <c r="AK8" s="65">
        <f t="shared" si="0"/>
        <v>0</v>
      </c>
      <c r="AL8" s="65">
        <f t="shared" si="0"/>
        <v>3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3</v>
      </c>
      <c r="AR8" s="65">
        <f t="shared" si="1"/>
        <v>3</v>
      </c>
      <c r="AS8" s="65">
        <f t="shared" si="1"/>
        <v>129</v>
      </c>
      <c r="AT8" s="65">
        <f t="shared" si="1"/>
        <v>129</v>
      </c>
      <c r="AU8" s="65">
        <f t="shared" si="1"/>
        <v>113</v>
      </c>
      <c r="AV8" s="65">
        <f>SUM(AV9:AV10)</f>
        <v>113</v>
      </c>
      <c r="AW8" s="65">
        <f t="shared" si="1"/>
        <v>36</v>
      </c>
      <c r="AX8" s="65">
        <f t="shared" si="1"/>
        <v>36</v>
      </c>
      <c r="AY8" s="65">
        <f t="shared" si="1"/>
        <v>7</v>
      </c>
      <c r="AZ8" s="65">
        <f t="shared" si="1"/>
        <v>7</v>
      </c>
      <c r="BA8" s="65">
        <f t="shared" si="1"/>
        <v>43</v>
      </c>
      <c r="BB8" s="65">
        <f t="shared" si="1"/>
        <v>43</v>
      </c>
      <c r="BC8" s="65">
        <f t="shared" si="1"/>
        <v>12</v>
      </c>
      <c r="BD8" s="65">
        <f t="shared" si="1"/>
        <v>12</v>
      </c>
      <c r="BE8" s="65">
        <f t="shared" si="1"/>
        <v>12</v>
      </c>
      <c r="BF8" s="65">
        <f t="shared" si="1"/>
        <v>12</v>
      </c>
      <c r="BG8" s="65">
        <f t="shared" si="1"/>
        <v>3</v>
      </c>
      <c r="BH8" s="65">
        <f t="shared" si="1"/>
        <v>3</v>
      </c>
      <c r="BI8" s="65">
        <f t="shared" si="1"/>
        <v>3</v>
      </c>
      <c r="BJ8" s="65">
        <f t="shared" si="1"/>
        <v>3</v>
      </c>
    </row>
    <row r="9" spans="1:62" ht="38.25">
      <c r="A9" s="5" t="s">
        <v>45</v>
      </c>
      <c r="B9" s="6" t="s">
        <v>54</v>
      </c>
      <c r="C9" s="22">
        <v>0</v>
      </c>
      <c r="D9" s="2">
        <v>0</v>
      </c>
      <c r="E9" s="22">
        <f>C9-D9-F9-G9</f>
        <v>0</v>
      </c>
      <c r="F9" s="2">
        <v>0</v>
      </c>
      <c r="G9" s="2">
        <v>0</v>
      </c>
      <c r="H9" s="2">
        <v>109</v>
      </c>
      <c r="I9" s="2">
        <f>H9-J9-K9</f>
        <v>92</v>
      </c>
      <c r="J9" s="3">
        <v>13</v>
      </c>
      <c r="K9" s="3">
        <v>4</v>
      </c>
      <c r="L9" s="3">
        <v>4</v>
      </c>
      <c r="M9" s="3">
        <f>N9+O9+P9+Q9</f>
        <v>29</v>
      </c>
      <c r="N9" s="3">
        <v>15</v>
      </c>
      <c r="O9" s="3">
        <v>1</v>
      </c>
      <c r="P9" s="3">
        <v>13</v>
      </c>
      <c r="Q9" s="3">
        <v>0</v>
      </c>
      <c r="R9" s="3">
        <f>S9+T9+U9</f>
        <v>3</v>
      </c>
      <c r="S9" s="3">
        <v>0</v>
      </c>
      <c r="T9" s="3">
        <v>0</v>
      </c>
      <c r="U9" s="3">
        <v>3</v>
      </c>
      <c r="V9" s="3">
        <f>M9+R9</f>
        <v>32</v>
      </c>
      <c r="W9" s="3">
        <v>0</v>
      </c>
      <c r="X9" s="3">
        <v>0</v>
      </c>
      <c r="Y9" s="22">
        <f>D9+E9+I9-L9-V9-W9</f>
        <v>56</v>
      </c>
      <c r="Z9" s="3">
        <v>0</v>
      </c>
      <c r="AA9" s="3">
        <v>1</v>
      </c>
      <c r="AB9" s="3">
        <v>8</v>
      </c>
      <c r="AC9" s="3">
        <f>AA9+AB9</f>
        <v>9</v>
      </c>
      <c r="AD9" s="3">
        <v>5</v>
      </c>
      <c r="AE9" s="3">
        <v>4</v>
      </c>
      <c r="AF9" s="3"/>
      <c r="AG9" s="3">
        <v>7</v>
      </c>
      <c r="AH9" s="3">
        <v>1</v>
      </c>
      <c r="AI9" s="3">
        <v>2</v>
      </c>
      <c r="AJ9" s="3">
        <f>AH9+AI9</f>
        <v>3</v>
      </c>
      <c r="AK9" s="3">
        <v>0</v>
      </c>
      <c r="AL9" s="3">
        <v>3</v>
      </c>
      <c r="AM9" s="22"/>
      <c r="AN9" s="22"/>
      <c r="AO9" s="22"/>
      <c r="AP9" s="22"/>
      <c r="AQ9" s="66">
        <f>C9</f>
        <v>0</v>
      </c>
      <c r="AR9" s="66">
        <f>E9+F9+G9+D9</f>
        <v>0</v>
      </c>
      <c r="AS9" s="66">
        <f>H9</f>
        <v>109</v>
      </c>
      <c r="AT9" s="66">
        <f>I9+J9+K9</f>
        <v>109</v>
      </c>
      <c r="AU9" s="66">
        <f>D9+E9+I9</f>
        <v>92</v>
      </c>
      <c r="AV9" s="66">
        <f>L9+V9+W9+Y9+Z9</f>
        <v>92</v>
      </c>
      <c r="AW9" s="66">
        <f>M9</f>
        <v>29</v>
      </c>
      <c r="AX9" s="66">
        <f>N9+O9+P9+Q9</f>
        <v>29</v>
      </c>
      <c r="AY9" s="66">
        <f>R9</f>
        <v>3</v>
      </c>
      <c r="AZ9" s="66">
        <f>S9+T9+U9</f>
        <v>3</v>
      </c>
      <c r="BA9" s="66">
        <f>V9</f>
        <v>32</v>
      </c>
      <c r="BB9" s="66">
        <f>M9+R9</f>
        <v>32</v>
      </c>
      <c r="BC9" s="66">
        <f>AC9</f>
        <v>9</v>
      </c>
      <c r="BD9" s="66">
        <f>AA9+AB9</f>
        <v>9</v>
      </c>
      <c r="BE9" s="66">
        <f>AC9</f>
        <v>9</v>
      </c>
      <c r="BF9" s="66">
        <f>AD9+AE9</f>
        <v>9</v>
      </c>
      <c r="BG9" s="66">
        <f>AJ9</f>
        <v>3</v>
      </c>
      <c r="BH9" s="66">
        <f>AH9+AI9</f>
        <v>3</v>
      </c>
      <c r="BI9" s="66">
        <f>AJ9</f>
        <v>3</v>
      </c>
      <c r="BJ9" s="66">
        <f>AK9+AL9</f>
        <v>3</v>
      </c>
    </row>
    <row r="10" spans="1:62" ht="51">
      <c r="A10" s="5" t="s">
        <v>46</v>
      </c>
      <c r="B10" s="6" t="s">
        <v>55</v>
      </c>
      <c r="C10" s="34">
        <v>3</v>
      </c>
      <c r="D10" s="37">
        <v>3</v>
      </c>
      <c r="E10" s="22">
        <f t="shared" ref="E10:E46" si="2">C10-D10-F10-G10</f>
        <v>0</v>
      </c>
      <c r="F10" s="37">
        <v>0</v>
      </c>
      <c r="G10" s="37">
        <v>0</v>
      </c>
      <c r="H10" s="37">
        <v>20</v>
      </c>
      <c r="I10" s="2">
        <f t="shared" ref="I10:I46" si="3">H10-J10-K10</f>
        <v>18</v>
      </c>
      <c r="J10" s="34">
        <v>1</v>
      </c>
      <c r="K10" s="34">
        <v>1</v>
      </c>
      <c r="L10" s="3">
        <v>1</v>
      </c>
      <c r="M10" s="3">
        <f t="shared" ref="M10:M46" si="4">N10+O10+P10+Q10</f>
        <v>7</v>
      </c>
      <c r="N10" s="34">
        <v>4</v>
      </c>
      <c r="O10" s="34">
        <v>0</v>
      </c>
      <c r="P10" s="34">
        <v>3</v>
      </c>
      <c r="Q10" s="34">
        <v>0</v>
      </c>
      <c r="R10" s="3">
        <f t="shared" ref="R10:R46" si="5">S10+T10+U10</f>
        <v>4</v>
      </c>
      <c r="S10" s="34">
        <v>0</v>
      </c>
      <c r="T10" s="34">
        <v>0</v>
      </c>
      <c r="U10" s="34">
        <v>4</v>
      </c>
      <c r="V10" s="3">
        <f t="shared" ref="V10:V46" si="6">M10+R10</f>
        <v>11</v>
      </c>
      <c r="W10" s="34">
        <v>0</v>
      </c>
      <c r="X10" s="34">
        <v>1</v>
      </c>
      <c r="Y10" s="22">
        <f t="shared" ref="Y10:Y17" si="7">D10+E10+I10-L10-V10-W10</f>
        <v>9</v>
      </c>
      <c r="Z10" s="34">
        <v>0</v>
      </c>
      <c r="AA10" s="34">
        <v>0</v>
      </c>
      <c r="AB10" s="34">
        <v>3</v>
      </c>
      <c r="AC10" s="3">
        <f t="shared" ref="AC10:AC46" si="8">AA10+AB10</f>
        <v>3</v>
      </c>
      <c r="AD10" s="34">
        <v>2</v>
      </c>
      <c r="AE10" s="34">
        <v>1</v>
      </c>
      <c r="AF10" s="34"/>
      <c r="AG10" s="34">
        <v>3</v>
      </c>
      <c r="AH10" s="34">
        <v>0</v>
      </c>
      <c r="AI10" s="34">
        <v>0</v>
      </c>
      <c r="AJ10" s="3">
        <f t="shared" ref="AJ10:AJ46" si="9">AH10+AI10</f>
        <v>0</v>
      </c>
      <c r="AK10" s="34">
        <v>0</v>
      </c>
      <c r="AL10" s="34">
        <v>0</v>
      </c>
      <c r="AM10" s="34"/>
      <c r="AN10" s="34"/>
      <c r="AO10" s="34"/>
      <c r="AP10" s="34"/>
      <c r="AQ10" s="66">
        <f t="shared" ref="AQ10:AQ46" si="10">C10</f>
        <v>3</v>
      </c>
      <c r="AR10" s="66">
        <f>E10+F10+G10+D10</f>
        <v>3</v>
      </c>
      <c r="AS10" s="66">
        <f t="shared" ref="AS10:AS46" si="11">H10</f>
        <v>20</v>
      </c>
      <c r="AT10" s="66">
        <f t="shared" ref="AT10:AT46" si="12">I10+J10+K10</f>
        <v>20</v>
      </c>
      <c r="AU10" s="66">
        <f t="shared" ref="AU10:AU46" si="13">D10+E10+I10</f>
        <v>21</v>
      </c>
      <c r="AV10" s="66">
        <f>L10+V10+W10+Y10</f>
        <v>21</v>
      </c>
      <c r="AW10" s="66">
        <f t="shared" ref="AW10:AW46" si="14">M10</f>
        <v>7</v>
      </c>
      <c r="AX10" s="66">
        <f>N10+O10+P10+Q10</f>
        <v>7</v>
      </c>
      <c r="AY10" s="66">
        <f t="shared" ref="AY10:AY46" si="15">R10</f>
        <v>4</v>
      </c>
      <c r="AZ10" s="66">
        <f t="shared" ref="AZ10:AZ46" si="16">S10+T10+U10</f>
        <v>4</v>
      </c>
      <c r="BA10" s="66">
        <f t="shared" ref="BA10:BA46" si="17">V10</f>
        <v>11</v>
      </c>
      <c r="BB10" s="66">
        <f t="shared" ref="BB10:BB46" si="18">M10+R10</f>
        <v>11</v>
      </c>
      <c r="BC10" s="66">
        <f t="shared" ref="BC10:BC46" si="19">AC10</f>
        <v>3</v>
      </c>
      <c r="BD10" s="66">
        <f t="shared" ref="BD10:BD46" si="20">AA10+AB10</f>
        <v>3</v>
      </c>
      <c r="BE10" s="66">
        <f t="shared" ref="BE10:BE46" si="21">AC10</f>
        <v>3</v>
      </c>
      <c r="BF10" s="66">
        <f t="shared" ref="BF10:BF46" si="22">AD10+AE10</f>
        <v>3</v>
      </c>
      <c r="BG10" s="66">
        <f t="shared" ref="BG10:BG46" si="23">AJ10</f>
        <v>0</v>
      </c>
      <c r="BH10" s="66">
        <f t="shared" ref="BH10:BH46" si="24">AH10+AI10</f>
        <v>0</v>
      </c>
      <c r="BI10" s="66">
        <f t="shared" ref="BI10:BI46" si="25">AJ10</f>
        <v>0</v>
      </c>
      <c r="BJ10" s="66">
        <f t="shared" ref="BJ10:BJ46" si="26">AK10+AL10</f>
        <v>0</v>
      </c>
    </row>
    <row r="11" spans="1:62" ht="63.75">
      <c r="A11" s="1">
        <v>2</v>
      </c>
      <c r="B11" s="7" t="s">
        <v>56</v>
      </c>
      <c r="C11" s="65">
        <v>0</v>
      </c>
      <c r="D11" s="65">
        <f t="shared" ref="D11:AP11" si="27">D12+D13</f>
        <v>0</v>
      </c>
      <c r="E11" s="65">
        <f t="shared" si="27"/>
        <v>0</v>
      </c>
      <c r="F11" s="65">
        <f t="shared" si="27"/>
        <v>0</v>
      </c>
      <c r="G11" s="65">
        <f t="shared" si="27"/>
        <v>0</v>
      </c>
      <c r="H11" s="65">
        <f t="shared" si="27"/>
        <v>22</v>
      </c>
      <c r="I11" s="65">
        <f t="shared" si="27"/>
        <v>17</v>
      </c>
      <c r="J11" s="65">
        <f t="shared" si="27"/>
        <v>3</v>
      </c>
      <c r="K11" s="65">
        <f t="shared" si="27"/>
        <v>2</v>
      </c>
      <c r="L11" s="65">
        <f t="shared" si="27"/>
        <v>2</v>
      </c>
      <c r="M11" s="65">
        <f t="shared" si="27"/>
        <v>3</v>
      </c>
      <c r="N11" s="65">
        <f t="shared" si="27"/>
        <v>1</v>
      </c>
      <c r="O11" s="65">
        <f t="shared" si="27"/>
        <v>0</v>
      </c>
      <c r="P11" s="65">
        <f t="shared" si="27"/>
        <v>2</v>
      </c>
      <c r="Q11" s="65">
        <f t="shared" si="27"/>
        <v>0</v>
      </c>
      <c r="R11" s="65">
        <f t="shared" si="27"/>
        <v>1</v>
      </c>
      <c r="S11" s="65">
        <f t="shared" si="27"/>
        <v>0</v>
      </c>
      <c r="T11" s="65">
        <f t="shared" si="27"/>
        <v>1</v>
      </c>
      <c r="U11" s="65">
        <f t="shared" si="27"/>
        <v>0</v>
      </c>
      <c r="V11" s="65">
        <f t="shared" si="27"/>
        <v>4</v>
      </c>
      <c r="W11" s="65">
        <f t="shared" si="27"/>
        <v>0</v>
      </c>
      <c r="X11" s="65">
        <f t="shared" si="27"/>
        <v>3</v>
      </c>
      <c r="Y11" s="65">
        <f t="shared" si="27"/>
        <v>11</v>
      </c>
      <c r="Z11" s="65">
        <f t="shared" si="27"/>
        <v>1</v>
      </c>
      <c r="AA11" s="65">
        <f t="shared" si="27"/>
        <v>0</v>
      </c>
      <c r="AB11" s="65">
        <f t="shared" si="27"/>
        <v>1</v>
      </c>
      <c r="AC11" s="65">
        <f t="shared" si="27"/>
        <v>1</v>
      </c>
      <c r="AD11" s="65">
        <f t="shared" si="27"/>
        <v>0</v>
      </c>
      <c r="AE11" s="65">
        <f t="shared" si="27"/>
        <v>1</v>
      </c>
      <c r="AF11" s="65">
        <f t="shared" si="27"/>
        <v>0</v>
      </c>
      <c r="AG11" s="65">
        <f t="shared" si="27"/>
        <v>0</v>
      </c>
      <c r="AH11" s="65">
        <f t="shared" si="27"/>
        <v>0</v>
      </c>
      <c r="AI11" s="65">
        <f t="shared" si="27"/>
        <v>0</v>
      </c>
      <c r="AJ11" s="65">
        <f t="shared" si="27"/>
        <v>0</v>
      </c>
      <c r="AK11" s="65">
        <f t="shared" si="27"/>
        <v>0</v>
      </c>
      <c r="AL11" s="65">
        <f t="shared" si="27"/>
        <v>0</v>
      </c>
      <c r="AM11" s="65">
        <f t="shared" si="27"/>
        <v>0</v>
      </c>
      <c r="AN11" s="65">
        <f t="shared" si="27"/>
        <v>0</v>
      </c>
      <c r="AO11" s="65">
        <f t="shared" si="27"/>
        <v>0</v>
      </c>
      <c r="AP11" s="65">
        <f t="shared" si="27"/>
        <v>0</v>
      </c>
      <c r="AQ11" s="65">
        <f t="shared" ref="AQ11:BJ11" si="28">SUM(AQ12:AQ13)</f>
        <v>0</v>
      </c>
      <c r="AR11" s="65">
        <f t="shared" si="28"/>
        <v>0</v>
      </c>
      <c r="AS11" s="65">
        <f t="shared" si="28"/>
        <v>22</v>
      </c>
      <c r="AT11" s="65">
        <f t="shared" si="28"/>
        <v>22</v>
      </c>
      <c r="AU11" s="65">
        <f t="shared" si="28"/>
        <v>17</v>
      </c>
      <c r="AV11" s="65">
        <f t="shared" si="28"/>
        <v>17</v>
      </c>
      <c r="AW11" s="65">
        <f t="shared" si="28"/>
        <v>3</v>
      </c>
      <c r="AX11" s="65">
        <f t="shared" si="28"/>
        <v>3</v>
      </c>
      <c r="AY11" s="65">
        <f t="shared" si="28"/>
        <v>1</v>
      </c>
      <c r="AZ11" s="65">
        <f t="shared" si="28"/>
        <v>1</v>
      </c>
      <c r="BA11" s="65">
        <f t="shared" si="28"/>
        <v>4</v>
      </c>
      <c r="BB11" s="65">
        <f t="shared" si="28"/>
        <v>4</v>
      </c>
      <c r="BC11" s="65">
        <f t="shared" si="28"/>
        <v>1</v>
      </c>
      <c r="BD11" s="65">
        <f t="shared" si="28"/>
        <v>1</v>
      </c>
      <c r="BE11" s="65">
        <f t="shared" si="28"/>
        <v>1</v>
      </c>
      <c r="BF11" s="65">
        <f t="shared" si="28"/>
        <v>1</v>
      </c>
      <c r="BG11" s="65">
        <f t="shared" si="28"/>
        <v>0</v>
      </c>
      <c r="BH11" s="65">
        <f t="shared" si="28"/>
        <v>0</v>
      </c>
      <c r="BI11" s="65">
        <f t="shared" si="28"/>
        <v>0</v>
      </c>
      <c r="BJ11" s="65">
        <f t="shared" si="28"/>
        <v>0</v>
      </c>
    </row>
    <row r="12" spans="1:62" ht="38.25">
      <c r="A12" s="5" t="s">
        <v>4</v>
      </c>
      <c r="B12" s="6" t="s">
        <v>57</v>
      </c>
      <c r="C12" s="22">
        <v>0</v>
      </c>
      <c r="D12" s="8">
        <v>0</v>
      </c>
      <c r="E12" s="22">
        <f t="shared" si="2"/>
        <v>0</v>
      </c>
      <c r="F12" s="8">
        <v>0</v>
      </c>
      <c r="G12" s="8">
        <v>0</v>
      </c>
      <c r="H12" s="8">
        <v>18</v>
      </c>
      <c r="I12" s="2">
        <f t="shared" si="3"/>
        <v>13</v>
      </c>
      <c r="J12" s="22">
        <v>3</v>
      </c>
      <c r="K12" s="22">
        <v>2</v>
      </c>
      <c r="L12" s="3">
        <v>1</v>
      </c>
      <c r="M12" s="3">
        <f t="shared" si="4"/>
        <v>3</v>
      </c>
      <c r="N12" s="22">
        <v>1</v>
      </c>
      <c r="O12" s="22">
        <v>0</v>
      </c>
      <c r="P12" s="22">
        <v>2</v>
      </c>
      <c r="Q12" s="22">
        <v>0</v>
      </c>
      <c r="R12" s="3">
        <f t="shared" si="5"/>
        <v>0</v>
      </c>
      <c r="S12" s="22">
        <v>0</v>
      </c>
      <c r="T12" s="22">
        <v>0</v>
      </c>
      <c r="U12" s="22">
        <v>0</v>
      </c>
      <c r="V12" s="3">
        <f t="shared" si="6"/>
        <v>3</v>
      </c>
      <c r="W12" s="22">
        <v>0</v>
      </c>
      <c r="X12" s="22">
        <v>1</v>
      </c>
      <c r="Y12" s="22">
        <f t="shared" si="7"/>
        <v>9</v>
      </c>
      <c r="Z12" s="22">
        <v>0</v>
      </c>
      <c r="AA12" s="22">
        <v>0</v>
      </c>
      <c r="AB12" s="22">
        <v>1</v>
      </c>
      <c r="AC12" s="3">
        <f t="shared" si="8"/>
        <v>1</v>
      </c>
      <c r="AD12" s="22">
        <v>0</v>
      </c>
      <c r="AE12" s="22">
        <v>1</v>
      </c>
      <c r="AF12" s="22"/>
      <c r="AG12" s="22">
        <v>0</v>
      </c>
      <c r="AH12" s="22">
        <v>0</v>
      </c>
      <c r="AI12" s="22">
        <v>0</v>
      </c>
      <c r="AJ12" s="3">
        <f t="shared" si="9"/>
        <v>0</v>
      </c>
      <c r="AK12" s="22">
        <v>0</v>
      </c>
      <c r="AL12" s="22">
        <v>0</v>
      </c>
      <c r="AM12" s="22"/>
      <c r="AN12" s="22"/>
      <c r="AO12" s="22"/>
      <c r="AP12" s="22"/>
      <c r="AQ12" s="66">
        <f t="shared" si="10"/>
        <v>0</v>
      </c>
      <c r="AR12" s="66">
        <f>E12+F12+G12+D12</f>
        <v>0</v>
      </c>
      <c r="AS12" s="66">
        <f t="shared" si="11"/>
        <v>18</v>
      </c>
      <c r="AT12" s="66">
        <f t="shared" si="12"/>
        <v>18</v>
      </c>
      <c r="AU12" s="66">
        <f t="shared" si="13"/>
        <v>13</v>
      </c>
      <c r="AV12" s="66">
        <f>L12+V12+W12+Y12</f>
        <v>13</v>
      </c>
      <c r="AW12" s="66">
        <f t="shared" si="14"/>
        <v>3</v>
      </c>
      <c r="AX12" s="66">
        <f>N12+O12+P12+Q12</f>
        <v>3</v>
      </c>
      <c r="AY12" s="66">
        <f t="shared" si="15"/>
        <v>0</v>
      </c>
      <c r="AZ12" s="66">
        <f t="shared" si="16"/>
        <v>0</v>
      </c>
      <c r="BA12" s="66">
        <f t="shared" si="17"/>
        <v>3</v>
      </c>
      <c r="BB12" s="66">
        <f t="shared" si="18"/>
        <v>3</v>
      </c>
      <c r="BC12" s="66">
        <f t="shared" si="19"/>
        <v>1</v>
      </c>
      <c r="BD12" s="66">
        <f t="shared" si="20"/>
        <v>1</v>
      </c>
      <c r="BE12" s="66">
        <f t="shared" si="21"/>
        <v>1</v>
      </c>
      <c r="BF12" s="66">
        <f t="shared" si="22"/>
        <v>1</v>
      </c>
      <c r="BG12" s="66">
        <f t="shared" si="23"/>
        <v>0</v>
      </c>
      <c r="BH12" s="66">
        <f t="shared" si="24"/>
        <v>0</v>
      </c>
      <c r="BI12" s="66">
        <f t="shared" si="25"/>
        <v>0</v>
      </c>
      <c r="BJ12" s="66">
        <f t="shared" si="26"/>
        <v>0</v>
      </c>
    </row>
    <row r="13" spans="1:62" ht="51">
      <c r="A13" s="5" t="s">
        <v>5</v>
      </c>
      <c r="B13" s="6" t="s">
        <v>58</v>
      </c>
      <c r="C13" s="22">
        <v>0</v>
      </c>
      <c r="D13" s="8">
        <v>0</v>
      </c>
      <c r="E13" s="22">
        <f t="shared" si="2"/>
        <v>0</v>
      </c>
      <c r="F13" s="8">
        <v>0</v>
      </c>
      <c r="G13" s="8">
        <v>0</v>
      </c>
      <c r="H13" s="8">
        <v>4</v>
      </c>
      <c r="I13" s="2">
        <f t="shared" si="3"/>
        <v>4</v>
      </c>
      <c r="J13" s="22">
        <v>0</v>
      </c>
      <c r="K13" s="22">
        <v>0</v>
      </c>
      <c r="L13" s="3">
        <v>1</v>
      </c>
      <c r="M13" s="3">
        <f t="shared" si="4"/>
        <v>0</v>
      </c>
      <c r="N13" s="22">
        <v>0</v>
      </c>
      <c r="O13" s="22">
        <v>0</v>
      </c>
      <c r="P13" s="22">
        <v>0</v>
      </c>
      <c r="Q13" s="22">
        <v>0</v>
      </c>
      <c r="R13" s="3">
        <f t="shared" si="5"/>
        <v>1</v>
      </c>
      <c r="S13" s="22">
        <v>0</v>
      </c>
      <c r="T13" s="22">
        <v>1</v>
      </c>
      <c r="U13" s="22">
        <v>0</v>
      </c>
      <c r="V13" s="3">
        <f t="shared" si="6"/>
        <v>1</v>
      </c>
      <c r="W13" s="22">
        <v>0</v>
      </c>
      <c r="X13" s="22">
        <v>2</v>
      </c>
      <c r="Y13" s="22">
        <f t="shared" si="7"/>
        <v>2</v>
      </c>
      <c r="Z13" s="22">
        <v>1</v>
      </c>
      <c r="AA13" s="22">
        <v>0</v>
      </c>
      <c r="AB13" s="22">
        <v>0</v>
      </c>
      <c r="AC13" s="3">
        <f t="shared" si="8"/>
        <v>0</v>
      </c>
      <c r="AD13" s="22">
        <v>0</v>
      </c>
      <c r="AE13" s="22">
        <v>0</v>
      </c>
      <c r="AF13" s="22"/>
      <c r="AG13" s="22">
        <v>0</v>
      </c>
      <c r="AH13" s="22">
        <v>0</v>
      </c>
      <c r="AI13" s="22">
        <v>0</v>
      </c>
      <c r="AJ13" s="3">
        <f t="shared" si="9"/>
        <v>0</v>
      </c>
      <c r="AK13" s="22">
        <v>0</v>
      </c>
      <c r="AL13" s="22">
        <v>0</v>
      </c>
      <c r="AM13" s="22"/>
      <c r="AN13" s="22"/>
      <c r="AO13" s="22"/>
      <c r="AP13" s="22"/>
      <c r="AQ13" s="66">
        <f t="shared" si="10"/>
        <v>0</v>
      </c>
      <c r="AR13" s="66">
        <f>E13+F13+G13+D13</f>
        <v>0</v>
      </c>
      <c r="AS13" s="66">
        <f t="shared" si="11"/>
        <v>4</v>
      </c>
      <c r="AT13" s="66">
        <f t="shared" si="12"/>
        <v>4</v>
      </c>
      <c r="AU13" s="66">
        <f t="shared" si="13"/>
        <v>4</v>
      </c>
      <c r="AV13" s="66">
        <f>L13+V13+W13+Y13</f>
        <v>4</v>
      </c>
      <c r="AW13" s="66">
        <f t="shared" si="14"/>
        <v>0</v>
      </c>
      <c r="AX13" s="66">
        <f>N13+O13+P13+Q13</f>
        <v>0</v>
      </c>
      <c r="AY13" s="66">
        <f t="shared" si="15"/>
        <v>1</v>
      </c>
      <c r="AZ13" s="66">
        <f t="shared" si="16"/>
        <v>1</v>
      </c>
      <c r="BA13" s="66">
        <f t="shared" si="17"/>
        <v>1</v>
      </c>
      <c r="BB13" s="66">
        <f t="shared" si="18"/>
        <v>1</v>
      </c>
      <c r="BC13" s="66">
        <f t="shared" si="19"/>
        <v>0</v>
      </c>
      <c r="BD13" s="66">
        <f t="shared" si="20"/>
        <v>0</v>
      </c>
      <c r="BE13" s="66">
        <f t="shared" si="21"/>
        <v>0</v>
      </c>
      <c r="BF13" s="66">
        <f t="shared" si="22"/>
        <v>0</v>
      </c>
      <c r="BG13" s="66">
        <f t="shared" si="23"/>
        <v>0</v>
      </c>
      <c r="BH13" s="66">
        <f t="shared" si="24"/>
        <v>0</v>
      </c>
      <c r="BI13" s="66">
        <f t="shared" si="25"/>
        <v>0</v>
      </c>
      <c r="BJ13" s="66">
        <f t="shared" si="26"/>
        <v>0</v>
      </c>
    </row>
    <row r="14" spans="1:62" ht="51">
      <c r="A14" s="5" t="s">
        <v>47</v>
      </c>
      <c r="B14" s="7" t="s">
        <v>59</v>
      </c>
      <c r="C14" s="65">
        <v>1</v>
      </c>
      <c r="D14" s="65">
        <f t="shared" ref="D14:AP14" si="29">D15+D16</f>
        <v>1</v>
      </c>
      <c r="E14" s="65">
        <f t="shared" si="29"/>
        <v>0</v>
      </c>
      <c r="F14" s="65">
        <f t="shared" si="29"/>
        <v>0</v>
      </c>
      <c r="G14" s="65">
        <f t="shared" si="29"/>
        <v>0</v>
      </c>
      <c r="H14" s="65">
        <f t="shared" si="29"/>
        <v>47</v>
      </c>
      <c r="I14" s="65">
        <f t="shared" si="29"/>
        <v>45</v>
      </c>
      <c r="J14" s="65">
        <f t="shared" si="29"/>
        <v>1</v>
      </c>
      <c r="K14" s="65">
        <f t="shared" si="29"/>
        <v>1</v>
      </c>
      <c r="L14" s="65">
        <f t="shared" si="29"/>
        <v>1</v>
      </c>
      <c r="M14" s="65">
        <f t="shared" si="29"/>
        <v>16</v>
      </c>
      <c r="N14" s="65">
        <f t="shared" si="29"/>
        <v>13</v>
      </c>
      <c r="O14" s="65">
        <f t="shared" si="29"/>
        <v>0</v>
      </c>
      <c r="P14" s="65">
        <f t="shared" si="29"/>
        <v>3</v>
      </c>
      <c r="Q14" s="65">
        <f t="shared" si="29"/>
        <v>0</v>
      </c>
      <c r="R14" s="65">
        <f t="shared" si="29"/>
        <v>3</v>
      </c>
      <c r="S14" s="65">
        <f t="shared" si="29"/>
        <v>0</v>
      </c>
      <c r="T14" s="65">
        <f t="shared" si="29"/>
        <v>3</v>
      </c>
      <c r="U14" s="65">
        <f t="shared" si="29"/>
        <v>0</v>
      </c>
      <c r="V14" s="65">
        <f t="shared" si="29"/>
        <v>19</v>
      </c>
      <c r="W14" s="65">
        <f t="shared" si="29"/>
        <v>0</v>
      </c>
      <c r="X14" s="65">
        <f t="shared" si="29"/>
        <v>1</v>
      </c>
      <c r="Y14" s="65">
        <f t="shared" si="29"/>
        <v>26</v>
      </c>
      <c r="Z14" s="65">
        <f t="shared" si="29"/>
        <v>0</v>
      </c>
      <c r="AA14" s="65">
        <f t="shared" si="29"/>
        <v>0</v>
      </c>
      <c r="AB14" s="65">
        <f t="shared" si="29"/>
        <v>0</v>
      </c>
      <c r="AC14" s="65">
        <f t="shared" si="29"/>
        <v>0</v>
      </c>
      <c r="AD14" s="65">
        <f t="shared" si="29"/>
        <v>0</v>
      </c>
      <c r="AE14" s="65">
        <f t="shared" si="29"/>
        <v>0</v>
      </c>
      <c r="AF14" s="65">
        <f t="shared" si="29"/>
        <v>0</v>
      </c>
      <c r="AG14" s="65">
        <f t="shared" si="29"/>
        <v>0</v>
      </c>
      <c r="AH14" s="65">
        <f t="shared" si="29"/>
        <v>0</v>
      </c>
      <c r="AI14" s="65">
        <f t="shared" si="29"/>
        <v>0</v>
      </c>
      <c r="AJ14" s="65">
        <f t="shared" si="29"/>
        <v>0</v>
      </c>
      <c r="AK14" s="65">
        <f t="shared" si="29"/>
        <v>0</v>
      </c>
      <c r="AL14" s="65">
        <f t="shared" si="29"/>
        <v>0</v>
      </c>
      <c r="AM14" s="65">
        <f t="shared" si="29"/>
        <v>0</v>
      </c>
      <c r="AN14" s="65">
        <f t="shared" si="29"/>
        <v>0</v>
      </c>
      <c r="AO14" s="65">
        <f t="shared" si="29"/>
        <v>0</v>
      </c>
      <c r="AP14" s="65">
        <f t="shared" si="29"/>
        <v>0</v>
      </c>
      <c r="AQ14" s="65">
        <f t="shared" ref="AQ14:BJ14" si="30">SUM(AQ15:AQ16)</f>
        <v>1</v>
      </c>
      <c r="AR14" s="65">
        <f t="shared" si="30"/>
        <v>1</v>
      </c>
      <c r="AS14" s="65">
        <f t="shared" si="30"/>
        <v>47</v>
      </c>
      <c r="AT14" s="65">
        <f t="shared" si="30"/>
        <v>47</v>
      </c>
      <c r="AU14" s="65">
        <f t="shared" si="30"/>
        <v>46</v>
      </c>
      <c r="AV14" s="65">
        <f t="shared" si="30"/>
        <v>46</v>
      </c>
      <c r="AW14" s="65">
        <f t="shared" si="30"/>
        <v>16</v>
      </c>
      <c r="AX14" s="65">
        <f t="shared" si="30"/>
        <v>16</v>
      </c>
      <c r="AY14" s="65">
        <f t="shared" si="30"/>
        <v>3</v>
      </c>
      <c r="AZ14" s="65">
        <f t="shared" si="30"/>
        <v>3</v>
      </c>
      <c r="BA14" s="65">
        <f t="shared" si="30"/>
        <v>19</v>
      </c>
      <c r="BB14" s="65">
        <f t="shared" si="30"/>
        <v>19</v>
      </c>
      <c r="BC14" s="65">
        <f t="shared" si="30"/>
        <v>0</v>
      </c>
      <c r="BD14" s="65">
        <f t="shared" si="30"/>
        <v>0</v>
      </c>
      <c r="BE14" s="65">
        <f t="shared" si="30"/>
        <v>0</v>
      </c>
      <c r="BF14" s="65">
        <f t="shared" si="30"/>
        <v>0</v>
      </c>
      <c r="BG14" s="65">
        <f t="shared" si="30"/>
        <v>0</v>
      </c>
      <c r="BH14" s="65">
        <f t="shared" si="30"/>
        <v>0</v>
      </c>
      <c r="BI14" s="65">
        <f t="shared" si="30"/>
        <v>0</v>
      </c>
      <c r="BJ14" s="65">
        <f t="shared" si="30"/>
        <v>0</v>
      </c>
    </row>
    <row r="15" spans="1:62" ht="38.25">
      <c r="A15" s="5" t="s">
        <v>6</v>
      </c>
      <c r="B15" s="6" t="s">
        <v>60</v>
      </c>
      <c r="C15" s="22">
        <v>0</v>
      </c>
      <c r="D15" s="8">
        <v>0</v>
      </c>
      <c r="E15" s="22">
        <f t="shared" si="2"/>
        <v>0</v>
      </c>
      <c r="F15" s="8">
        <v>0</v>
      </c>
      <c r="G15" s="8">
        <v>0</v>
      </c>
      <c r="H15" s="8">
        <v>5</v>
      </c>
      <c r="I15" s="2">
        <f t="shared" si="3"/>
        <v>5</v>
      </c>
      <c r="J15" s="22">
        <v>0</v>
      </c>
      <c r="K15" s="22">
        <v>0</v>
      </c>
      <c r="L15" s="3">
        <v>0</v>
      </c>
      <c r="M15" s="3">
        <f t="shared" si="4"/>
        <v>3</v>
      </c>
      <c r="N15" s="22">
        <v>3</v>
      </c>
      <c r="O15" s="22">
        <v>0</v>
      </c>
      <c r="P15" s="22">
        <v>0</v>
      </c>
      <c r="Q15" s="22">
        <v>0</v>
      </c>
      <c r="R15" s="3">
        <f t="shared" si="5"/>
        <v>0</v>
      </c>
      <c r="S15" s="22">
        <v>0</v>
      </c>
      <c r="T15" s="22">
        <v>0</v>
      </c>
      <c r="U15" s="22">
        <v>0</v>
      </c>
      <c r="V15" s="3">
        <f t="shared" si="6"/>
        <v>3</v>
      </c>
      <c r="W15" s="22">
        <v>0</v>
      </c>
      <c r="X15" s="22">
        <v>0</v>
      </c>
      <c r="Y15" s="22">
        <f t="shared" si="7"/>
        <v>2</v>
      </c>
      <c r="Z15" s="22">
        <v>0</v>
      </c>
      <c r="AA15" s="22">
        <v>0</v>
      </c>
      <c r="AB15" s="22">
        <v>0</v>
      </c>
      <c r="AC15" s="3">
        <f t="shared" si="8"/>
        <v>0</v>
      </c>
      <c r="AD15" s="22">
        <v>0</v>
      </c>
      <c r="AE15" s="22">
        <v>0</v>
      </c>
      <c r="AF15" s="22"/>
      <c r="AG15" s="22">
        <v>0</v>
      </c>
      <c r="AH15" s="22">
        <v>0</v>
      </c>
      <c r="AI15" s="22">
        <v>0</v>
      </c>
      <c r="AJ15" s="3">
        <f t="shared" si="9"/>
        <v>0</v>
      </c>
      <c r="AK15" s="22">
        <v>0</v>
      </c>
      <c r="AL15" s="22">
        <v>0</v>
      </c>
      <c r="AM15" s="22"/>
      <c r="AN15" s="22"/>
      <c r="AO15" s="22"/>
      <c r="AP15" s="22"/>
      <c r="AQ15" s="66">
        <f t="shared" si="10"/>
        <v>0</v>
      </c>
      <c r="AR15" s="66">
        <f>E15+F15+G15+D15</f>
        <v>0</v>
      </c>
      <c r="AS15" s="66">
        <f t="shared" si="11"/>
        <v>5</v>
      </c>
      <c r="AT15" s="66">
        <f t="shared" si="12"/>
        <v>5</v>
      </c>
      <c r="AU15" s="66">
        <f t="shared" si="13"/>
        <v>5</v>
      </c>
      <c r="AV15" s="66">
        <f>L15+V15+W15+Y15</f>
        <v>5</v>
      </c>
      <c r="AW15" s="66">
        <f t="shared" si="14"/>
        <v>3</v>
      </c>
      <c r="AX15" s="66">
        <f t="shared" ref="AX15:AX18" si="31">N15+O15+P15+Q15</f>
        <v>3</v>
      </c>
      <c r="AY15" s="66">
        <f t="shared" si="15"/>
        <v>0</v>
      </c>
      <c r="AZ15" s="66">
        <f t="shared" si="16"/>
        <v>0</v>
      </c>
      <c r="BA15" s="66">
        <f t="shared" si="17"/>
        <v>3</v>
      </c>
      <c r="BB15" s="66">
        <f t="shared" si="18"/>
        <v>3</v>
      </c>
      <c r="BC15" s="66">
        <f t="shared" si="19"/>
        <v>0</v>
      </c>
      <c r="BD15" s="66">
        <f t="shared" si="20"/>
        <v>0</v>
      </c>
      <c r="BE15" s="66">
        <f t="shared" si="21"/>
        <v>0</v>
      </c>
      <c r="BF15" s="66">
        <f t="shared" si="22"/>
        <v>0</v>
      </c>
      <c r="BG15" s="66">
        <f t="shared" si="23"/>
        <v>0</v>
      </c>
      <c r="BH15" s="66">
        <f t="shared" si="24"/>
        <v>0</v>
      </c>
      <c r="BI15" s="66">
        <f t="shared" si="25"/>
        <v>0</v>
      </c>
      <c r="BJ15" s="66">
        <f t="shared" si="26"/>
        <v>0</v>
      </c>
    </row>
    <row r="16" spans="1:62" ht="38.25">
      <c r="A16" s="5" t="s">
        <v>7</v>
      </c>
      <c r="B16" s="6" t="s">
        <v>61</v>
      </c>
      <c r="C16" s="22">
        <v>1</v>
      </c>
      <c r="D16" s="8">
        <v>1</v>
      </c>
      <c r="E16" s="22">
        <f t="shared" si="2"/>
        <v>0</v>
      </c>
      <c r="F16" s="8">
        <v>0</v>
      </c>
      <c r="G16" s="8">
        <v>0</v>
      </c>
      <c r="H16" s="8">
        <v>42</v>
      </c>
      <c r="I16" s="2">
        <f t="shared" si="3"/>
        <v>40</v>
      </c>
      <c r="J16" s="9">
        <v>1</v>
      </c>
      <c r="K16" s="9">
        <v>1</v>
      </c>
      <c r="L16" s="3">
        <v>1</v>
      </c>
      <c r="M16" s="3">
        <f t="shared" si="4"/>
        <v>13</v>
      </c>
      <c r="N16" s="9">
        <v>10</v>
      </c>
      <c r="O16" s="22">
        <v>0</v>
      </c>
      <c r="P16" s="9">
        <v>3</v>
      </c>
      <c r="Q16" s="22">
        <v>0</v>
      </c>
      <c r="R16" s="3">
        <f t="shared" si="5"/>
        <v>3</v>
      </c>
      <c r="S16" s="22">
        <v>0</v>
      </c>
      <c r="T16" s="9">
        <v>3</v>
      </c>
      <c r="U16" s="22">
        <v>0</v>
      </c>
      <c r="V16" s="3">
        <f t="shared" si="6"/>
        <v>16</v>
      </c>
      <c r="W16" s="22">
        <v>0</v>
      </c>
      <c r="X16" s="22">
        <v>1</v>
      </c>
      <c r="Y16" s="22">
        <f t="shared" si="7"/>
        <v>24</v>
      </c>
      <c r="Z16" s="22">
        <v>0</v>
      </c>
      <c r="AA16" s="22">
        <v>0</v>
      </c>
      <c r="AB16" s="22">
        <v>0</v>
      </c>
      <c r="AC16" s="3">
        <f t="shared" si="8"/>
        <v>0</v>
      </c>
      <c r="AD16" s="22">
        <v>0</v>
      </c>
      <c r="AE16" s="22">
        <v>0</v>
      </c>
      <c r="AF16" s="9"/>
      <c r="AG16" s="22">
        <v>0</v>
      </c>
      <c r="AH16" s="22">
        <v>0</v>
      </c>
      <c r="AI16" s="22">
        <v>0</v>
      </c>
      <c r="AJ16" s="3">
        <f t="shared" si="9"/>
        <v>0</v>
      </c>
      <c r="AK16" s="9">
        <v>0</v>
      </c>
      <c r="AL16" s="9">
        <v>0</v>
      </c>
      <c r="AM16" s="9"/>
      <c r="AN16" s="9"/>
      <c r="AO16" s="9"/>
      <c r="AP16" s="9"/>
      <c r="AQ16" s="66">
        <f t="shared" si="10"/>
        <v>1</v>
      </c>
      <c r="AR16" s="66">
        <f t="shared" ref="AR16:AR47" si="32">E16+F16+G16+D16</f>
        <v>1</v>
      </c>
      <c r="AS16" s="66">
        <f t="shared" si="11"/>
        <v>42</v>
      </c>
      <c r="AT16" s="66">
        <f t="shared" si="12"/>
        <v>42</v>
      </c>
      <c r="AU16" s="66">
        <f t="shared" si="13"/>
        <v>41</v>
      </c>
      <c r="AV16" s="66">
        <f>L16+V16+W16+Y16</f>
        <v>41</v>
      </c>
      <c r="AW16" s="66">
        <f t="shared" si="14"/>
        <v>13</v>
      </c>
      <c r="AX16" s="66">
        <f t="shared" si="31"/>
        <v>13</v>
      </c>
      <c r="AY16" s="66">
        <f t="shared" si="15"/>
        <v>3</v>
      </c>
      <c r="AZ16" s="66">
        <f t="shared" si="16"/>
        <v>3</v>
      </c>
      <c r="BA16" s="66">
        <f t="shared" si="17"/>
        <v>16</v>
      </c>
      <c r="BB16" s="66">
        <f t="shared" si="18"/>
        <v>16</v>
      </c>
      <c r="BC16" s="66">
        <f t="shared" si="19"/>
        <v>0</v>
      </c>
      <c r="BD16" s="66">
        <f t="shared" si="20"/>
        <v>0</v>
      </c>
      <c r="BE16" s="66">
        <f t="shared" si="21"/>
        <v>0</v>
      </c>
      <c r="BF16" s="66">
        <f t="shared" si="22"/>
        <v>0</v>
      </c>
      <c r="BG16" s="66">
        <f t="shared" si="23"/>
        <v>0</v>
      </c>
      <c r="BH16" s="66">
        <f t="shared" si="24"/>
        <v>0</v>
      </c>
      <c r="BI16" s="66">
        <f t="shared" si="25"/>
        <v>0</v>
      </c>
      <c r="BJ16" s="66">
        <f t="shared" si="26"/>
        <v>0</v>
      </c>
    </row>
    <row r="17" spans="1:62" ht="25.5">
      <c r="A17" s="5">
        <v>4</v>
      </c>
      <c r="B17" s="7" t="s">
        <v>85</v>
      </c>
      <c r="C17" s="22">
        <v>0</v>
      </c>
      <c r="D17" s="8">
        <v>0</v>
      </c>
      <c r="E17" s="22">
        <f t="shared" si="2"/>
        <v>0</v>
      </c>
      <c r="F17" s="8">
        <v>0</v>
      </c>
      <c r="G17" s="8">
        <v>0</v>
      </c>
      <c r="H17" s="8">
        <v>1</v>
      </c>
      <c r="I17" s="2">
        <f t="shared" si="3"/>
        <v>1</v>
      </c>
      <c r="J17" s="9">
        <v>0</v>
      </c>
      <c r="K17" s="9">
        <v>0</v>
      </c>
      <c r="L17" s="3">
        <v>0</v>
      </c>
      <c r="M17" s="3">
        <f t="shared" si="4"/>
        <v>1</v>
      </c>
      <c r="N17" s="9">
        <v>0</v>
      </c>
      <c r="O17" s="22">
        <v>0</v>
      </c>
      <c r="P17" s="9">
        <v>1</v>
      </c>
      <c r="Q17" s="22">
        <v>0</v>
      </c>
      <c r="R17" s="3">
        <f t="shared" si="5"/>
        <v>0</v>
      </c>
      <c r="S17" s="22">
        <v>0</v>
      </c>
      <c r="T17" s="9">
        <v>0</v>
      </c>
      <c r="U17" s="22">
        <v>0</v>
      </c>
      <c r="V17" s="3">
        <f t="shared" si="6"/>
        <v>1</v>
      </c>
      <c r="W17" s="22">
        <v>0</v>
      </c>
      <c r="X17" s="22">
        <v>0</v>
      </c>
      <c r="Y17" s="22">
        <f t="shared" si="7"/>
        <v>0</v>
      </c>
      <c r="Z17" s="22">
        <v>0</v>
      </c>
      <c r="AA17" s="22">
        <v>0</v>
      </c>
      <c r="AB17" s="22">
        <v>0</v>
      </c>
      <c r="AC17" s="3">
        <f t="shared" si="8"/>
        <v>0</v>
      </c>
      <c r="AD17" s="22">
        <v>0</v>
      </c>
      <c r="AE17" s="22">
        <v>0</v>
      </c>
      <c r="AF17" s="9"/>
      <c r="AG17" s="22">
        <v>0</v>
      </c>
      <c r="AH17" s="22">
        <v>0</v>
      </c>
      <c r="AI17" s="22">
        <v>0</v>
      </c>
      <c r="AJ17" s="3">
        <f t="shared" si="9"/>
        <v>0</v>
      </c>
      <c r="AK17" s="9">
        <v>0</v>
      </c>
      <c r="AL17" s="9">
        <v>0</v>
      </c>
      <c r="AM17" s="9"/>
      <c r="AN17" s="9"/>
      <c r="AO17" s="9"/>
      <c r="AP17" s="9"/>
      <c r="AQ17" s="66">
        <f t="shared" si="10"/>
        <v>0</v>
      </c>
      <c r="AR17" s="66">
        <f t="shared" si="32"/>
        <v>0</v>
      </c>
      <c r="AS17" s="66">
        <f t="shared" si="11"/>
        <v>1</v>
      </c>
      <c r="AT17" s="66">
        <f t="shared" si="12"/>
        <v>1</v>
      </c>
      <c r="AU17" s="66">
        <f t="shared" si="13"/>
        <v>1</v>
      </c>
      <c r="AV17" s="66">
        <f>L17+V17+W17+Y17</f>
        <v>1</v>
      </c>
      <c r="AW17" s="66">
        <f t="shared" si="14"/>
        <v>1</v>
      </c>
      <c r="AX17" s="66">
        <f t="shared" si="31"/>
        <v>1</v>
      </c>
      <c r="AY17" s="66">
        <f t="shared" si="15"/>
        <v>0</v>
      </c>
      <c r="AZ17" s="66">
        <f t="shared" si="16"/>
        <v>0</v>
      </c>
      <c r="BA17" s="66">
        <f t="shared" si="17"/>
        <v>1</v>
      </c>
      <c r="BB17" s="66">
        <f t="shared" si="18"/>
        <v>1</v>
      </c>
      <c r="BC17" s="66">
        <f t="shared" si="19"/>
        <v>0</v>
      </c>
      <c r="BD17" s="66">
        <f t="shared" si="20"/>
        <v>0</v>
      </c>
      <c r="BE17" s="66">
        <f t="shared" si="21"/>
        <v>0</v>
      </c>
      <c r="BF17" s="66">
        <f t="shared" si="22"/>
        <v>0</v>
      </c>
      <c r="BG17" s="66">
        <f t="shared" si="23"/>
        <v>0</v>
      </c>
      <c r="BH17" s="66">
        <f t="shared" si="24"/>
        <v>0</v>
      </c>
      <c r="BI17" s="66">
        <f t="shared" si="25"/>
        <v>0</v>
      </c>
      <c r="BJ17" s="66">
        <f t="shared" si="26"/>
        <v>0</v>
      </c>
    </row>
    <row r="18" spans="1:62" ht="51">
      <c r="A18" s="5">
        <v>5</v>
      </c>
      <c r="B18" s="7" t="s">
        <v>66</v>
      </c>
      <c r="C18" s="22">
        <v>0</v>
      </c>
      <c r="D18" s="2">
        <v>0</v>
      </c>
      <c r="E18" s="22">
        <f t="shared" si="2"/>
        <v>0</v>
      </c>
      <c r="F18" s="8">
        <v>0</v>
      </c>
      <c r="G18" s="8">
        <v>0</v>
      </c>
      <c r="H18" s="8">
        <v>0</v>
      </c>
      <c r="I18" s="2">
        <f t="shared" si="3"/>
        <v>0</v>
      </c>
      <c r="J18" s="9">
        <v>0</v>
      </c>
      <c r="K18" s="9">
        <v>0</v>
      </c>
      <c r="L18" s="3">
        <v>0</v>
      </c>
      <c r="M18" s="3">
        <f t="shared" si="4"/>
        <v>0</v>
      </c>
      <c r="N18" s="9">
        <v>0</v>
      </c>
      <c r="O18" s="22">
        <v>0</v>
      </c>
      <c r="P18" s="9">
        <v>0</v>
      </c>
      <c r="Q18" s="22">
        <v>0</v>
      </c>
      <c r="R18" s="3">
        <f t="shared" si="5"/>
        <v>0</v>
      </c>
      <c r="S18" s="22">
        <v>0</v>
      </c>
      <c r="T18" s="9">
        <v>0</v>
      </c>
      <c r="U18" s="22">
        <v>0</v>
      </c>
      <c r="V18" s="3">
        <f t="shared" si="6"/>
        <v>0</v>
      </c>
      <c r="W18" s="22">
        <v>0</v>
      </c>
      <c r="X18" s="22">
        <v>0</v>
      </c>
      <c r="Y18" s="22">
        <f>D18+E18+I18-L18-V18-W18</f>
        <v>0</v>
      </c>
      <c r="Z18" s="22">
        <v>0</v>
      </c>
      <c r="AA18" s="22">
        <v>0</v>
      </c>
      <c r="AB18" s="22">
        <v>0</v>
      </c>
      <c r="AC18" s="3">
        <f t="shared" si="8"/>
        <v>0</v>
      </c>
      <c r="AD18" s="22">
        <v>0</v>
      </c>
      <c r="AE18" s="22">
        <v>0</v>
      </c>
      <c r="AF18" s="9"/>
      <c r="AG18" s="22">
        <v>0</v>
      </c>
      <c r="AH18" s="22">
        <v>0</v>
      </c>
      <c r="AI18" s="22">
        <v>0</v>
      </c>
      <c r="AJ18" s="3">
        <f t="shared" si="9"/>
        <v>0</v>
      </c>
      <c r="AK18" s="9">
        <v>0</v>
      </c>
      <c r="AL18" s="9">
        <v>0</v>
      </c>
      <c r="AM18" s="9"/>
      <c r="AN18" s="9"/>
      <c r="AO18" s="9"/>
      <c r="AP18" s="9"/>
      <c r="AQ18" s="66">
        <f t="shared" si="10"/>
        <v>0</v>
      </c>
      <c r="AR18" s="66">
        <f t="shared" si="32"/>
        <v>0</v>
      </c>
      <c r="AS18" s="66">
        <f t="shared" si="11"/>
        <v>0</v>
      </c>
      <c r="AT18" s="66">
        <f t="shared" si="12"/>
        <v>0</v>
      </c>
      <c r="AU18" s="66">
        <f t="shared" si="13"/>
        <v>0</v>
      </c>
      <c r="AV18" s="66">
        <f>L18+V18+W18+Y18</f>
        <v>0</v>
      </c>
      <c r="AW18" s="66">
        <f t="shared" si="14"/>
        <v>0</v>
      </c>
      <c r="AX18" s="66">
        <f t="shared" si="31"/>
        <v>0</v>
      </c>
      <c r="AY18" s="66">
        <f t="shared" si="15"/>
        <v>0</v>
      </c>
      <c r="AZ18" s="66">
        <f t="shared" si="16"/>
        <v>0</v>
      </c>
      <c r="BA18" s="66">
        <f t="shared" si="17"/>
        <v>0</v>
      </c>
      <c r="BB18" s="66">
        <f t="shared" si="18"/>
        <v>0</v>
      </c>
      <c r="BC18" s="66">
        <f t="shared" si="19"/>
        <v>0</v>
      </c>
      <c r="BD18" s="66">
        <f t="shared" si="20"/>
        <v>0</v>
      </c>
      <c r="BE18" s="66">
        <f t="shared" si="21"/>
        <v>0</v>
      </c>
      <c r="BF18" s="66">
        <f t="shared" si="22"/>
        <v>0</v>
      </c>
      <c r="BG18" s="66">
        <f t="shared" si="23"/>
        <v>0</v>
      </c>
      <c r="BH18" s="66">
        <f t="shared" si="24"/>
        <v>0</v>
      </c>
      <c r="BI18" s="66">
        <f t="shared" si="25"/>
        <v>0</v>
      </c>
      <c r="BJ18" s="66">
        <f t="shared" si="26"/>
        <v>0</v>
      </c>
    </row>
    <row r="19" spans="1:62" ht="38.25">
      <c r="A19" s="5">
        <v>6</v>
      </c>
      <c r="B19" s="7" t="s">
        <v>67</v>
      </c>
      <c r="C19" s="65">
        <v>0</v>
      </c>
      <c r="D19" s="65">
        <f t="shared" ref="D19:AP19" si="33">D20+D21+D22+D23+D24+D25+D26</f>
        <v>0</v>
      </c>
      <c r="E19" s="65">
        <f t="shared" si="33"/>
        <v>0</v>
      </c>
      <c r="F19" s="65">
        <f t="shared" si="33"/>
        <v>0</v>
      </c>
      <c r="G19" s="65">
        <f t="shared" si="33"/>
        <v>0</v>
      </c>
      <c r="H19" s="65">
        <f t="shared" si="33"/>
        <v>0</v>
      </c>
      <c r="I19" s="65">
        <f t="shared" si="33"/>
        <v>0</v>
      </c>
      <c r="J19" s="65">
        <f t="shared" si="33"/>
        <v>0</v>
      </c>
      <c r="K19" s="65">
        <f t="shared" si="33"/>
        <v>0</v>
      </c>
      <c r="L19" s="65">
        <f t="shared" si="33"/>
        <v>0</v>
      </c>
      <c r="M19" s="65">
        <f t="shared" si="33"/>
        <v>0</v>
      </c>
      <c r="N19" s="65">
        <f t="shared" si="33"/>
        <v>0</v>
      </c>
      <c r="O19" s="65">
        <f t="shared" si="33"/>
        <v>0</v>
      </c>
      <c r="P19" s="65">
        <f t="shared" si="33"/>
        <v>0</v>
      </c>
      <c r="Q19" s="65">
        <f t="shared" si="33"/>
        <v>0</v>
      </c>
      <c r="R19" s="65">
        <f t="shared" si="33"/>
        <v>0</v>
      </c>
      <c r="S19" s="65">
        <f t="shared" si="33"/>
        <v>0</v>
      </c>
      <c r="T19" s="65">
        <f t="shared" si="33"/>
        <v>0</v>
      </c>
      <c r="U19" s="65">
        <f t="shared" si="33"/>
        <v>0</v>
      </c>
      <c r="V19" s="65">
        <f t="shared" si="33"/>
        <v>0</v>
      </c>
      <c r="W19" s="65">
        <f t="shared" si="33"/>
        <v>0</v>
      </c>
      <c r="X19" s="65">
        <f t="shared" si="33"/>
        <v>0</v>
      </c>
      <c r="Y19" s="65">
        <f t="shared" si="33"/>
        <v>0</v>
      </c>
      <c r="Z19" s="65">
        <f t="shared" si="33"/>
        <v>0</v>
      </c>
      <c r="AA19" s="65">
        <f t="shared" si="33"/>
        <v>0</v>
      </c>
      <c r="AB19" s="65">
        <f t="shared" si="33"/>
        <v>0</v>
      </c>
      <c r="AC19" s="65">
        <f t="shared" si="33"/>
        <v>0</v>
      </c>
      <c r="AD19" s="65">
        <f t="shared" si="33"/>
        <v>0</v>
      </c>
      <c r="AE19" s="65">
        <f t="shared" si="33"/>
        <v>0</v>
      </c>
      <c r="AF19" s="65">
        <f t="shared" si="33"/>
        <v>0</v>
      </c>
      <c r="AG19" s="65">
        <f t="shared" si="33"/>
        <v>0</v>
      </c>
      <c r="AH19" s="65">
        <f t="shared" si="33"/>
        <v>0</v>
      </c>
      <c r="AI19" s="65">
        <f t="shared" si="33"/>
        <v>0</v>
      </c>
      <c r="AJ19" s="65">
        <f t="shared" si="33"/>
        <v>0</v>
      </c>
      <c r="AK19" s="65">
        <f t="shared" si="33"/>
        <v>0</v>
      </c>
      <c r="AL19" s="65">
        <f t="shared" si="33"/>
        <v>0</v>
      </c>
      <c r="AM19" s="65">
        <f t="shared" si="33"/>
        <v>0</v>
      </c>
      <c r="AN19" s="65">
        <f t="shared" si="33"/>
        <v>0</v>
      </c>
      <c r="AO19" s="65">
        <f t="shared" si="33"/>
        <v>0</v>
      </c>
      <c r="AP19" s="65">
        <f t="shared" si="33"/>
        <v>0</v>
      </c>
      <c r="AQ19" s="65">
        <f t="shared" ref="AQ19:BJ19" si="34">SUM(AQ20:AQ26)</f>
        <v>0</v>
      </c>
      <c r="AR19" s="65">
        <f t="shared" si="34"/>
        <v>0</v>
      </c>
      <c r="AS19" s="65">
        <f t="shared" si="34"/>
        <v>0</v>
      </c>
      <c r="AT19" s="65">
        <f t="shared" si="34"/>
        <v>0</v>
      </c>
      <c r="AU19" s="65">
        <f t="shared" si="34"/>
        <v>0</v>
      </c>
      <c r="AV19" s="65">
        <f t="shared" si="34"/>
        <v>0</v>
      </c>
      <c r="AW19" s="65">
        <f t="shared" si="34"/>
        <v>0</v>
      </c>
      <c r="AX19" s="65">
        <f t="shared" si="34"/>
        <v>0</v>
      </c>
      <c r="AY19" s="65">
        <f t="shared" si="34"/>
        <v>0</v>
      </c>
      <c r="AZ19" s="65">
        <f t="shared" si="34"/>
        <v>0</v>
      </c>
      <c r="BA19" s="65">
        <f t="shared" si="34"/>
        <v>0</v>
      </c>
      <c r="BB19" s="65">
        <f t="shared" si="34"/>
        <v>0</v>
      </c>
      <c r="BC19" s="65">
        <f t="shared" si="34"/>
        <v>0</v>
      </c>
      <c r="BD19" s="65">
        <f t="shared" si="34"/>
        <v>0</v>
      </c>
      <c r="BE19" s="65">
        <f t="shared" si="34"/>
        <v>0</v>
      </c>
      <c r="BF19" s="65">
        <f t="shared" si="34"/>
        <v>0</v>
      </c>
      <c r="BG19" s="65">
        <f t="shared" si="34"/>
        <v>0</v>
      </c>
      <c r="BH19" s="65">
        <f t="shared" si="34"/>
        <v>0</v>
      </c>
      <c r="BI19" s="65">
        <f t="shared" si="34"/>
        <v>0</v>
      </c>
      <c r="BJ19" s="65">
        <f t="shared" si="34"/>
        <v>0</v>
      </c>
    </row>
    <row r="20" spans="1:62" ht="38.25">
      <c r="A20" s="5" t="s">
        <v>8</v>
      </c>
      <c r="B20" s="6" t="s">
        <v>68</v>
      </c>
      <c r="C20" s="22">
        <v>0</v>
      </c>
      <c r="D20" s="2">
        <v>0</v>
      </c>
      <c r="E20" s="22">
        <f t="shared" si="2"/>
        <v>0</v>
      </c>
      <c r="F20" s="8">
        <v>0</v>
      </c>
      <c r="G20" s="8">
        <v>0</v>
      </c>
      <c r="H20" s="8">
        <v>0</v>
      </c>
      <c r="I20" s="2">
        <f t="shared" si="3"/>
        <v>0</v>
      </c>
      <c r="J20" s="9">
        <v>0</v>
      </c>
      <c r="K20" s="9">
        <v>0</v>
      </c>
      <c r="L20" s="3">
        <v>0</v>
      </c>
      <c r="M20" s="3">
        <f t="shared" si="4"/>
        <v>0</v>
      </c>
      <c r="N20" s="9">
        <v>0</v>
      </c>
      <c r="O20" s="22">
        <v>0</v>
      </c>
      <c r="P20" s="9">
        <v>0</v>
      </c>
      <c r="Q20" s="22">
        <v>0</v>
      </c>
      <c r="R20" s="3">
        <f t="shared" si="5"/>
        <v>0</v>
      </c>
      <c r="S20" s="22">
        <v>0</v>
      </c>
      <c r="T20" s="65">
        <v>0</v>
      </c>
      <c r="U20" s="22">
        <v>0</v>
      </c>
      <c r="V20" s="3">
        <f t="shared" si="6"/>
        <v>0</v>
      </c>
      <c r="W20" s="22">
        <v>0</v>
      </c>
      <c r="X20" s="22">
        <v>0</v>
      </c>
      <c r="Y20" s="22">
        <f t="shared" ref="Y20:Y46" si="35">D20+E20+I20-L20-V20-W20</f>
        <v>0</v>
      </c>
      <c r="Z20" s="22">
        <v>0</v>
      </c>
      <c r="AA20" s="22">
        <v>0</v>
      </c>
      <c r="AB20" s="22">
        <v>0</v>
      </c>
      <c r="AC20" s="3">
        <f t="shared" si="8"/>
        <v>0</v>
      </c>
      <c r="AD20" s="22">
        <v>0</v>
      </c>
      <c r="AE20" s="22">
        <v>0</v>
      </c>
      <c r="AF20" s="9"/>
      <c r="AG20" s="22">
        <v>0</v>
      </c>
      <c r="AH20" s="22">
        <v>0</v>
      </c>
      <c r="AI20" s="22">
        <v>0</v>
      </c>
      <c r="AJ20" s="3">
        <f t="shared" si="9"/>
        <v>0</v>
      </c>
      <c r="AK20" s="9">
        <v>0</v>
      </c>
      <c r="AL20" s="9">
        <v>0</v>
      </c>
      <c r="AM20" s="9"/>
      <c r="AN20" s="9"/>
      <c r="AO20" s="9"/>
      <c r="AP20" s="9"/>
      <c r="AQ20" s="66">
        <f t="shared" si="10"/>
        <v>0</v>
      </c>
      <c r="AR20" s="66">
        <f t="shared" si="32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>L20+V20+W20+Y20+Z20</f>
        <v>0</v>
      </c>
      <c r="AW20" s="66">
        <f t="shared" si="14"/>
        <v>0</v>
      </c>
      <c r="AX20" s="66">
        <f t="shared" ref="AX20:AX26" si="36">N20+O20+P20+Q20</f>
        <v>0</v>
      </c>
      <c r="AY20" s="66">
        <f t="shared" si="15"/>
        <v>0</v>
      </c>
      <c r="AZ20" s="66">
        <f t="shared" si="16"/>
        <v>0</v>
      </c>
      <c r="BA20" s="66">
        <f t="shared" si="17"/>
        <v>0</v>
      </c>
      <c r="BB20" s="66">
        <f t="shared" si="18"/>
        <v>0</v>
      </c>
      <c r="BC20" s="66">
        <f t="shared" si="19"/>
        <v>0</v>
      </c>
      <c r="BD20" s="66">
        <f t="shared" si="20"/>
        <v>0</v>
      </c>
      <c r="BE20" s="66">
        <f t="shared" si="21"/>
        <v>0</v>
      </c>
      <c r="BF20" s="66">
        <f t="shared" si="22"/>
        <v>0</v>
      </c>
      <c r="BG20" s="66">
        <f t="shared" si="23"/>
        <v>0</v>
      </c>
      <c r="BH20" s="66">
        <f t="shared" si="24"/>
        <v>0</v>
      </c>
      <c r="BI20" s="66">
        <f t="shared" si="25"/>
        <v>0</v>
      </c>
      <c r="BJ20" s="66">
        <f t="shared" si="26"/>
        <v>0</v>
      </c>
    </row>
    <row r="21" spans="1:62" ht="38.25">
      <c r="A21" s="5" t="s">
        <v>9</v>
      </c>
      <c r="B21" s="6" t="s">
        <v>69</v>
      </c>
      <c r="C21" s="22">
        <v>0</v>
      </c>
      <c r="D21" s="2">
        <v>0</v>
      </c>
      <c r="E21" s="22">
        <f t="shared" si="2"/>
        <v>0</v>
      </c>
      <c r="F21" s="8">
        <v>0</v>
      </c>
      <c r="G21" s="8">
        <v>0</v>
      </c>
      <c r="H21" s="8">
        <v>0</v>
      </c>
      <c r="I21" s="2">
        <f t="shared" si="3"/>
        <v>0</v>
      </c>
      <c r="J21" s="9">
        <v>0</v>
      </c>
      <c r="K21" s="9">
        <v>0</v>
      </c>
      <c r="L21" s="3">
        <v>0</v>
      </c>
      <c r="M21" s="3">
        <f t="shared" si="4"/>
        <v>0</v>
      </c>
      <c r="N21" s="9">
        <v>0</v>
      </c>
      <c r="O21" s="22">
        <v>0</v>
      </c>
      <c r="P21" s="9">
        <v>0</v>
      </c>
      <c r="Q21" s="22">
        <v>0</v>
      </c>
      <c r="R21" s="3">
        <f t="shared" si="5"/>
        <v>0</v>
      </c>
      <c r="S21" s="22">
        <v>0</v>
      </c>
      <c r="T21" s="65">
        <v>0</v>
      </c>
      <c r="U21" s="22">
        <v>0</v>
      </c>
      <c r="V21" s="3">
        <f t="shared" si="6"/>
        <v>0</v>
      </c>
      <c r="W21" s="22">
        <v>0</v>
      </c>
      <c r="X21" s="22">
        <v>0</v>
      </c>
      <c r="Y21" s="22">
        <f t="shared" si="35"/>
        <v>0</v>
      </c>
      <c r="Z21" s="22">
        <v>0</v>
      </c>
      <c r="AA21" s="22">
        <v>0</v>
      </c>
      <c r="AB21" s="22">
        <v>0</v>
      </c>
      <c r="AC21" s="3">
        <f t="shared" si="8"/>
        <v>0</v>
      </c>
      <c r="AD21" s="22">
        <v>0</v>
      </c>
      <c r="AE21" s="22">
        <v>0</v>
      </c>
      <c r="AF21" s="9"/>
      <c r="AG21" s="22">
        <v>0</v>
      </c>
      <c r="AH21" s="22">
        <v>0</v>
      </c>
      <c r="AI21" s="22">
        <v>0</v>
      </c>
      <c r="AJ21" s="3">
        <f t="shared" si="9"/>
        <v>0</v>
      </c>
      <c r="AK21" s="9">
        <v>0</v>
      </c>
      <c r="AL21" s="9">
        <v>0</v>
      </c>
      <c r="AM21" s="9"/>
      <c r="AN21" s="9"/>
      <c r="AO21" s="9"/>
      <c r="AP21" s="9"/>
      <c r="AQ21" s="66">
        <f t="shared" si="10"/>
        <v>0</v>
      </c>
      <c r="AR21" s="66">
        <f t="shared" si="32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ref="AV21:AV26" si="37">L21+V21+W21+Y21+Z21</f>
        <v>0</v>
      </c>
      <c r="AW21" s="66">
        <f t="shared" si="14"/>
        <v>0</v>
      </c>
      <c r="AX21" s="66">
        <f t="shared" si="36"/>
        <v>0</v>
      </c>
      <c r="AY21" s="66">
        <f t="shared" si="15"/>
        <v>0</v>
      </c>
      <c r="AZ21" s="66">
        <f t="shared" si="16"/>
        <v>0</v>
      </c>
      <c r="BA21" s="66">
        <f t="shared" si="17"/>
        <v>0</v>
      </c>
      <c r="BB21" s="66">
        <f t="shared" si="18"/>
        <v>0</v>
      </c>
      <c r="BC21" s="66">
        <f t="shared" si="19"/>
        <v>0</v>
      </c>
      <c r="BD21" s="66">
        <f t="shared" si="20"/>
        <v>0</v>
      </c>
      <c r="BE21" s="66">
        <f t="shared" si="21"/>
        <v>0</v>
      </c>
      <c r="BF21" s="66">
        <f t="shared" si="22"/>
        <v>0</v>
      </c>
      <c r="BG21" s="66">
        <f t="shared" si="23"/>
        <v>0</v>
      </c>
      <c r="BH21" s="66">
        <f t="shared" si="24"/>
        <v>0</v>
      </c>
      <c r="BI21" s="66">
        <f t="shared" si="25"/>
        <v>0</v>
      </c>
      <c r="BJ21" s="66">
        <f t="shared" si="26"/>
        <v>0</v>
      </c>
    </row>
    <row r="22" spans="1:62" ht="38.25">
      <c r="A22" s="5" t="s">
        <v>10</v>
      </c>
      <c r="B22" s="6" t="s">
        <v>70</v>
      </c>
      <c r="C22" s="22">
        <v>0</v>
      </c>
      <c r="D22" s="2">
        <v>0</v>
      </c>
      <c r="E22" s="22">
        <f t="shared" si="2"/>
        <v>0</v>
      </c>
      <c r="F22" s="8">
        <v>0</v>
      </c>
      <c r="G22" s="8">
        <v>0</v>
      </c>
      <c r="H22" s="8">
        <v>0</v>
      </c>
      <c r="I22" s="2">
        <f t="shared" si="3"/>
        <v>0</v>
      </c>
      <c r="J22" s="9">
        <v>0</v>
      </c>
      <c r="K22" s="9">
        <v>0</v>
      </c>
      <c r="L22" s="3">
        <v>0</v>
      </c>
      <c r="M22" s="3">
        <f t="shared" si="4"/>
        <v>0</v>
      </c>
      <c r="N22" s="9">
        <v>0</v>
      </c>
      <c r="O22" s="22">
        <v>0</v>
      </c>
      <c r="P22" s="9">
        <v>0</v>
      </c>
      <c r="Q22" s="22">
        <v>0</v>
      </c>
      <c r="R22" s="3">
        <f t="shared" si="5"/>
        <v>0</v>
      </c>
      <c r="S22" s="22">
        <v>0</v>
      </c>
      <c r="T22" s="65">
        <v>0</v>
      </c>
      <c r="U22" s="22">
        <v>0</v>
      </c>
      <c r="V22" s="3">
        <f t="shared" si="6"/>
        <v>0</v>
      </c>
      <c r="W22" s="22">
        <v>0</v>
      </c>
      <c r="X22" s="22">
        <v>0</v>
      </c>
      <c r="Y22" s="22">
        <f t="shared" si="35"/>
        <v>0</v>
      </c>
      <c r="Z22" s="22">
        <v>0</v>
      </c>
      <c r="AA22" s="22">
        <v>0</v>
      </c>
      <c r="AB22" s="22">
        <v>0</v>
      </c>
      <c r="AC22" s="3">
        <f t="shared" si="8"/>
        <v>0</v>
      </c>
      <c r="AD22" s="22">
        <v>0</v>
      </c>
      <c r="AE22" s="22">
        <v>0</v>
      </c>
      <c r="AF22" s="9"/>
      <c r="AG22" s="22">
        <v>0</v>
      </c>
      <c r="AH22" s="22">
        <v>0</v>
      </c>
      <c r="AI22" s="22">
        <v>0</v>
      </c>
      <c r="AJ22" s="3">
        <f t="shared" si="9"/>
        <v>0</v>
      </c>
      <c r="AK22" s="9">
        <v>0</v>
      </c>
      <c r="AL22" s="9">
        <v>0</v>
      </c>
      <c r="AM22" s="9"/>
      <c r="AN22" s="9"/>
      <c r="AO22" s="9"/>
      <c r="AP22" s="9"/>
      <c r="AQ22" s="66">
        <f t="shared" si="10"/>
        <v>0</v>
      </c>
      <c r="AR22" s="66">
        <f t="shared" si="32"/>
        <v>0</v>
      </c>
      <c r="AS22" s="66">
        <f t="shared" si="11"/>
        <v>0</v>
      </c>
      <c r="AT22" s="66">
        <f t="shared" si="12"/>
        <v>0</v>
      </c>
      <c r="AU22" s="66">
        <f t="shared" si="13"/>
        <v>0</v>
      </c>
      <c r="AV22" s="66">
        <f t="shared" si="37"/>
        <v>0</v>
      </c>
      <c r="AW22" s="66">
        <f t="shared" si="14"/>
        <v>0</v>
      </c>
      <c r="AX22" s="66">
        <f t="shared" si="36"/>
        <v>0</v>
      </c>
      <c r="AY22" s="66">
        <f t="shared" si="15"/>
        <v>0</v>
      </c>
      <c r="AZ22" s="66">
        <f t="shared" si="16"/>
        <v>0</v>
      </c>
      <c r="BA22" s="66">
        <f t="shared" si="17"/>
        <v>0</v>
      </c>
      <c r="BB22" s="66">
        <f t="shared" si="18"/>
        <v>0</v>
      </c>
      <c r="BC22" s="66">
        <f t="shared" si="19"/>
        <v>0</v>
      </c>
      <c r="BD22" s="66">
        <f t="shared" si="20"/>
        <v>0</v>
      </c>
      <c r="BE22" s="66">
        <f t="shared" si="21"/>
        <v>0</v>
      </c>
      <c r="BF22" s="66">
        <f t="shared" si="22"/>
        <v>0</v>
      </c>
      <c r="BG22" s="66">
        <f t="shared" si="23"/>
        <v>0</v>
      </c>
      <c r="BH22" s="66">
        <f t="shared" si="24"/>
        <v>0</v>
      </c>
      <c r="BI22" s="66">
        <f t="shared" si="25"/>
        <v>0</v>
      </c>
      <c r="BJ22" s="66">
        <f t="shared" si="26"/>
        <v>0</v>
      </c>
    </row>
    <row r="23" spans="1:62" ht="38.25">
      <c r="A23" s="5" t="s">
        <v>11</v>
      </c>
      <c r="B23" s="6" t="s">
        <v>71</v>
      </c>
      <c r="C23" s="22">
        <v>0</v>
      </c>
      <c r="D23" s="2">
        <v>0</v>
      </c>
      <c r="E23" s="22">
        <f t="shared" si="2"/>
        <v>0</v>
      </c>
      <c r="F23" s="8">
        <v>0</v>
      </c>
      <c r="G23" s="8">
        <v>0</v>
      </c>
      <c r="H23" s="8">
        <v>0</v>
      </c>
      <c r="I23" s="2">
        <f t="shared" si="3"/>
        <v>0</v>
      </c>
      <c r="J23" s="9">
        <v>0</v>
      </c>
      <c r="K23" s="9">
        <v>0</v>
      </c>
      <c r="L23" s="3">
        <v>0</v>
      </c>
      <c r="M23" s="3">
        <f t="shared" si="4"/>
        <v>0</v>
      </c>
      <c r="N23" s="9">
        <v>0</v>
      </c>
      <c r="O23" s="22">
        <v>0</v>
      </c>
      <c r="P23" s="9">
        <v>0</v>
      </c>
      <c r="Q23" s="22">
        <v>0</v>
      </c>
      <c r="R23" s="3">
        <f t="shared" si="5"/>
        <v>0</v>
      </c>
      <c r="S23" s="22">
        <v>0</v>
      </c>
      <c r="T23" s="65">
        <v>0</v>
      </c>
      <c r="U23" s="22">
        <v>0</v>
      </c>
      <c r="V23" s="3">
        <f t="shared" si="6"/>
        <v>0</v>
      </c>
      <c r="W23" s="22">
        <v>0</v>
      </c>
      <c r="X23" s="22">
        <v>0</v>
      </c>
      <c r="Y23" s="22">
        <f t="shared" si="35"/>
        <v>0</v>
      </c>
      <c r="Z23" s="22">
        <v>0</v>
      </c>
      <c r="AA23" s="22">
        <v>0</v>
      </c>
      <c r="AB23" s="22">
        <v>0</v>
      </c>
      <c r="AC23" s="3">
        <f t="shared" si="8"/>
        <v>0</v>
      </c>
      <c r="AD23" s="22">
        <v>0</v>
      </c>
      <c r="AE23" s="22">
        <v>0</v>
      </c>
      <c r="AF23" s="9"/>
      <c r="AG23" s="22">
        <v>0</v>
      </c>
      <c r="AH23" s="22">
        <v>0</v>
      </c>
      <c r="AI23" s="22">
        <v>0</v>
      </c>
      <c r="AJ23" s="3">
        <f t="shared" si="9"/>
        <v>0</v>
      </c>
      <c r="AK23" s="9">
        <v>0</v>
      </c>
      <c r="AL23" s="9">
        <v>0</v>
      </c>
      <c r="AM23" s="9"/>
      <c r="AN23" s="9"/>
      <c r="AO23" s="9"/>
      <c r="AP23" s="9"/>
      <c r="AQ23" s="66">
        <f t="shared" si="10"/>
        <v>0</v>
      </c>
      <c r="AR23" s="66">
        <f t="shared" si="32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37"/>
        <v>0</v>
      </c>
      <c r="AW23" s="66">
        <f t="shared" si="14"/>
        <v>0</v>
      </c>
      <c r="AX23" s="66">
        <f t="shared" si="36"/>
        <v>0</v>
      </c>
      <c r="AY23" s="66">
        <f t="shared" si="15"/>
        <v>0</v>
      </c>
      <c r="AZ23" s="66">
        <f t="shared" si="16"/>
        <v>0</v>
      </c>
      <c r="BA23" s="66">
        <f t="shared" si="17"/>
        <v>0</v>
      </c>
      <c r="BB23" s="66">
        <f t="shared" si="18"/>
        <v>0</v>
      </c>
      <c r="BC23" s="66">
        <f t="shared" si="19"/>
        <v>0</v>
      </c>
      <c r="BD23" s="66">
        <f t="shared" si="20"/>
        <v>0</v>
      </c>
      <c r="BE23" s="66">
        <f t="shared" si="21"/>
        <v>0</v>
      </c>
      <c r="BF23" s="66">
        <f t="shared" si="22"/>
        <v>0</v>
      </c>
      <c r="BG23" s="66">
        <f t="shared" si="23"/>
        <v>0</v>
      </c>
      <c r="BH23" s="66">
        <f t="shared" si="24"/>
        <v>0</v>
      </c>
      <c r="BI23" s="66">
        <f t="shared" si="25"/>
        <v>0</v>
      </c>
      <c r="BJ23" s="66">
        <f t="shared" si="26"/>
        <v>0</v>
      </c>
    </row>
    <row r="24" spans="1:62" ht="38.25">
      <c r="A24" s="5" t="s">
        <v>12</v>
      </c>
      <c r="B24" s="6" t="s">
        <v>72</v>
      </c>
      <c r="C24" s="22">
        <v>0</v>
      </c>
      <c r="D24" s="2">
        <v>0</v>
      </c>
      <c r="E24" s="22">
        <f t="shared" si="2"/>
        <v>0</v>
      </c>
      <c r="F24" s="8">
        <v>0</v>
      </c>
      <c r="G24" s="8">
        <v>0</v>
      </c>
      <c r="H24" s="8">
        <v>0</v>
      </c>
      <c r="I24" s="2">
        <f t="shared" si="3"/>
        <v>0</v>
      </c>
      <c r="J24" s="9">
        <v>0</v>
      </c>
      <c r="K24" s="9">
        <v>0</v>
      </c>
      <c r="L24" s="3">
        <v>0</v>
      </c>
      <c r="M24" s="3">
        <f t="shared" si="4"/>
        <v>0</v>
      </c>
      <c r="N24" s="9">
        <v>0</v>
      </c>
      <c r="O24" s="22">
        <v>0</v>
      </c>
      <c r="P24" s="9">
        <v>0</v>
      </c>
      <c r="Q24" s="22">
        <v>0</v>
      </c>
      <c r="R24" s="3">
        <f t="shared" si="5"/>
        <v>0</v>
      </c>
      <c r="S24" s="22">
        <v>0</v>
      </c>
      <c r="T24" s="65">
        <v>0</v>
      </c>
      <c r="U24" s="22">
        <v>0</v>
      </c>
      <c r="V24" s="3">
        <f t="shared" si="6"/>
        <v>0</v>
      </c>
      <c r="W24" s="22">
        <v>0</v>
      </c>
      <c r="X24" s="22">
        <v>0</v>
      </c>
      <c r="Y24" s="22">
        <f t="shared" si="35"/>
        <v>0</v>
      </c>
      <c r="Z24" s="22">
        <v>0</v>
      </c>
      <c r="AA24" s="22">
        <v>0</v>
      </c>
      <c r="AB24" s="22">
        <v>0</v>
      </c>
      <c r="AC24" s="3">
        <f t="shared" si="8"/>
        <v>0</v>
      </c>
      <c r="AD24" s="22">
        <v>0</v>
      </c>
      <c r="AE24" s="22">
        <v>0</v>
      </c>
      <c r="AF24" s="9"/>
      <c r="AG24" s="22">
        <v>0</v>
      </c>
      <c r="AH24" s="22">
        <v>0</v>
      </c>
      <c r="AI24" s="22">
        <v>0</v>
      </c>
      <c r="AJ24" s="3">
        <f t="shared" si="9"/>
        <v>0</v>
      </c>
      <c r="AK24" s="9">
        <v>0</v>
      </c>
      <c r="AL24" s="9">
        <v>0</v>
      </c>
      <c r="AM24" s="9"/>
      <c r="AN24" s="9"/>
      <c r="AO24" s="9"/>
      <c r="AP24" s="9"/>
      <c r="AQ24" s="66">
        <f t="shared" si="10"/>
        <v>0</v>
      </c>
      <c r="AR24" s="66">
        <f t="shared" si="32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37"/>
        <v>0</v>
      </c>
      <c r="AW24" s="66">
        <f t="shared" si="14"/>
        <v>0</v>
      </c>
      <c r="AX24" s="66">
        <f t="shared" si="36"/>
        <v>0</v>
      </c>
      <c r="AY24" s="66">
        <f t="shared" si="15"/>
        <v>0</v>
      </c>
      <c r="AZ24" s="66">
        <f t="shared" si="16"/>
        <v>0</v>
      </c>
      <c r="BA24" s="66">
        <f t="shared" si="17"/>
        <v>0</v>
      </c>
      <c r="BB24" s="66">
        <f t="shared" si="18"/>
        <v>0</v>
      </c>
      <c r="BC24" s="66">
        <f t="shared" si="19"/>
        <v>0</v>
      </c>
      <c r="BD24" s="66">
        <f t="shared" si="20"/>
        <v>0</v>
      </c>
      <c r="BE24" s="66">
        <f t="shared" si="21"/>
        <v>0</v>
      </c>
      <c r="BF24" s="66">
        <f t="shared" si="22"/>
        <v>0</v>
      </c>
      <c r="BG24" s="66">
        <f t="shared" si="23"/>
        <v>0</v>
      </c>
      <c r="BH24" s="66">
        <f t="shared" si="24"/>
        <v>0</v>
      </c>
      <c r="BI24" s="66">
        <f t="shared" si="25"/>
        <v>0</v>
      </c>
      <c r="BJ24" s="66">
        <f t="shared" si="26"/>
        <v>0</v>
      </c>
    </row>
    <row r="25" spans="1:62" ht="38.25">
      <c r="A25" s="5" t="s">
        <v>13</v>
      </c>
      <c r="B25" s="6" t="s">
        <v>73</v>
      </c>
      <c r="C25" s="22">
        <v>0</v>
      </c>
      <c r="D25" s="2">
        <v>0</v>
      </c>
      <c r="E25" s="22">
        <f t="shared" si="2"/>
        <v>0</v>
      </c>
      <c r="F25" s="8">
        <v>0</v>
      </c>
      <c r="G25" s="8">
        <v>0</v>
      </c>
      <c r="H25" s="8">
        <v>0</v>
      </c>
      <c r="I25" s="2">
        <f t="shared" si="3"/>
        <v>0</v>
      </c>
      <c r="J25" s="9">
        <v>0</v>
      </c>
      <c r="K25" s="9">
        <v>0</v>
      </c>
      <c r="L25" s="3">
        <v>0</v>
      </c>
      <c r="M25" s="3">
        <f t="shared" si="4"/>
        <v>0</v>
      </c>
      <c r="N25" s="9">
        <v>0</v>
      </c>
      <c r="O25" s="22">
        <v>0</v>
      </c>
      <c r="P25" s="9">
        <v>0</v>
      </c>
      <c r="Q25" s="22">
        <v>0</v>
      </c>
      <c r="R25" s="3">
        <f t="shared" si="5"/>
        <v>0</v>
      </c>
      <c r="S25" s="22">
        <v>0</v>
      </c>
      <c r="T25" s="65">
        <v>0</v>
      </c>
      <c r="U25" s="22">
        <v>0</v>
      </c>
      <c r="V25" s="3">
        <f t="shared" si="6"/>
        <v>0</v>
      </c>
      <c r="W25" s="22">
        <v>0</v>
      </c>
      <c r="X25" s="22">
        <v>0</v>
      </c>
      <c r="Y25" s="22">
        <f t="shared" si="35"/>
        <v>0</v>
      </c>
      <c r="Z25" s="22">
        <v>0</v>
      </c>
      <c r="AA25" s="22">
        <v>0</v>
      </c>
      <c r="AB25" s="22">
        <v>0</v>
      </c>
      <c r="AC25" s="3">
        <f t="shared" si="8"/>
        <v>0</v>
      </c>
      <c r="AD25" s="22">
        <v>0</v>
      </c>
      <c r="AE25" s="22">
        <v>0</v>
      </c>
      <c r="AF25" s="9"/>
      <c r="AG25" s="22">
        <v>0</v>
      </c>
      <c r="AH25" s="22">
        <v>0</v>
      </c>
      <c r="AI25" s="22">
        <v>0</v>
      </c>
      <c r="AJ25" s="3">
        <f t="shared" si="9"/>
        <v>0</v>
      </c>
      <c r="AK25" s="9">
        <v>0</v>
      </c>
      <c r="AL25" s="9">
        <v>0</v>
      </c>
      <c r="AM25" s="9"/>
      <c r="AN25" s="9"/>
      <c r="AO25" s="9"/>
      <c r="AP25" s="9"/>
      <c r="AQ25" s="66">
        <f t="shared" si="10"/>
        <v>0</v>
      </c>
      <c r="AR25" s="66">
        <f t="shared" si="32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>L25+V25+W25+Y25+Z25</f>
        <v>0</v>
      </c>
      <c r="AW25" s="66">
        <f t="shared" si="14"/>
        <v>0</v>
      </c>
      <c r="AX25" s="66">
        <f t="shared" si="36"/>
        <v>0</v>
      </c>
      <c r="AY25" s="66">
        <f t="shared" si="15"/>
        <v>0</v>
      </c>
      <c r="AZ25" s="66">
        <f t="shared" si="16"/>
        <v>0</v>
      </c>
      <c r="BA25" s="66">
        <f t="shared" si="17"/>
        <v>0</v>
      </c>
      <c r="BB25" s="66">
        <f t="shared" si="18"/>
        <v>0</v>
      </c>
      <c r="BC25" s="66">
        <f t="shared" si="19"/>
        <v>0</v>
      </c>
      <c r="BD25" s="66">
        <f t="shared" si="20"/>
        <v>0</v>
      </c>
      <c r="BE25" s="66">
        <f t="shared" si="21"/>
        <v>0</v>
      </c>
      <c r="BF25" s="66">
        <f t="shared" si="22"/>
        <v>0</v>
      </c>
      <c r="BG25" s="66">
        <f t="shared" si="23"/>
        <v>0</v>
      </c>
      <c r="BH25" s="66">
        <f t="shared" si="24"/>
        <v>0</v>
      </c>
      <c r="BI25" s="66">
        <f t="shared" si="25"/>
        <v>0</v>
      </c>
      <c r="BJ25" s="66">
        <f t="shared" si="26"/>
        <v>0</v>
      </c>
    </row>
    <row r="26" spans="1:62" ht="38.25">
      <c r="A26" s="5" t="s">
        <v>48</v>
      </c>
      <c r="B26" s="6" t="s">
        <v>74</v>
      </c>
      <c r="C26" s="22">
        <v>0</v>
      </c>
      <c r="D26" s="2">
        <v>0</v>
      </c>
      <c r="E26" s="22">
        <f t="shared" si="2"/>
        <v>0</v>
      </c>
      <c r="F26" s="8">
        <v>0</v>
      </c>
      <c r="G26" s="8">
        <v>0</v>
      </c>
      <c r="H26" s="8">
        <v>0</v>
      </c>
      <c r="I26" s="2">
        <f t="shared" si="3"/>
        <v>0</v>
      </c>
      <c r="J26" s="9">
        <v>0</v>
      </c>
      <c r="K26" s="9">
        <v>0</v>
      </c>
      <c r="L26" s="3">
        <v>0</v>
      </c>
      <c r="M26" s="3">
        <f t="shared" si="4"/>
        <v>0</v>
      </c>
      <c r="N26" s="9">
        <v>0</v>
      </c>
      <c r="O26" s="22">
        <v>0</v>
      </c>
      <c r="P26" s="9">
        <v>0</v>
      </c>
      <c r="Q26" s="22">
        <v>0</v>
      </c>
      <c r="R26" s="3">
        <f t="shared" si="5"/>
        <v>0</v>
      </c>
      <c r="S26" s="22">
        <v>0</v>
      </c>
      <c r="T26" s="65">
        <v>0</v>
      </c>
      <c r="U26" s="22">
        <v>0</v>
      </c>
      <c r="V26" s="3">
        <f t="shared" si="6"/>
        <v>0</v>
      </c>
      <c r="W26" s="22">
        <v>0</v>
      </c>
      <c r="X26" s="22">
        <v>0</v>
      </c>
      <c r="Y26" s="22">
        <f t="shared" si="35"/>
        <v>0</v>
      </c>
      <c r="Z26" s="22">
        <v>0</v>
      </c>
      <c r="AA26" s="22">
        <v>0</v>
      </c>
      <c r="AB26" s="22">
        <v>0</v>
      </c>
      <c r="AC26" s="3">
        <f t="shared" si="8"/>
        <v>0</v>
      </c>
      <c r="AD26" s="22">
        <v>0</v>
      </c>
      <c r="AE26" s="22">
        <v>0</v>
      </c>
      <c r="AF26" s="9"/>
      <c r="AG26" s="22">
        <v>0</v>
      </c>
      <c r="AH26" s="22">
        <v>0</v>
      </c>
      <c r="AI26" s="22">
        <v>0</v>
      </c>
      <c r="AJ26" s="3">
        <f t="shared" si="9"/>
        <v>0</v>
      </c>
      <c r="AK26" s="9">
        <v>0</v>
      </c>
      <c r="AL26" s="9">
        <v>0</v>
      </c>
      <c r="AM26" s="9"/>
      <c r="AN26" s="9"/>
      <c r="AO26" s="9"/>
      <c r="AP26" s="9"/>
      <c r="AQ26" s="66">
        <f t="shared" si="10"/>
        <v>0</v>
      </c>
      <c r="AR26" s="66">
        <f t="shared" si="32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37"/>
        <v>0</v>
      </c>
      <c r="AW26" s="66">
        <f t="shared" si="14"/>
        <v>0</v>
      </c>
      <c r="AX26" s="66">
        <f t="shared" si="36"/>
        <v>0</v>
      </c>
      <c r="AY26" s="66">
        <f t="shared" si="15"/>
        <v>0</v>
      </c>
      <c r="AZ26" s="66">
        <f t="shared" si="16"/>
        <v>0</v>
      </c>
      <c r="BA26" s="66">
        <f t="shared" si="17"/>
        <v>0</v>
      </c>
      <c r="BB26" s="66">
        <f t="shared" si="18"/>
        <v>0</v>
      </c>
      <c r="BC26" s="66">
        <f t="shared" si="19"/>
        <v>0</v>
      </c>
      <c r="BD26" s="66">
        <f t="shared" si="20"/>
        <v>0</v>
      </c>
      <c r="BE26" s="66">
        <f t="shared" si="21"/>
        <v>0</v>
      </c>
      <c r="BF26" s="66">
        <f t="shared" si="22"/>
        <v>0</v>
      </c>
      <c r="BG26" s="66">
        <f t="shared" si="23"/>
        <v>0</v>
      </c>
      <c r="BH26" s="66">
        <f t="shared" si="24"/>
        <v>0</v>
      </c>
      <c r="BI26" s="66">
        <f t="shared" si="25"/>
        <v>0</v>
      </c>
      <c r="BJ26" s="66">
        <f t="shared" si="26"/>
        <v>0</v>
      </c>
    </row>
    <row r="27" spans="1:62" ht="38.25">
      <c r="A27" s="5">
        <v>7</v>
      </c>
      <c r="B27" s="7" t="s">
        <v>75</v>
      </c>
      <c r="C27" s="65">
        <v>0</v>
      </c>
      <c r="D27" s="65">
        <f t="shared" ref="D27:AP27" si="38">D28+D29+D30+D31+D32</f>
        <v>0</v>
      </c>
      <c r="E27" s="65">
        <f t="shared" si="38"/>
        <v>0</v>
      </c>
      <c r="F27" s="65">
        <f t="shared" si="38"/>
        <v>0</v>
      </c>
      <c r="G27" s="65">
        <f t="shared" si="38"/>
        <v>0</v>
      </c>
      <c r="H27" s="65">
        <f t="shared" si="38"/>
        <v>0</v>
      </c>
      <c r="I27" s="65">
        <f t="shared" si="38"/>
        <v>0</v>
      </c>
      <c r="J27" s="65">
        <f t="shared" si="38"/>
        <v>0</v>
      </c>
      <c r="K27" s="65">
        <f t="shared" si="38"/>
        <v>0</v>
      </c>
      <c r="L27" s="65">
        <f t="shared" si="38"/>
        <v>0</v>
      </c>
      <c r="M27" s="65">
        <f t="shared" si="38"/>
        <v>0</v>
      </c>
      <c r="N27" s="65">
        <f t="shared" si="38"/>
        <v>0</v>
      </c>
      <c r="O27" s="65">
        <f t="shared" si="38"/>
        <v>0</v>
      </c>
      <c r="P27" s="65">
        <f t="shared" si="38"/>
        <v>0</v>
      </c>
      <c r="Q27" s="65">
        <f t="shared" si="38"/>
        <v>0</v>
      </c>
      <c r="R27" s="65">
        <f t="shared" si="38"/>
        <v>0</v>
      </c>
      <c r="S27" s="65">
        <f t="shared" si="38"/>
        <v>0</v>
      </c>
      <c r="T27" s="65">
        <f t="shared" si="38"/>
        <v>0</v>
      </c>
      <c r="U27" s="65">
        <f t="shared" si="38"/>
        <v>0</v>
      </c>
      <c r="V27" s="65">
        <f t="shared" si="38"/>
        <v>0</v>
      </c>
      <c r="W27" s="65">
        <f t="shared" si="38"/>
        <v>0</v>
      </c>
      <c r="X27" s="65">
        <f t="shared" si="38"/>
        <v>0</v>
      </c>
      <c r="Y27" s="65">
        <f t="shared" si="38"/>
        <v>0</v>
      </c>
      <c r="Z27" s="65">
        <f t="shared" si="38"/>
        <v>0</v>
      </c>
      <c r="AA27" s="65">
        <f t="shared" si="38"/>
        <v>0</v>
      </c>
      <c r="AB27" s="65">
        <f t="shared" si="38"/>
        <v>0</v>
      </c>
      <c r="AC27" s="65">
        <f t="shared" si="38"/>
        <v>0</v>
      </c>
      <c r="AD27" s="65">
        <f t="shared" si="38"/>
        <v>0</v>
      </c>
      <c r="AE27" s="65">
        <f t="shared" si="38"/>
        <v>0</v>
      </c>
      <c r="AF27" s="65">
        <f t="shared" si="38"/>
        <v>0</v>
      </c>
      <c r="AG27" s="65">
        <f t="shared" si="38"/>
        <v>0</v>
      </c>
      <c r="AH27" s="65">
        <f t="shared" si="38"/>
        <v>0</v>
      </c>
      <c r="AI27" s="65">
        <f t="shared" si="38"/>
        <v>0</v>
      </c>
      <c r="AJ27" s="65">
        <f t="shared" si="38"/>
        <v>0</v>
      </c>
      <c r="AK27" s="65">
        <f t="shared" si="38"/>
        <v>0</v>
      </c>
      <c r="AL27" s="65">
        <f t="shared" si="38"/>
        <v>0</v>
      </c>
      <c r="AM27" s="65">
        <f t="shared" si="38"/>
        <v>0</v>
      </c>
      <c r="AN27" s="65">
        <f t="shared" si="38"/>
        <v>0</v>
      </c>
      <c r="AO27" s="65">
        <f t="shared" si="38"/>
        <v>0</v>
      </c>
      <c r="AP27" s="65">
        <f t="shared" si="38"/>
        <v>0</v>
      </c>
      <c r="AQ27" s="65">
        <f t="shared" ref="AQ27:BJ27" si="39">SUM(AQ28:AQ32)</f>
        <v>0</v>
      </c>
      <c r="AR27" s="65">
        <f t="shared" si="39"/>
        <v>0</v>
      </c>
      <c r="AS27" s="65">
        <f t="shared" si="39"/>
        <v>0</v>
      </c>
      <c r="AT27" s="65">
        <f t="shared" si="39"/>
        <v>0</v>
      </c>
      <c r="AU27" s="65">
        <f t="shared" si="39"/>
        <v>0</v>
      </c>
      <c r="AV27" s="65">
        <f>SUM(AV28:AV32)</f>
        <v>0</v>
      </c>
      <c r="AW27" s="65">
        <f t="shared" si="39"/>
        <v>0</v>
      </c>
      <c r="AX27" s="65">
        <f t="shared" si="39"/>
        <v>0</v>
      </c>
      <c r="AY27" s="65">
        <f t="shared" si="39"/>
        <v>0</v>
      </c>
      <c r="AZ27" s="65">
        <f t="shared" si="39"/>
        <v>0</v>
      </c>
      <c r="BA27" s="65">
        <f t="shared" si="39"/>
        <v>0</v>
      </c>
      <c r="BB27" s="65">
        <f t="shared" si="39"/>
        <v>0</v>
      </c>
      <c r="BC27" s="65">
        <f t="shared" si="39"/>
        <v>0</v>
      </c>
      <c r="BD27" s="65">
        <f t="shared" si="39"/>
        <v>0</v>
      </c>
      <c r="BE27" s="65">
        <f t="shared" si="39"/>
        <v>0</v>
      </c>
      <c r="BF27" s="65">
        <f t="shared" si="39"/>
        <v>0</v>
      </c>
      <c r="BG27" s="65">
        <f t="shared" si="39"/>
        <v>0</v>
      </c>
      <c r="BH27" s="65">
        <f t="shared" si="39"/>
        <v>0</v>
      </c>
      <c r="BI27" s="65">
        <f t="shared" si="39"/>
        <v>0</v>
      </c>
      <c r="BJ27" s="65">
        <f t="shared" si="39"/>
        <v>0</v>
      </c>
    </row>
    <row r="28" spans="1:62" ht="25.5" customHeight="1">
      <c r="A28" s="10" t="s">
        <v>14</v>
      </c>
      <c r="B28" s="6" t="s">
        <v>76</v>
      </c>
      <c r="C28" s="22">
        <v>0</v>
      </c>
      <c r="D28" s="2">
        <v>0</v>
      </c>
      <c r="E28" s="22">
        <f t="shared" si="2"/>
        <v>0</v>
      </c>
      <c r="F28" s="8">
        <v>0</v>
      </c>
      <c r="G28" s="8">
        <v>0</v>
      </c>
      <c r="H28" s="8">
        <v>0</v>
      </c>
      <c r="I28" s="2">
        <f t="shared" si="3"/>
        <v>0</v>
      </c>
      <c r="J28" s="9">
        <v>0</v>
      </c>
      <c r="K28" s="9">
        <v>0</v>
      </c>
      <c r="L28" s="3">
        <v>0</v>
      </c>
      <c r="M28" s="3">
        <f t="shared" si="4"/>
        <v>0</v>
      </c>
      <c r="N28" s="9">
        <v>0</v>
      </c>
      <c r="O28" s="22">
        <v>0</v>
      </c>
      <c r="P28" s="9">
        <v>0</v>
      </c>
      <c r="Q28" s="22">
        <v>0</v>
      </c>
      <c r="R28" s="3">
        <f t="shared" si="5"/>
        <v>0</v>
      </c>
      <c r="S28" s="22">
        <v>0</v>
      </c>
      <c r="T28" s="65">
        <v>0</v>
      </c>
      <c r="U28" s="22">
        <v>0</v>
      </c>
      <c r="V28" s="3">
        <f t="shared" si="6"/>
        <v>0</v>
      </c>
      <c r="W28" s="22">
        <v>0</v>
      </c>
      <c r="X28" s="22">
        <v>0</v>
      </c>
      <c r="Y28" s="22">
        <f t="shared" si="35"/>
        <v>0</v>
      </c>
      <c r="Z28" s="22">
        <v>0</v>
      </c>
      <c r="AA28" s="22">
        <v>0</v>
      </c>
      <c r="AB28" s="22">
        <v>0</v>
      </c>
      <c r="AC28" s="3">
        <f t="shared" si="8"/>
        <v>0</v>
      </c>
      <c r="AD28" s="22">
        <v>0</v>
      </c>
      <c r="AE28" s="22">
        <v>0</v>
      </c>
      <c r="AF28" s="9"/>
      <c r="AG28" s="22">
        <v>0</v>
      </c>
      <c r="AH28" s="22">
        <v>0</v>
      </c>
      <c r="AI28" s="22">
        <v>0</v>
      </c>
      <c r="AJ28" s="3">
        <f t="shared" si="9"/>
        <v>0</v>
      </c>
      <c r="AK28" s="9">
        <v>0</v>
      </c>
      <c r="AL28" s="9">
        <v>0</v>
      </c>
      <c r="AM28" s="9"/>
      <c r="AN28" s="9"/>
      <c r="AO28" s="9"/>
      <c r="AP28" s="9"/>
      <c r="AQ28" s="66">
        <f t="shared" si="10"/>
        <v>0</v>
      </c>
      <c r="AR28" s="66">
        <f t="shared" si="32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>L28+V28+W28+Y28+Z28</f>
        <v>0</v>
      </c>
      <c r="AW28" s="66">
        <f t="shared" si="14"/>
        <v>0</v>
      </c>
      <c r="AX28" s="66">
        <f t="shared" ref="AX28:AX46" si="40">N28+O28+P28+Q28</f>
        <v>0</v>
      </c>
      <c r="AY28" s="66">
        <f t="shared" si="15"/>
        <v>0</v>
      </c>
      <c r="AZ28" s="66">
        <f t="shared" si="16"/>
        <v>0</v>
      </c>
      <c r="BA28" s="66">
        <f t="shared" si="17"/>
        <v>0</v>
      </c>
      <c r="BB28" s="66">
        <f t="shared" si="18"/>
        <v>0</v>
      </c>
      <c r="BC28" s="66">
        <f t="shared" si="19"/>
        <v>0</v>
      </c>
      <c r="BD28" s="66">
        <f t="shared" si="20"/>
        <v>0</v>
      </c>
      <c r="BE28" s="66">
        <f t="shared" si="21"/>
        <v>0</v>
      </c>
      <c r="BF28" s="66">
        <f t="shared" si="22"/>
        <v>0</v>
      </c>
      <c r="BG28" s="66">
        <f t="shared" si="23"/>
        <v>0</v>
      </c>
      <c r="BH28" s="66">
        <f t="shared" si="24"/>
        <v>0</v>
      </c>
      <c r="BI28" s="66">
        <f t="shared" si="25"/>
        <v>0</v>
      </c>
      <c r="BJ28" s="66">
        <f t="shared" si="26"/>
        <v>0</v>
      </c>
    </row>
    <row r="29" spans="1:62" ht="30" customHeight="1">
      <c r="A29" s="10" t="s">
        <v>15</v>
      </c>
      <c r="B29" s="6" t="s">
        <v>77</v>
      </c>
      <c r="C29" s="22">
        <v>0</v>
      </c>
      <c r="D29" s="2">
        <v>0</v>
      </c>
      <c r="E29" s="22">
        <f t="shared" si="2"/>
        <v>0</v>
      </c>
      <c r="F29" s="8">
        <v>0</v>
      </c>
      <c r="G29" s="8">
        <v>0</v>
      </c>
      <c r="H29" s="8">
        <v>0</v>
      </c>
      <c r="I29" s="2">
        <f t="shared" si="3"/>
        <v>0</v>
      </c>
      <c r="J29" s="9">
        <v>0</v>
      </c>
      <c r="K29" s="9">
        <v>0</v>
      </c>
      <c r="L29" s="3">
        <v>0</v>
      </c>
      <c r="M29" s="3">
        <f t="shared" si="4"/>
        <v>0</v>
      </c>
      <c r="N29" s="9">
        <v>0</v>
      </c>
      <c r="O29" s="22">
        <v>0</v>
      </c>
      <c r="P29" s="9">
        <v>0</v>
      </c>
      <c r="Q29" s="22">
        <v>0</v>
      </c>
      <c r="R29" s="3">
        <f t="shared" si="5"/>
        <v>0</v>
      </c>
      <c r="S29" s="22">
        <v>0</v>
      </c>
      <c r="T29" s="65">
        <v>0</v>
      </c>
      <c r="U29" s="22">
        <v>0</v>
      </c>
      <c r="V29" s="3">
        <f t="shared" si="6"/>
        <v>0</v>
      </c>
      <c r="W29" s="22">
        <v>0</v>
      </c>
      <c r="X29" s="22">
        <v>0</v>
      </c>
      <c r="Y29" s="22">
        <f t="shared" si="35"/>
        <v>0</v>
      </c>
      <c r="Z29" s="22">
        <v>0</v>
      </c>
      <c r="AA29" s="22">
        <v>0</v>
      </c>
      <c r="AB29" s="22">
        <v>0</v>
      </c>
      <c r="AC29" s="3">
        <f t="shared" si="8"/>
        <v>0</v>
      </c>
      <c r="AD29" s="22">
        <v>0</v>
      </c>
      <c r="AE29" s="22">
        <v>0</v>
      </c>
      <c r="AF29" s="9"/>
      <c r="AG29" s="22">
        <v>0</v>
      </c>
      <c r="AH29" s="22">
        <v>0</v>
      </c>
      <c r="AI29" s="22">
        <v>0</v>
      </c>
      <c r="AJ29" s="3">
        <f t="shared" si="9"/>
        <v>0</v>
      </c>
      <c r="AK29" s="9">
        <v>0</v>
      </c>
      <c r="AL29" s="9">
        <v>0</v>
      </c>
      <c r="AM29" s="9"/>
      <c r="AN29" s="9"/>
      <c r="AO29" s="9"/>
      <c r="AP29" s="9"/>
      <c r="AQ29" s="66">
        <f t="shared" si="10"/>
        <v>0</v>
      </c>
      <c r="AR29" s="66">
        <f t="shared" si="32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ref="AV29:AV32" si="41">L29+V29+W29+Y29+Z29</f>
        <v>0</v>
      </c>
      <c r="AW29" s="66">
        <f t="shared" si="14"/>
        <v>0</v>
      </c>
      <c r="AX29" s="66">
        <f t="shared" si="40"/>
        <v>0</v>
      </c>
      <c r="AY29" s="66">
        <f t="shared" si="15"/>
        <v>0</v>
      </c>
      <c r="AZ29" s="66">
        <f t="shared" si="16"/>
        <v>0</v>
      </c>
      <c r="BA29" s="66">
        <f t="shared" si="17"/>
        <v>0</v>
      </c>
      <c r="BB29" s="66">
        <f t="shared" si="18"/>
        <v>0</v>
      </c>
      <c r="BC29" s="66">
        <f t="shared" si="19"/>
        <v>0</v>
      </c>
      <c r="BD29" s="66">
        <f t="shared" si="20"/>
        <v>0</v>
      </c>
      <c r="BE29" s="66">
        <f t="shared" si="21"/>
        <v>0</v>
      </c>
      <c r="BF29" s="66">
        <f t="shared" si="22"/>
        <v>0</v>
      </c>
      <c r="BG29" s="66">
        <f t="shared" si="23"/>
        <v>0</v>
      </c>
      <c r="BH29" s="66">
        <f t="shared" si="24"/>
        <v>0</v>
      </c>
      <c r="BI29" s="66">
        <f t="shared" si="25"/>
        <v>0</v>
      </c>
      <c r="BJ29" s="66">
        <f t="shared" si="26"/>
        <v>0</v>
      </c>
    </row>
    <row r="30" spans="1:62" ht="28.5" customHeight="1">
      <c r="A30" s="10" t="s">
        <v>49</v>
      </c>
      <c r="B30" s="6" t="s">
        <v>78</v>
      </c>
      <c r="C30" s="22">
        <v>0</v>
      </c>
      <c r="D30" s="2">
        <v>0</v>
      </c>
      <c r="E30" s="22">
        <f t="shared" si="2"/>
        <v>0</v>
      </c>
      <c r="F30" s="8">
        <v>0</v>
      </c>
      <c r="G30" s="8">
        <v>0</v>
      </c>
      <c r="H30" s="8">
        <v>0</v>
      </c>
      <c r="I30" s="2">
        <f t="shared" si="3"/>
        <v>0</v>
      </c>
      <c r="J30" s="9">
        <v>0</v>
      </c>
      <c r="K30" s="9">
        <v>0</v>
      </c>
      <c r="L30" s="3">
        <v>0</v>
      </c>
      <c r="M30" s="3">
        <f t="shared" si="4"/>
        <v>0</v>
      </c>
      <c r="N30" s="9">
        <v>0</v>
      </c>
      <c r="O30" s="22">
        <v>0</v>
      </c>
      <c r="P30" s="9">
        <v>0</v>
      </c>
      <c r="Q30" s="22">
        <v>0</v>
      </c>
      <c r="R30" s="3">
        <f t="shared" si="5"/>
        <v>0</v>
      </c>
      <c r="S30" s="22">
        <v>0</v>
      </c>
      <c r="T30" s="65">
        <v>0</v>
      </c>
      <c r="U30" s="22">
        <v>0</v>
      </c>
      <c r="V30" s="3">
        <f t="shared" si="6"/>
        <v>0</v>
      </c>
      <c r="W30" s="22">
        <v>0</v>
      </c>
      <c r="X30" s="22">
        <v>0</v>
      </c>
      <c r="Y30" s="22">
        <f t="shared" si="35"/>
        <v>0</v>
      </c>
      <c r="Z30" s="22">
        <v>0</v>
      </c>
      <c r="AA30" s="22">
        <v>0</v>
      </c>
      <c r="AB30" s="22">
        <v>0</v>
      </c>
      <c r="AC30" s="3">
        <f t="shared" si="8"/>
        <v>0</v>
      </c>
      <c r="AD30" s="22">
        <v>0</v>
      </c>
      <c r="AE30" s="22">
        <v>0</v>
      </c>
      <c r="AF30" s="9"/>
      <c r="AG30" s="22">
        <v>0</v>
      </c>
      <c r="AH30" s="22">
        <v>0</v>
      </c>
      <c r="AI30" s="22">
        <v>0</v>
      </c>
      <c r="AJ30" s="3">
        <f t="shared" si="9"/>
        <v>0</v>
      </c>
      <c r="AK30" s="9">
        <v>0</v>
      </c>
      <c r="AL30" s="9">
        <v>0</v>
      </c>
      <c r="AM30" s="9"/>
      <c r="AN30" s="9"/>
      <c r="AO30" s="9"/>
      <c r="AP30" s="9"/>
      <c r="AQ30" s="66">
        <f t="shared" si="10"/>
        <v>0</v>
      </c>
      <c r="AR30" s="66">
        <f t="shared" si="32"/>
        <v>0</v>
      </c>
      <c r="AS30" s="66">
        <f t="shared" si="11"/>
        <v>0</v>
      </c>
      <c r="AT30" s="66">
        <f t="shared" si="12"/>
        <v>0</v>
      </c>
      <c r="AU30" s="66">
        <f t="shared" si="13"/>
        <v>0</v>
      </c>
      <c r="AV30" s="66">
        <f t="shared" si="41"/>
        <v>0</v>
      </c>
      <c r="AW30" s="66">
        <f t="shared" si="14"/>
        <v>0</v>
      </c>
      <c r="AX30" s="66">
        <f t="shared" si="40"/>
        <v>0</v>
      </c>
      <c r="AY30" s="66">
        <f t="shared" si="15"/>
        <v>0</v>
      </c>
      <c r="AZ30" s="66">
        <f t="shared" si="16"/>
        <v>0</v>
      </c>
      <c r="BA30" s="66">
        <f t="shared" si="17"/>
        <v>0</v>
      </c>
      <c r="BB30" s="66">
        <f t="shared" si="18"/>
        <v>0</v>
      </c>
      <c r="BC30" s="66">
        <f t="shared" si="19"/>
        <v>0</v>
      </c>
      <c r="BD30" s="66">
        <f t="shared" si="20"/>
        <v>0</v>
      </c>
      <c r="BE30" s="66">
        <f t="shared" si="21"/>
        <v>0</v>
      </c>
      <c r="BF30" s="66">
        <f t="shared" si="22"/>
        <v>0</v>
      </c>
      <c r="BG30" s="66">
        <f t="shared" si="23"/>
        <v>0</v>
      </c>
      <c r="BH30" s="66">
        <f t="shared" si="24"/>
        <v>0</v>
      </c>
      <c r="BI30" s="66">
        <f t="shared" si="25"/>
        <v>0</v>
      </c>
      <c r="BJ30" s="66">
        <f t="shared" si="26"/>
        <v>0</v>
      </c>
    </row>
    <row r="31" spans="1:62" ht="33" customHeight="1">
      <c r="A31" s="10" t="s">
        <v>50</v>
      </c>
      <c r="B31" s="6" t="s">
        <v>79</v>
      </c>
      <c r="C31" s="22">
        <v>0</v>
      </c>
      <c r="D31" s="2">
        <v>0</v>
      </c>
      <c r="E31" s="22">
        <f t="shared" si="2"/>
        <v>0</v>
      </c>
      <c r="F31" s="8">
        <v>0</v>
      </c>
      <c r="G31" s="8">
        <v>0</v>
      </c>
      <c r="H31" s="8">
        <v>0</v>
      </c>
      <c r="I31" s="2">
        <f t="shared" si="3"/>
        <v>0</v>
      </c>
      <c r="J31" s="9">
        <v>0</v>
      </c>
      <c r="K31" s="9">
        <v>0</v>
      </c>
      <c r="L31" s="3">
        <v>0</v>
      </c>
      <c r="M31" s="3">
        <f t="shared" si="4"/>
        <v>0</v>
      </c>
      <c r="N31" s="9">
        <v>0</v>
      </c>
      <c r="O31" s="22">
        <v>0</v>
      </c>
      <c r="P31" s="9">
        <v>0</v>
      </c>
      <c r="Q31" s="22">
        <v>0</v>
      </c>
      <c r="R31" s="3">
        <f t="shared" si="5"/>
        <v>0</v>
      </c>
      <c r="S31" s="22">
        <v>0</v>
      </c>
      <c r="T31" s="65">
        <v>0</v>
      </c>
      <c r="U31" s="22">
        <v>0</v>
      </c>
      <c r="V31" s="3">
        <f t="shared" si="6"/>
        <v>0</v>
      </c>
      <c r="W31" s="22">
        <v>0</v>
      </c>
      <c r="X31" s="22">
        <v>0</v>
      </c>
      <c r="Y31" s="22">
        <f t="shared" si="35"/>
        <v>0</v>
      </c>
      <c r="Z31" s="22">
        <v>0</v>
      </c>
      <c r="AA31" s="22">
        <v>0</v>
      </c>
      <c r="AB31" s="22">
        <v>0</v>
      </c>
      <c r="AC31" s="3">
        <f t="shared" si="8"/>
        <v>0</v>
      </c>
      <c r="AD31" s="22">
        <v>0</v>
      </c>
      <c r="AE31" s="22">
        <v>0</v>
      </c>
      <c r="AF31" s="9"/>
      <c r="AG31" s="22">
        <v>0</v>
      </c>
      <c r="AH31" s="22">
        <v>0</v>
      </c>
      <c r="AI31" s="22">
        <v>0</v>
      </c>
      <c r="AJ31" s="3">
        <f t="shared" si="9"/>
        <v>0</v>
      </c>
      <c r="AK31" s="9">
        <v>0</v>
      </c>
      <c r="AL31" s="9">
        <v>0</v>
      </c>
      <c r="AM31" s="9"/>
      <c r="AN31" s="9"/>
      <c r="AO31" s="9"/>
      <c r="AP31" s="9"/>
      <c r="AQ31" s="66">
        <f t="shared" si="10"/>
        <v>0</v>
      </c>
      <c r="AR31" s="66">
        <f t="shared" si="32"/>
        <v>0</v>
      </c>
      <c r="AS31" s="66">
        <f t="shared" si="11"/>
        <v>0</v>
      </c>
      <c r="AT31" s="66">
        <f t="shared" si="12"/>
        <v>0</v>
      </c>
      <c r="AU31" s="66">
        <f t="shared" si="13"/>
        <v>0</v>
      </c>
      <c r="AV31" s="66">
        <f t="shared" si="41"/>
        <v>0</v>
      </c>
      <c r="AW31" s="66">
        <f t="shared" si="14"/>
        <v>0</v>
      </c>
      <c r="AX31" s="66">
        <f t="shared" si="40"/>
        <v>0</v>
      </c>
      <c r="AY31" s="66">
        <f t="shared" si="15"/>
        <v>0</v>
      </c>
      <c r="AZ31" s="66">
        <f t="shared" si="16"/>
        <v>0</v>
      </c>
      <c r="BA31" s="66">
        <f t="shared" si="17"/>
        <v>0</v>
      </c>
      <c r="BB31" s="66">
        <f t="shared" si="18"/>
        <v>0</v>
      </c>
      <c r="BC31" s="66">
        <f t="shared" si="19"/>
        <v>0</v>
      </c>
      <c r="BD31" s="66">
        <f t="shared" si="20"/>
        <v>0</v>
      </c>
      <c r="BE31" s="66">
        <f t="shared" si="21"/>
        <v>0</v>
      </c>
      <c r="BF31" s="66">
        <f t="shared" si="22"/>
        <v>0</v>
      </c>
      <c r="BG31" s="66">
        <f t="shared" si="23"/>
        <v>0</v>
      </c>
      <c r="BH31" s="66">
        <f t="shared" si="24"/>
        <v>0</v>
      </c>
      <c r="BI31" s="66">
        <f t="shared" si="25"/>
        <v>0</v>
      </c>
      <c r="BJ31" s="66">
        <f t="shared" si="26"/>
        <v>0</v>
      </c>
    </row>
    <row r="32" spans="1:62" ht="31.5" customHeight="1">
      <c r="A32" s="10" t="s">
        <v>51</v>
      </c>
      <c r="B32" s="6" t="s">
        <v>3</v>
      </c>
      <c r="C32" s="22">
        <v>0</v>
      </c>
      <c r="D32" s="2">
        <v>0</v>
      </c>
      <c r="E32" s="22">
        <f t="shared" si="2"/>
        <v>0</v>
      </c>
      <c r="F32" s="8">
        <v>0</v>
      </c>
      <c r="G32" s="8">
        <v>0</v>
      </c>
      <c r="H32" s="8">
        <v>0</v>
      </c>
      <c r="I32" s="2">
        <f t="shared" si="3"/>
        <v>0</v>
      </c>
      <c r="J32" s="9">
        <v>0</v>
      </c>
      <c r="K32" s="9">
        <v>0</v>
      </c>
      <c r="L32" s="3">
        <v>0</v>
      </c>
      <c r="M32" s="3">
        <f t="shared" si="4"/>
        <v>0</v>
      </c>
      <c r="N32" s="9">
        <v>0</v>
      </c>
      <c r="O32" s="22">
        <v>0</v>
      </c>
      <c r="P32" s="9">
        <v>0</v>
      </c>
      <c r="Q32" s="22">
        <v>0</v>
      </c>
      <c r="R32" s="3">
        <f t="shared" si="5"/>
        <v>0</v>
      </c>
      <c r="S32" s="22">
        <v>0</v>
      </c>
      <c r="T32" s="65">
        <v>0</v>
      </c>
      <c r="U32" s="22">
        <v>0</v>
      </c>
      <c r="V32" s="3">
        <f t="shared" si="6"/>
        <v>0</v>
      </c>
      <c r="W32" s="22">
        <v>0</v>
      </c>
      <c r="X32" s="22">
        <v>0</v>
      </c>
      <c r="Y32" s="22">
        <f t="shared" si="35"/>
        <v>0</v>
      </c>
      <c r="Z32" s="22">
        <v>0</v>
      </c>
      <c r="AA32" s="22">
        <v>0</v>
      </c>
      <c r="AB32" s="22">
        <v>0</v>
      </c>
      <c r="AC32" s="3">
        <f t="shared" si="8"/>
        <v>0</v>
      </c>
      <c r="AD32" s="22">
        <v>0</v>
      </c>
      <c r="AE32" s="22">
        <v>0</v>
      </c>
      <c r="AF32" s="9"/>
      <c r="AG32" s="22">
        <v>0</v>
      </c>
      <c r="AH32" s="22">
        <v>0</v>
      </c>
      <c r="AI32" s="22">
        <v>0</v>
      </c>
      <c r="AJ32" s="3">
        <f t="shared" si="9"/>
        <v>0</v>
      </c>
      <c r="AK32" s="9">
        <v>0</v>
      </c>
      <c r="AL32" s="9">
        <v>0</v>
      </c>
      <c r="AM32" s="9"/>
      <c r="AN32" s="9"/>
      <c r="AO32" s="9"/>
      <c r="AP32" s="9"/>
      <c r="AQ32" s="66">
        <f t="shared" si="10"/>
        <v>0</v>
      </c>
      <c r="AR32" s="66">
        <f t="shared" si="32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41"/>
        <v>0</v>
      </c>
      <c r="AW32" s="66">
        <f t="shared" si="14"/>
        <v>0</v>
      </c>
      <c r="AX32" s="66">
        <f t="shared" si="40"/>
        <v>0</v>
      </c>
      <c r="AY32" s="66">
        <f t="shared" si="15"/>
        <v>0</v>
      </c>
      <c r="AZ32" s="66">
        <f t="shared" si="16"/>
        <v>0</v>
      </c>
      <c r="BA32" s="66">
        <f t="shared" si="17"/>
        <v>0</v>
      </c>
      <c r="BB32" s="66">
        <f t="shared" si="18"/>
        <v>0</v>
      </c>
      <c r="BC32" s="66">
        <f t="shared" si="19"/>
        <v>0</v>
      </c>
      <c r="BD32" s="66">
        <f t="shared" si="20"/>
        <v>0</v>
      </c>
      <c r="BE32" s="66">
        <f t="shared" si="21"/>
        <v>0</v>
      </c>
      <c r="BF32" s="66">
        <f t="shared" si="22"/>
        <v>0</v>
      </c>
      <c r="BG32" s="66">
        <f t="shared" si="23"/>
        <v>0</v>
      </c>
      <c r="BH32" s="66">
        <f t="shared" si="24"/>
        <v>0</v>
      </c>
      <c r="BI32" s="66">
        <f t="shared" si="25"/>
        <v>0</v>
      </c>
      <c r="BJ32" s="66">
        <f t="shared" si="26"/>
        <v>0</v>
      </c>
    </row>
    <row r="33" spans="1:62" ht="51">
      <c r="A33" s="10" t="s">
        <v>81</v>
      </c>
      <c r="B33" s="7" t="s">
        <v>92</v>
      </c>
      <c r="C33" s="22">
        <v>0</v>
      </c>
      <c r="D33" s="2">
        <v>0</v>
      </c>
      <c r="E33" s="22">
        <f t="shared" si="2"/>
        <v>0</v>
      </c>
      <c r="F33" s="8">
        <v>0</v>
      </c>
      <c r="G33" s="8">
        <v>0</v>
      </c>
      <c r="H33" s="8">
        <v>0</v>
      </c>
      <c r="I33" s="2">
        <f t="shared" si="3"/>
        <v>0</v>
      </c>
      <c r="J33" s="9">
        <v>0</v>
      </c>
      <c r="K33" s="9">
        <v>0</v>
      </c>
      <c r="L33" s="3">
        <v>0</v>
      </c>
      <c r="M33" s="3">
        <f t="shared" si="4"/>
        <v>0</v>
      </c>
      <c r="N33" s="9">
        <v>0</v>
      </c>
      <c r="O33" s="22">
        <v>0</v>
      </c>
      <c r="P33" s="9">
        <v>0</v>
      </c>
      <c r="Q33" s="22">
        <v>0</v>
      </c>
      <c r="R33" s="3">
        <f t="shared" si="5"/>
        <v>0</v>
      </c>
      <c r="S33" s="22">
        <v>0</v>
      </c>
      <c r="T33" s="65">
        <v>0</v>
      </c>
      <c r="U33" s="22">
        <v>0</v>
      </c>
      <c r="V33" s="3">
        <f t="shared" si="6"/>
        <v>0</v>
      </c>
      <c r="W33" s="22">
        <v>0</v>
      </c>
      <c r="X33" s="22">
        <v>0</v>
      </c>
      <c r="Y33" s="22">
        <f t="shared" si="35"/>
        <v>0</v>
      </c>
      <c r="Z33" s="22">
        <v>0</v>
      </c>
      <c r="AA33" s="22">
        <v>0</v>
      </c>
      <c r="AB33" s="22">
        <v>0</v>
      </c>
      <c r="AC33" s="3">
        <f t="shared" si="8"/>
        <v>0</v>
      </c>
      <c r="AD33" s="22">
        <v>0</v>
      </c>
      <c r="AE33" s="22">
        <v>0</v>
      </c>
      <c r="AF33" s="9"/>
      <c r="AG33" s="22">
        <v>0</v>
      </c>
      <c r="AH33" s="22">
        <v>0</v>
      </c>
      <c r="AI33" s="22">
        <v>0</v>
      </c>
      <c r="AJ33" s="3">
        <f t="shared" si="9"/>
        <v>0</v>
      </c>
      <c r="AK33" s="9">
        <v>0</v>
      </c>
      <c r="AL33" s="9">
        <v>0</v>
      </c>
      <c r="AM33" s="9"/>
      <c r="AN33" s="9"/>
      <c r="AO33" s="9"/>
      <c r="AP33" s="9"/>
      <c r="AQ33" s="66">
        <f t="shared" si="10"/>
        <v>0</v>
      </c>
      <c r="AR33" s="66">
        <f t="shared" si="32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>L33+V33+W33+Y33+Z33</f>
        <v>0</v>
      </c>
      <c r="AW33" s="66">
        <f t="shared" si="14"/>
        <v>0</v>
      </c>
      <c r="AX33" s="66">
        <f t="shared" si="40"/>
        <v>0</v>
      </c>
      <c r="AY33" s="66">
        <f t="shared" si="15"/>
        <v>0</v>
      </c>
      <c r="AZ33" s="66">
        <f t="shared" si="16"/>
        <v>0</v>
      </c>
      <c r="BA33" s="66">
        <f t="shared" si="17"/>
        <v>0</v>
      </c>
      <c r="BB33" s="66">
        <f t="shared" si="18"/>
        <v>0</v>
      </c>
      <c r="BC33" s="66">
        <f t="shared" si="19"/>
        <v>0</v>
      </c>
      <c r="BD33" s="66">
        <f t="shared" si="20"/>
        <v>0</v>
      </c>
      <c r="BE33" s="66">
        <f t="shared" si="21"/>
        <v>0</v>
      </c>
      <c r="BF33" s="66">
        <f t="shared" si="22"/>
        <v>0</v>
      </c>
      <c r="BG33" s="66">
        <f t="shared" si="23"/>
        <v>0</v>
      </c>
      <c r="BH33" s="66">
        <f t="shared" si="24"/>
        <v>0</v>
      </c>
      <c r="BI33" s="66">
        <f t="shared" si="25"/>
        <v>0</v>
      </c>
      <c r="BJ33" s="66">
        <f t="shared" si="26"/>
        <v>0</v>
      </c>
    </row>
    <row r="34" spans="1:62" ht="51">
      <c r="A34" s="10" t="s">
        <v>82</v>
      </c>
      <c r="B34" s="7" t="s">
        <v>62</v>
      </c>
      <c r="C34" s="22">
        <v>0</v>
      </c>
      <c r="D34" s="2">
        <v>0</v>
      </c>
      <c r="E34" s="22">
        <f t="shared" si="2"/>
        <v>0</v>
      </c>
      <c r="F34" s="8">
        <v>0</v>
      </c>
      <c r="G34" s="8">
        <v>0</v>
      </c>
      <c r="H34" s="8">
        <v>0</v>
      </c>
      <c r="I34" s="2">
        <f t="shared" si="3"/>
        <v>0</v>
      </c>
      <c r="J34" s="9">
        <v>0</v>
      </c>
      <c r="K34" s="9">
        <v>0</v>
      </c>
      <c r="L34" s="3">
        <v>0</v>
      </c>
      <c r="M34" s="3">
        <f t="shared" si="4"/>
        <v>0</v>
      </c>
      <c r="N34" s="9">
        <v>0</v>
      </c>
      <c r="O34" s="22">
        <v>0</v>
      </c>
      <c r="P34" s="9">
        <v>0</v>
      </c>
      <c r="Q34" s="22">
        <v>0</v>
      </c>
      <c r="R34" s="3">
        <f t="shared" si="5"/>
        <v>0</v>
      </c>
      <c r="S34" s="22">
        <v>0</v>
      </c>
      <c r="T34" s="65">
        <v>0</v>
      </c>
      <c r="U34" s="22">
        <v>0</v>
      </c>
      <c r="V34" s="3">
        <f t="shared" si="6"/>
        <v>0</v>
      </c>
      <c r="W34" s="22">
        <v>0</v>
      </c>
      <c r="X34" s="22">
        <v>0</v>
      </c>
      <c r="Y34" s="22">
        <f t="shared" si="35"/>
        <v>0</v>
      </c>
      <c r="Z34" s="22">
        <v>0</v>
      </c>
      <c r="AA34" s="22">
        <v>0</v>
      </c>
      <c r="AB34" s="22">
        <v>0</v>
      </c>
      <c r="AC34" s="3">
        <f t="shared" si="8"/>
        <v>0</v>
      </c>
      <c r="AD34" s="22">
        <v>0</v>
      </c>
      <c r="AE34" s="22">
        <v>0</v>
      </c>
      <c r="AF34" s="9"/>
      <c r="AG34" s="22">
        <v>0</v>
      </c>
      <c r="AH34" s="22">
        <v>0</v>
      </c>
      <c r="AI34" s="22">
        <v>0</v>
      </c>
      <c r="AJ34" s="3">
        <f t="shared" si="9"/>
        <v>0</v>
      </c>
      <c r="AK34" s="9">
        <v>0</v>
      </c>
      <c r="AL34" s="9">
        <v>0</v>
      </c>
      <c r="AM34" s="9"/>
      <c r="AN34" s="9"/>
      <c r="AO34" s="9"/>
      <c r="AP34" s="9"/>
      <c r="AQ34" s="66">
        <f t="shared" si="10"/>
        <v>0</v>
      </c>
      <c r="AR34" s="66">
        <f t="shared" si="32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ref="AV34:AV46" si="42">L34+V34+W34+Y34+Z34</f>
        <v>0</v>
      </c>
      <c r="AW34" s="66">
        <f t="shared" si="14"/>
        <v>0</v>
      </c>
      <c r="AX34" s="66">
        <f t="shared" si="40"/>
        <v>0</v>
      </c>
      <c r="AY34" s="66">
        <f t="shared" si="15"/>
        <v>0</v>
      </c>
      <c r="AZ34" s="66">
        <f t="shared" si="16"/>
        <v>0</v>
      </c>
      <c r="BA34" s="66">
        <f t="shared" si="17"/>
        <v>0</v>
      </c>
      <c r="BB34" s="66">
        <f t="shared" si="18"/>
        <v>0</v>
      </c>
      <c r="BC34" s="66">
        <f t="shared" si="19"/>
        <v>0</v>
      </c>
      <c r="BD34" s="66">
        <f t="shared" si="20"/>
        <v>0</v>
      </c>
      <c r="BE34" s="66">
        <f t="shared" si="21"/>
        <v>0</v>
      </c>
      <c r="BF34" s="66">
        <f t="shared" si="22"/>
        <v>0</v>
      </c>
      <c r="BG34" s="66">
        <f t="shared" si="23"/>
        <v>0</v>
      </c>
      <c r="BH34" s="66">
        <f t="shared" si="24"/>
        <v>0</v>
      </c>
      <c r="BI34" s="66">
        <f t="shared" si="25"/>
        <v>0</v>
      </c>
      <c r="BJ34" s="66">
        <f t="shared" si="26"/>
        <v>0</v>
      </c>
    </row>
    <row r="35" spans="1:62" ht="51">
      <c r="A35" s="10" t="s">
        <v>83</v>
      </c>
      <c r="B35" s="7" t="s">
        <v>63</v>
      </c>
      <c r="C35" s="22">
        <v>0</v>
      </c>
      <c r="D35" s="2">
        <v>0</v>
      </c>
      <c r="E35" s="22">
        <f t="shared" si="2"/>
        <v>0</v>
      </c>
      <c r="F35" s="8">
        <v>0</v>
      </c>
      <c r="G35" s="8">
        <v>0</v>
      </c>
      <c r="H35" s="8">
        <v>0</v>
      </c>
      <c r="I35" s="2">
        <f t="shared" si="3"/>
        <v>0</v>
      </c>
      <c r="J35" s="9">
        <v>0</v>
      </c>
      <c r="K35" s="9">
        <v>0</v>
      </c>
      <c r="L35" s="3">
        <v>0</v>
      </c>
      <c r="M35" s="3">
        <f t="shared" si="4"/>
        <v>0</v>
      </c>
      <c r="N35" s="9">
        <v>0</v>
      </c>
      <c r="O35" s="22">
        <v>0</v>
      </c>
      <c r="P35" s="9">
        <v>0</v>
      </c>
      <c r="Q35" s="22">
        <v>0</v>
      </c>
      <c r="R35" s="3">
        <f t="shared" si="5"/>
        <v>0</v>
      </c>
      <c r="S35" s="22">
        <v>0</v>
      </c>
      <c r="T35" s="65">
        <v>0</v>
      </c>
      <c r="U35" s="22">
        <v>0</v>
      </c>
      <c r="V35" s="3">
        <f t="shared" si="6"/>
        <v>0</v>
      </c>
      <c r="W35" s="22">
        <v>0</v>
      </c>
      <c r="X35" s="22">
        <v>0</v>
      </c>
      <c r="Y35" s="22">
        <f t="shared" si="35"/>
        <v>0</v>
      </c>
      <c r="Z35" s="22">
        <v>0</v>
      </c>
      <c r="AA35" s="22">
        <v>0</v>
      </c>
      <c r="AB35" s="22">
        <v>0</v>
      </c>
      <c r="AC35" s="3">
        <f t="shared" si="8"/>
        <v>0</v>
      </c>
      <c r="AD35" s="22">
        <v>0</v>
      </c>
      <c r="AE35" s="22">
        <v>0</v>
      </c>
      <c r="AF35" s="9"/>
      <c r="AG35" s="22">
        <v>0</v>
      </c>
      <c r="AH35" s="22">
        <v>0</v>
      </c>
      <c r="AI35" s="22">
        <v>0</v>
      </c>
      <c r="AJ35" s="3">
        <f t="shared" si="9"/>
        <v>0</v>
      </c>
      <c r="AK35" s="9">
        <v>0</v>
      </c>
      <c r="AL35" s="9">
        <v>0</v>
      </c>
      <c r="AM35" s="9"/>
      <c r="AN35" s="9"/>
      <c r="AO35" s="9"/>
      <c r="AP35" s="9"/>
      <c r="AQ35" s="66">
        <f t="shared" si="10"/>
        <v>0</v>
      </c>
      <c r="AR35" s="66">
        <f t="shared" si="32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42"/>
        <v>0</v>
      </c>
      <c r="AW35" s="66">
        <f t="shared" si="14"/>
        <v>0</v>
      </c>
      <c r="AX35" s="66">
        <f t="shared" si="40"/>
        <v>0</v>
      </c>
      <c r="AY35" s="66">
        <f t="shared" si="15"/>
        <v>0</v>
      </c>
      <c r="AZ35" s="66">
        <f t="shared" si="16"/>
        <v>0</v>
      </c>
      <c r="BA35" s="66">
        <f t="shared" si="17"/>
        <v>0</v>
      </c>
      <c r="BB35" s="66">
        <f t="shared" si="18"/>
        <v>0</v>
      </c>
      <c r="BC35" s="66">
        <f t="shared" si="19"/>
        <v>0</v>
      </c>
      <c r="BD35" s="66">
        <f t="shared" si="20"/>
        <v>0</v>
      </c>
      <c r="BE35" s="66">
        <f t="shared" si="21"/>
        <v>0</v>
      </c>
      <c r="BF35" s="66">
        <f t="shared" si="22"/>
        <v>0</v>
      </c>
      <c r="BG35" s="66">
        <f t="shared" si="23"/>
        <v>0</v>
      </c>
      <c r="BH35" s="66">
        <f t="shared" si="24"/>
        <v>0</v>
      </c>
      <c r="BI35" s="66">
        <f t="shared" si="25"/>
        <v>0</v>
      </c>
      <c r="BJ35" s="66">
        <f t="shared" si="26"/>
        <v>0</v>
      </c>
    </row>
    <row r="36" spans="1:62" ht="51">
      <c r="A36" s="10" t="s">
        <v>84</v>
      </c>
      <c r="B36" s="7" t="s">
        <v>64</v>
      </c>
      <c r="C36" s="22">
        <v>0</v>
      </c>
      <c r="D36" s="2">
        <v>0</v>
      </c>
      <c r="E36" s="22">
        <f t="shared" si="2"/>
        <v>0</v>
      </c>
      <c r="F36" s="8">
        <v>0</v>
      </c>
      <c r="G36" s="8">
        <v>0</v>
      </c>
      <c r="H36" s="8">
        <v>0</v>
      </c>
      <c r="I36" s="2">
        <f t="shared" si="3"/>
        <v>0</v>
      </c>
      <c r="J36" s="9">
        <v>0</v>
      </c>
      <c r="K36" s="9">
        <v>0</v>
      </c>
      <c r="L36" s="3">
        <v>0</v>
      </c>
      <c r="M36" s="3">
        <f t="shared" si="4"/>
        <v>0</v>
      </c>
      <c r="N36" s="9">
        <v>0</v>
      </c>
      <c r="O36" s="22">
        <v>0</v>
      </c>
      <c r="P36" s="9">
        <v>0</v>
      </c>
      <c r="Q36" s="22">
        <v>0</v>
      </c>
      <c r="R36" s="3">
        <f t="shared" si="5"/>
        <v>0</v>
      </c>
      <c r="S36" s="22">
        <v>0</v>
      </c>
      <c r="T36" s="65">
        <v>0</v>
      </c>
      <c r="U36" s="22">
        <v>0</v>
      </c>
      <c r="V36" s="3">
        <f t="shared" si="6"/>
        <v>0</v>
      </c>
      <c r="W36" s="22">
        <v>0</v>
      </c>
      <c r="X36" s="22">
        <v>0</v>
      </c>
      <c r="Y36" s="22">
        <f t="shared" si="35"/>
        <v>0</v>
      </c>
      <c r="Z36" s="22">
        <v>0</v>
      </c>
      <c r="AA36" s="22">
        <v>0</v>
      </c>
      <c r="AB36" s="22">
        <v>0</v>
      </c>
      <c r="AC36" s="3">
        <f t="shared" si="8"/>
        <v>0</v>
      </c>
      <c r="AD36" s="22">
        <v>0</v>
      </c>
      <c r="AE36" s="22">
        <v>0</v>
      </c>
      <c r="AF36" s="9"/>
      <c r="AG36" s="22">
        <v>0</v>
      </c>
      <c r="AH36" s="22">
        <v>0</v>
      </c>
      <c r="AI36" s="22">
        <v>0</v>
      </c>
      <c r="AJ36" s="3">
        <f t="shared" si="9"/>
        <v>0</v>
      </c>
      <c r="AK36" s="9">
        <v>0</v>
      </c>
      <c r="AL36" s="9">
        <v>0</v>
      </c>
      <c r="AM36" s="9"/>
      <c r="AN36" s="9"/>
      <c r="AO36" s="9"/>
      <c r="AP36" s="9"/>
      <c r="AQ36" s="66">
        <f t="shared" si="10"/>
        <v>0</v>
      </c>
      <c r="AR36" s="66">
        <f t="shared" si="32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42"/>
        <v>0</v>
      </c>
      <c r="AW36" s="66">
        <f t="shared" si="14"/>
        <v>0</v>
      </c>
      <c r="AX36" s="66">
        <f t="shared" si="40"/>
        <v>0</v>
      </c>
      <c r="AY36" s="66">
        <f t="shared" si="15"/>
        <v>0</v>
      </c>
      <c r="AZ36" s="66">
        <f t="shared" si="16"/>
        <v>0</v>
      </c>
      <c r="BA36" s="66">
        <f t="shared" si="17"/>
        <v>0</v>
      </c>
      <c r="BB36" s="66">
        <f t="shared" si="18"/>
        <v>0</v>
      </c>
      <c r="BC36" s="66">
        <f t="shared" si="19"/>
        <v>0</v>
      </c>
      <c r="BD36" s="66">
        <f t="shared" si="20"/>
        <v>0</v>
      </c>
      <c r="BE36" s="66">
        <f t="shared" si="21"/>
        <v>0</v>
      </c>
      <c r="BF36" s="66">
        <f t="shared" si="22"/>
        <v>0</v>
      </c>
      <c r="BG36" s="66">
        <f t="shared" si="23"/>
        <v>0</v>
      </c>
      <c r="BH36" s="66">
        <f t="shared" si="24"/>
        <v>0</v>
      </c>
      <c r="BI36" s="66">
        <f t="shared" si="25"/>
        <v>0</v>
      </c>
      <c r="BJ36" s="66">
        <f t="shared" si="26"/>
        <v>0</v>
      </c>
    </row>
    <row r="37" spans="1:62" ht="51">
      <c r="A37" s="10" t="s">
        <v>93</v>
      </c>
      <c r="B37" s="7" t="s">
        <v>65</v>
      </c>
      <c r="C37" s="22">
        <v>0</v>
      </c>
      <c r="D37" s="2">
        <v>0</v>
      </c>
      <c r="E37" s="22">
        <f t="shared" si="2"/>
        <v>0</v>
      </c>
      <c r="F37" s="8">
        <v>0</v>
      </c>
      <c r="G37" s="8">
        <v>0</v>
      </c>
      <c r="H37" s="8">
        <v>0</v>
      </c>
      <c r="I37" s="2">
        <f t="shared" si="3"/>
        <v>0</v>
      </c>
      <c r="J37" s="9">
        <v>0</v>
      </c>
      <c r="K37" s="9">
        <v>0</v>
      </c>
      <c r="L37" s="3">
        <v>0</v>
      </c>
      <c r="M37" s="3">
        <f t="shared" si="4"/>
        <v>0</v>
      </c>
      <c r="N37" s="9">
        <v>0</v>
      </c>
      <c r="O37" s="22">
        <v>0</v>
      </c>
      <c r="P37" s="9">
        <v>0</v>
      </c>
      <c r="Q37" s="22">
        <v>0</v>
      </c>
      <c r="R37" s="3">
        <f t="shared" si="5"/>
        <v>0</v>
      </c>
      <c r="S37" s="22">
        <v>0</v>
      </c>
      <c r="T37" s="65">
        <v>0</v>
      </c>
      <c r="U37" s="22">
        <v>0</v>
      </c>
      <c r="V37" s="3">
        <f t="shared" si="6"/>
        <v>0</v>
      </c>
      <c r="W37" s="22">
        <v>0</v>
      </c>
      <c r="X37" s="22">
        <v>0</v>
      </c>
      <c r="Y37" s="22">
        <f t="shared" si="35"/>
        <v>0</v>
      </c>
      <c r="Z37" s="22">
        <v>0</v>
      </c>
      <c r="AA37" s="22">
        <v>0</v>
      </c>
      <c r="AB37" s="22">
        <v>0</v>
      </c>
      <c r="AC37" s="3">
        <f t="shared" si="8"/>
        <v>0</v>
      </c>
      <c r="AD37" s="22">
        <v>0</v>
      </c>
      <c r="AE37" s="22">
        <v>0</v>
      </c>
      <c r="AF37" s="9"/>
      <c r="AG37" s="22">
        <v>0</v>
      </c>
      <c r="AH37" s="22">
        <v>0</v>
      </c>
      <c r="AI37" s="22">
        <v>0</v>
      </c>
      <c r="AJ37" s="3">
        <f t="shared" si="9"/>
        <v>0</v>
      </c>
      <c r="AK37" s="9">
        <v>0</v>
      </c>
      <c r="AL37" s="9">
        <v>0</v>
      </c>
      <c r="AM37" s="9"/>
      <c r="AN37" s="9"/>
      <c r="AO37" s="9"/>
      <c r="AP37" s="9"/>
      <c r="AQ37" s="66">
        <f t="shared" si="10"/>
        <v>0</v>
      </c>
      <c r="AR37" s="66">
        <f t="shared" si="32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42"/>
        <v>0</v>
      </c>
      <c r="AW37" s="66">
        <f t="shared" si="14"/>
        <v>0</v>
      </c>
      <c r="AX37" s="66">
        <f t="shared" si="40"/>
        <v>0</v>
      </c>
      <c r="AY37" s="66">
        <f t="shared" si="15"/>
        <v>0</v>
      </c>
      <c r="AZ37" s="66">
        <f t="shared" si="16"/>
        <v>0</v>
      </c>
      <c r="BA37" s="66">
        <f t="shared" si="17"/>
        <v>0</v>
      </c>
      <c r="BB37" s="66">
        <f t="shared" si="18"/>
        <v>0</v>
      </c>
      <c r="BC37" s="66">
        <f t="shared" si="19"/>
        <v>0</v>
      </c>
      <c r="BD37" s="66">
        <f t="shared" si="20"/>
        <v>0</v>
      </c>
      <c r="BE37" s="66">
        <f t="shared" si="21"/>
        <v>0</v>
      </c>
      <c r="BF37" s="66">
        <f t="shared" si="22"/>
        <v>0</v>
      </c>
      <c r="BG37" s="66">
        <f t="shared" si="23"/>
        <v>0</v>
      </c>
      <c r="BH37" s="66">
        <f t="shared" si="24"/>
        <v>0</v>
      </c>
      <c r="BI37" s="66">
        <f t="shared" si="25"/>
        <v>0</v>
      </c>
      <c r="BJ37" s="66">
        <f t="shared" si="26"/>
        <v>0</v>
      </c>
    </row>
    <row r="38" spans="1:62" ht="25.5">
      <c r="A38" s="10" t="s">
        <v>151</v>
      </c>
      <c r="B38" s="94" t="s">
        <v>152</v>
      </c>
      <c r="C38" s="22">
        <v>0</v>
      </c>
      <c r="D38" s="2">
        <v>0</v>
      </c>
      <c r="E38" s="22">
        <f t="shared" si="2"/>
        <v>0</v>
      </c>
      <c r="F38" s="8">
        <v>0</v>
      </c>
      <c r="G38" s="8">
        <v>0</v>
      </c>
      <c r="H38" s="8">
        <v>0</v>
      </c>
      <c r="I38" s="2">
        <f t="shared" si="3"/>
        <v>0</v>
      </c>
      <c r="J38" s="9">
        <v>0</v>
      </c>
      <c r="K38" s="9">
        <v>0</v>
      </c>
      <c r="L38" s="3">
        <v>0</v>
      </c>
      <c r="M38" s="3">
        <f t="shared" si="4"/>
        <v>0</v>
      </c>
      <c r="N38" s="9">
        <v>0</v>
      </c>
      <c r="O38" s="22">
        <v>0</v>
      </c>
      <c r="P38" s="9">
        <v>0</v>
      </c>
      <c r="Q38" s="22">
        <v>0</v>
      </c>
      <c r="R38" s="3">
        <f t="shared" si="5"/>
        <v>0</v>
      </c>
      <c r="S38" s="22">
        <v>0</v>
      </c>
      <c r="T38" s="65">
        <v>0</v>
      </c>
      <c r="U38" s="22">
        <v>0</v>
      </c>
      <c r="V38" s="3">
        <f t="shared" si="6"/>
        <v>0</v>
      </c>
      <c r="W38" s="22">
        <v>0</v>
      </c>
      <c r="X38" s="22">
        <v>0</v>
      </c>
      <c r="Y38" s="22">
        <f t="shared" si="35"/>
        <v>0</v>
      </c>
      <c r="Z38" s="22">
        <v>0</v>
      </c>
      <c r="AA38" s="22">
        <v>0</v>
      </c>
      <c r="AB38" s="22">
        <v>0</v>
      </c>
      <c r="AC38" s="3">
        <f t="shared" si="8"/>
        <v>0</v>
      </c>
      <c r="AD38" s="22">
        <v>0</v>
      </c>
      <c r="AE38" s="22">
        <v>0</v>
      </c>
      <c r="AF38" s="9"/>
      <c r="AG38" s="22">
        <v>0</v>
      </c>
      <c r="AH38" s="22">
        <v>0</v>
      </c>
      <c r="AI38" s="22">
        <v>0</v>
      </c>
      <c r="AJ38" s="3">
        <f t="shared" si="9"/>
        <v>0</v>
      </c>
      <c r="AK38" s="9">
        <v>0</v>
      </c>
      <c r="AL38" s="9">
        <v>0</v>
      </c>
      <c r="AM38" s="9"/>
      <c r="AN38" s="9"/>
      <c r="AO38" s="9"/>
      <c r="AP38" s="9"/>
      <c r="AQ38" s="66">
        <f t="shared" si="10"/>
        <v>0</v>
      </c>
      <c r="AR38" s="66">
        <f t="shared" si="32"/>
        <v>0</v>
      </c>
      <c r="AS38" s="66">
        <f t="shared" si="11"/>
        <v>0</v>
      </c>
      <c r="AT38" s="66">
        <f t="shared" si="12"/>
        <v>0</v>
      </c>
      <c r="AU38" s="66">
        <f>D38+E38+I38</f>
        <v>0</v>
      </c>
      <c r="AV38" s="66">
        <f t="shared" si="42"/>
        <v>0</v>
      </c>
      <c r="AW38" s="66">
        <f t="shared" si="14"/>
        <v>0</v>
      </c>
      <c r="AX38" s="66">
        <f t="shared" si="40"/>
        <v>0</v>
      </c>
      <c r="AY38" s="66">
        <f t="shared" si="15"/>
        <v>0</v>
      </c>
      <c r="AZ38" s="66">
        <f t="shared" si="16"/>
        <v>0</v>
      </c>
      <c r="BA38" s="66">
        <f t="shared" si="17"/>
        <v>0</v>
      </c>
      <c r="BB38" s="66">
        <f t="shared" si="18"/>
        <v>0</v>
      </c>
      <c r="BC38" s="66">
        <f t="shared" si="19"/>
        <v>0</v>
      </c>
      <c r="BD38" s="66">
        <f t="shared" si="20"/>
        <v>0</v>
      </c>
      <c r="BE38" s="66">
        <f t="shared" si="21"/>
        <v>0</v>
      </c>
      <c r="BF38" s="66">
        <f t="shared" si="22"/>
        <v>0</v>
      </c>
      <c r="BG38" s="66">
        <f t="shared" si="23"/>
        <v>0</v>
      </c>
      <c r="BH38" s="66">
        <f t="shared" si="24"/>
        <v>0</v>
      </c>
      <c r="BI38" s="66">
        <f t="shared" si="25"/>
        <v>0</v>
      </c>
      <c r="BJ38" s="66">
        <f t="shared" si="26"/>
        <v>0</v>
      </c>
    </row>
    <row r="39" spans="1:62" ht="25.5">
      <c r="A39" s="10" t="s">
        <v>98</v>
      </c>
      <c r="B39" s="94" t="s">
        <v>136</v>
      </c>
      <c r="C39" s="22">
        <v>0</v>
      </c>
      <c r="D39" s="2">
        <v>0</v>
      </c>
      <c r="E39" s="22">
        <f t="shared" si="2"/>
        <v>0</v>
      </c>
      <c r="F39" s="8">
        <v>0</v>
      </c>
      <c r="G39" s="8">
        <v>0</v>
      </c>
      <c r="H39" s="8">
        <v>1</v>
      </c>
      <c r="I39" s="2">
        <f t="shared" si="3"/>
        <v>1</v>
      </c>
      <c r="J39" s="9">
        <v>0</v>
      </c>
      <c r="K39" s="9">
        <v>0</v>
      </c>
      <c r="L39" s="3">
        <v>0</v>
      </c>
      <c r="M39" s="3">
        <f t="shared" si="4"/>
        <v>0</v>
      </c>
      <c r="N39" s="9">
        <v>0</v>
      </c>
      <c r="O39" s="22">
        <v>0</v>
      </c>
      <c r="P39" s="9">
        <v>0</v>
      </c>
      <c r="Q39" s="22">
        <v>0</v>
      </c>
      <c r="R39" s="3">
        <f t="shared" si="5"/>
        <v>0</v>
      </c>
      <c r="S39" s="22">
        <v>0</v>
      </c>
      <c r="T39" s="65">
        <v>0</v>
      </c>
      <c r="U39" s="22">
        <v>0</v>
      </c>
      <c r="V39" s="3">
        <f t="shared" si="6"/>
        <v>0</v>
      </c>
      <c r="W39" s="22">
        <v>0</v>
      </c>
      <c r="X39" s="22">
        <v>1</v>
      </c>
      <c r="Y39" s="22">
        <f t="shared" si="35"/>
        <v>1</v>
      </c>
      <c r="Z39" s="22">
        <v>0</v>
      </c>
      <c r="AA39" s="22">
        <v>0</v>
      </c>
      <c r="AB39" s="22">
        <v>0</v>
      </c>
      <c r="AC39" s="3">
        <f t="shared" si="8"/>
        <v>0</v>
      </c>
      <c r="AD39" s="22">
        <v>0</v>
      </c>
      <c r="AE39" s="22">
        <v>0</v>
      </c>
      <c r="AF39" s="9"/>
      <c r="AG39" s="22">
        <v>0</v>
      </c>
      <c r="AH39" s="22">
        <v>0</v>
      </c>
      <c r="AI39" s="22">
        <v>0</v>
      </c>
      <c r="AJ39" s="3">
        <f t="shared" si="9"/>
        <v>0</v>
      </c>
      <c r="AK39" s="9">
        <v>0</v>
      </c>
      <c r="AL39" s="9">
        <v>0</v>
      </c>
      <c r="AM39" s="9"/>
      <c r="AN39" s="9"/>
      <c r="AO39" s="9"/>
      <c r="AP39" s="9"/>
      <c r="AQ39" s="66">
        <f t="shared" si="10"/>
        <v>0</v>
      </c>
      <c r="AR39" s="66">
        <f t="shared" si="32"/>
        <v>0</v>
      </c>
      <c r="AS39" s="66">
        <f t="shared" si="11"/>
        <v>1</v>
      </c>
      <c r="AT39" s="66">
        <f t="shared" si="12"/>
        <v>1</v>
      </c>
      <c r="AU39" s="66">
        <f t="shared" si="13"/>
        <v>1</v>
      </c>
      <c r="AV39" s="66">
        <f t="shared" si="42"/>
        <v>1</v>
      </c>
      <c r="AW39" s="66">
        <f t="shared" si="14"/>
        <v>0</v>
      </c>
      <c r="AX39" s="66">
        <f t="shared" si="40"/>
        <v>0</v>
      </c>
      <c r="AY39" s="66">
        <f t="shared" si="15"/>
        <v>0</v>
      </c>
      <c r="AZ39" s="66">
        <f t="shared" si="16"/>
        <v>0</v>
      </c>
      <c r="BA39" s="66">
        <f t="shared" si="17"/>
        <v>0</v>
      </c>
      <c r="BB39" s="66">
        <f t="shared" si="18"/>
        <v>0</v>
      </c>
      <c r="BC39" s="66">
        <f t="shared" si="19"/>
        <v>0</v>
      </c>
      <c r="BD39" s="66">
        <f t="shared" si="20"/>
        <v>0</v>
      </c>
      <c r="BE39" s="66">
        <f t="shared" si="21"/>
        <v>0</v>
      </c>
      <c r="BF39" s="66">
        <f t="shared" si="22"/>
        <v>0</v>
      </c>
      <c r="BG39" s="66">
        <f t="shared" si="23"/>
        <v>0</v>
      </c>
      <c r="BH39" s="66">
        <f t="shared" si="24"/>
        <v>0</v>
      </c>
      <c r="BI39" s="66">
        <f t="shared" si="25"/>
        <v>0</v>
      </c>
      <c r="BJ39" s="66">
        <f t="shared" si="26"/>
        <v>0</v>
      </c>
    </row>
    <row r="40" spans="1:62" ht="25.5">
      <c r="A40" s="10" t="s">
        <v>99</v>
      </c>
      <c r="B40" s="94" t="s">
        <v>136</v>
      </c>
      <c r="C40" s="22">
        <v>0</v>
      </c>
      <c r="D40" s="2">
        <v>0</v>
      </c>
      <c r="E40" s="22">
        <f t="shared" si="2"/>
        <v>0</v>
      </c>
      <c r="F40" s="8">
        <v>0</v>
      </c>
      <c r="G40" s="8">
        <v>0</v>
      </c>
      <c r="H40" s="8">
        <v>0</v>
      </c>
      <c r="I40" s="2">
        <f t="shared" si="3"/>
        <v>0</v>
      </c>
      <c r="J40" s="9">
        <v>0</v>
      </c>
      <c r="K40" s="9">
        <v>0</v>
      </c>
      <c r="L40" s="3">
        <v>0</v>
      </c>
      <c r="M40" s="3">
        <f t="shared" si="4"/>
        <v>3</v>
      </c>
      <c r="N40" s="9">
        <v>1</v>
      </c>
      <c r="O40" s="22">
        <v>0</v>
      </c>
      <c r="P40" s="9">
        <v>2</v>
      </c>
      <c r="Q40" s="22">
        <v>0</v>
      </c>
      <c r="R40" s="3">
        <f t="shared" si="5"/>
        <v>0</v>
      </c>
      <c r="S40" s="22">
        <v>0</v>
      </c>
      <c r="T40" s="65">
        <v>0</v>
      </c>
      <c r="U40" s="22">
        <v>0</v>
      </c>
      <c r="V40" s="3">
        <f t="shared" si="6"/>
        <v>3</v>
      </c>
      <c r="W40" s="22">
        <v>0</v>
      </c>
      <c r="X40" s="22">
        <v>0</v>
      </c>
      <c r="Y40" s="22">
        <f t="shared" si="35"/>
        <v>-3</v>
      </c>
      <c r="Z40" s="22">
        <v>0</v>
      </c>
      <c r="AA40" s="22">
        <v>0</v>
      </c>
      <c r="AB40" s="22">
        <v>0</v>
      </c>
      <c r="AC40" s="3">
        <f t="shared" si="8"/>
        <v>0</v>
      </c>
      <c r="AD40" s="22">
        <v>0</v>
      </c>
      <c r="AE40" s="22">
        <v>0</v>
      </c>
      <c r="AF40" s="9"/>
      <c r="AG40" s="22">
        <v>0</v>
      </c>
      <c r="AH40" s="22">
        <v>0</v>
      </c>
      <c r="AI40" s="22">
        <v>0</v>
      </c>
      <c r="AJ40" s="3">
        <f t="shared" si="9"/>
        <v>0</v>
      </c>
      <c r="AK40" s="9">
        <v>0</v>
      </c>
      <c r="AL40" s="9">
        <v>0</v>
      </c>
      <c r="AM40" s="9"/>
      <c r="AN40" s="9"/>
      <c r="AO40" s="9"/>
      <c r="AP40" s="9"/>
      <c r="AQ40" s="66">
        <f t="shared" si="10"/>
        <v>0</v>
      </c>
      <c r="AR40" s="66">
        <f t="shared" si="32"/>
        <v>0</v>
      </c>
      <c r="AS40" s="66">
        <f t="shared" si="11"/>
        <v>0</v>
      </c>
      <c r="AT40" s="66">
        <f t="shared" si="12"/>
        <v>0</v>
      </c>
      <c r="AU40" s="66">
        <f t="shared" si="13"/>
        <v>0</v>
      </c>
      <c r="AV40" s="66">
        <f t="shared" si="42"/>
        <v>0</v>
      </c>
      <c r="AW40" s="66">
        <f t="shared" si="14"/>
        <v>3</v>
      </c>
      <c r="AX40" s="66">
        <f t="shared" si="40"/>
        <v>3</v>
      </c>
      <c r="AY40" s="66">
        <f t="shared" si="15"/>
        <v>0</v>
      </c>
      <c r="AZ40" s="66">
        <f t="shared" si="16"/>
        <v>0</v>
      </c>
      <c r="BA40" s="66">
        <f t="shared" si="17"/>
        <v>3</v>
      </c>
      <c r="BB40" s="66">
        <f t="shared" si="18"/>
        <v>3</v>
      </c>
      <c r="BC40" s="66">
        <f t="shared" si="19"/>
        <v>0</v>
      </c>
      <c r="BD40" s="66">
        <f t="shared" si="20"/>
        <v>0</v>
      </c>
      <c r="BE40" s="66">
        <f t="shared" si="21"/>
        <v>0</v>
      </c>
      <c r="BF40" s="66">
        <f t="shared" si="22"/>
        <v>0</v>
      </c>
      <c r="BG40" s="66">
        <f t="shared" si="23"/>
        <v>0</v>
      </c>
      <c r="BH40" s="66">
        <f t="shared" si="24"/>
        <v>0</v>
      </c>
      <c r="BI40" s="66">
        <f t="shared" si="25"/>
        <v>0</v>
      </c>
      <c r="BJ40" s="66">
        <f t="shared" si="26"/>
        <v>0</v>
      </c>
    </row>
    <row r="41" spans="1:62">
      <c r="A41" s="10" t="s">
        <v>185</v>
      </c>
      <c r="B41" s="71" t="s">
        <v>186</v>
      </c>
      <c r="C41" s="22">
        <v>0</v>
      </c>
      <c r="D41" s="2">
        <v>0</v>
      </c>
      <c r="E41" s="22">
        <f t="shared" si="2"/>
        <v>0</v>
      </c>
      <c r="F41" s="8">
        <v>0</v>
      </c>
      <c r="G41" s="8">
        <v>0</v>
      </c>
      <c r="H41" s="8">
        <v>0</v>
      </c>
      <c r="I41" s="2">
        <f t="shared" si="3"/>
        <v>0</v>
      </c>
      <c r="J41" s="9">
        <v>0</v>
      </c>
      <c r="K41" s="9">
        <v>0</v>
      </c>
      <c r="L41" s="3">
        <v>0</v>
      </c>
      <c r="M41" s="3">
        <f t="shared" si="4"/>
        <v>0</v>
      </c>
      <c r="N41" s="9">
        <v>0</v>
      </c>
      <c r="O41" s="22">
        <v>0</v>
      </c>
      <c r="P41" s="9">
        <v>0</v>
      </c>
      <c r="Q41" s="22">
        <v>0</v>
      </c>
      <c r="R41" s="3">
        <f t="shared" si="5"/>
        <v>0</v>
      </c>
      <c r="S41" s="22">
        <v>0</v>
      </c>
      <c r="T41" s="65">
        <v>0</v>
      </c>
      <c r="U41" s="22">
        <v>0</v>
      </c>
      <c r="V41" s="3">
        <f t="shared" si="6"/>
        <v>0</v>
      </c>
      <c r="W41" s="22">
        <v>0</v>
      </c>
      <c r="X41" s="22">
        <v>0</v>
      </c>
      <c r="Y41" s="22">
        <f t="shared" si="35"/>
        <v>0</v>
      </c>
      <c r="Z41" s="22">
        <v>0</v>
      </c>
      <c r="AA41" s="22">
        <v>0</v>
      </c>
      <c r="AB41" s="22">
        <v>0</v>
      </c>
      <c r="AC41" s="3">
        <f t="shared" si="8"/>
        <v>0</v>
      </c>
      <c r="AD41" s="22">
        <v>0</v>
      </c>
      <c r="AE41" s="22">
        <v>0</v>
      </c>
      <c r="AF41" s="9"/>
      <c r="AG41" s="22">
        <v>0</v>
      </c>
      <c r="AH41" s="22">
        <v>0</v>
      </c>
      <c r="AI41" s="22">
        <v>0</v>
      </c>
      <c r="AJ41" s="3">
        <f t="shared" si="9"/>
        <v>0</v>
      </c>
      <c r="AK41" s="9">
        <v>0</v>
      </c>
      <c r="AL41" s="9">
        <v>0</v>
      </c>
      <c r="AM41" s="9"/>
      <c r="AN41" s="9"/>
      <c r="AO41" s="9"/>
      <c r="AP41" s="9"/>
      <c r="AQ41" s="66">
        <f t="shared" si="10"/>
        <v>0</v>
      </c>
      <c r="AR41" s="66">
        <f t="shared" si="32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42"/>
        <v>0</v>
      </c>
      <c r="AW41" s="66">
        <f t="shared" si="14"/>
        <v>0</v>
      </c>
      <c r="AX41" s="66">
        <f t="shared" si="40"/>
        <v>0</v>
      </c>
      <c r="AY41" s="66">
        <f t="shared" si="15"/>
        <v>0</v>
      </c>
      <c r="AZ41" s="66">
        <f t="shared" si="16"/>
        <v>0</v>
      </c>
      <c r="BA41" s="66">
        <f t="shared" si="17"/>
        <v>0</v>
      </c>
      <c r="BB41" s="66">
        <f t="shared" si="18"/>
        <v>0</v>
      </c>
      <c r="BC41" s="66">
        <f t="shared" si="19"/>
        <v>0</v>
      </c>
      <c r="BD41" s="66">
        <f t="shared" si="20"/>
        <v>0</v>
      </c>
      <c r="BE41" s="66">
        <f t="shared" si="21"/>
        <v>0</v>
      </c>
      <c r="BF41" s="66">
        <f t="shared" si="22"/>
        <v>0</v>
      </c>
      <c r="BG41" s="66">
        <f t="shared" si="23"/>
        <v>0</v>
      </c>
      <c r="BH41" s="66">
        <f t="shared" si="24"/>
        <v>0</v>
      </c>
      <c r="BI41" s="66">
        <f t="shared" si="25"/>
        <v>0</v>
      </c>
      <c r="BJ41" s="66">
        <f t="shared" si="26"/>
        <v>0</v>
      </c>
    </row>
    <row r="42" spans="1:62" ht="25.5">
      <c r="A42" s="10" t="s">
        <v>163</v>
      </c>
      <c r="B42" s="70" t="s">
        <v>164</v>
      </c>
      <c r="C42" s="22">
        <v>0</v>
      </c>
      <c r="D42" s="2">
        <v>0</v>
      </c>
      <c r="E42" s="22">
        <f t="shared" si="2"/>
        <v>0</v>
      </c>
      <c r="F42" s="8">
        <v>0</v>
      </c>
      <c r="G42" s="8">
        <v>0</v>
      </c>
      <c r="H42" s="8">
        <v>0</v>
      </c>
      <c r="I42" s="2">
        <f t="shared" si="3"/>
        <v>0</v>
      </c>
      <c r="J42" s="9">
        <v>0</v>
      </c>
      <c r="K42" s="9">
        <v>0</v>
      </c>
      <c r="L42" s="3">
        <v>0</v>
      </c>
      <c r="M42" s="3">
        <f t="shared" si="4"/>
        <v>0</v>
      </c>
      <c r="N42" s="9">
        <v>0</v>
      </c>
      <c r="O42" s="22">
        <v>0</v>
      </c>
      <c r="P42" s="9">
        <v>0</v>
      </c>
      <c r="Q42" s="22">
        <v>0</v>
      </c>
      <c r="R42" s="3">
        <f t="shared" si="5"/>
        <v>0</v>
      </c>
      <c r="S42" s="22">
        <v>0</v>
      </c>
      <c r="T42" s="65">
        <v>0</v>
      </c>
      <c r="U42" s="22">
        <v>0</v>
      </c>
      <c r="V42" s="3">
        <f t="shared" si="6"/>
        <v>0</v>
      </c>
      <c r="W42" s="22">
        <v>0</v>
      </c>
      <c r="X42" s="22">
        <v>0</v>
      </c>
      <c r="Y42" s="22">
        <f t="shared" si="35"/>
        <v>0</v>
      </c>
      <c r="Z42" s="22">
        <v>0</v>
      </c>
      <c r="AA42" s="22">
        <v>0</v>
      </c>
      <c r="AB42" s="22">
        <v>0</v>
      </c>
      <c r="AC42" s="3">
        <f t="shared" si="8"/>
        <v>0</v>
      </c>
      <c r="AD42" s="22">
        <v>0</v>
      </c>
      <c r="AE42" s="22">
        <v>0</v>
      </c>
      <c r="AF42" s="9"/>
      <c r="AG42" s="22">
        <v>0</v>
      </c>
      <c r="AH42" s="22">
        <v>0</v>
      </c>
      <c r="AI42" s="22">
        <v>0</v>
      </c>
      <c r="AJ42" s="3">
        <f t="shared" si="9"/>
        <v>0</v>
      </c>
      <c r="AK42" s="9">
        <v>0</v>
      </c>
      <c r="AL42" s="9">
        <v>0</v>
      </c>
      <c r="AM42" s="9"/>
      <c r="AN42" s="9"/>
      <c r="AO42" s="9"/>
      <c r="AP42" s="9"/>
      <c r="AQ42" s="66">
        <f>C42</f>
        <v>0</v>
      </c>
      <c r="AR42" s="66">
        <f t="shared" si="32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42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94" t="s">
        <v>137</v>
      </c>
      <c r="C43" s="22">
        <v>0</v>
      </c>
      <c r="D43" s="2">
        <v>0</v>
      </c>
      <c r="E43" s="22">
        <f t="shared" si="2"/>
        <v>0</v>
      </c>
      <c r="F43" s="8">
        <v>0</v>
      </c>
      <c r="G43" s="8">
        <v>0</v>
      </c>
      <c r="H43" s="8">
        <v>1</v>
      </c>
      <c r="I43" s="2">
        <f t="shared" si="3"/>
        <v>1</v>
      </c>
      <c r="J43" s="9">
        <v>0</v>
      </c>
      <c r="K43" s="9">
        <v>0</v>
      </c>
      <c r="L43" s="3">
        <v>0</v>
      </c>
      <c r="M43" s="3">
        <f t="shared" si="4"/>
        <v>1</v>
      </c>
      <c r="N43" s="9">
        <v>0</v>
      </c>
      <c r="O43" s="22">
        <v>0</v>
      </c>
      <c r="P43" s="9">
        <v>1</v>
      </c>
      <c r="Q43" s="22">
        <v>0</v>
      </c>
      <c r="R43" s="3">
        <f t="shared" si="5"/>
        <v>0</v>
      </c>
      <c r="S43" s="22">
        <v>0</v>
      </c>
      <c r="T43" s="65">
        <v>0</v>
      </c>
      <c r="U43" s="22">
        <v>0</v>
      </c>
      <c r="V43" s="3">
        <f t="shared" si="6"/>
        <v>1</v>
      </c>
      <c r="W43" s="22">
        <v>0</v>
      </c>
      <c r="X43" s="22">
        <v>0</v>
      </c>
      <c r="Y43" s="22">
        <f t="shared" si="35"/>
        <v>0</v>
      </c>
      <c r="Z43" s="22">
        <v>0</v>
      </c>
      <c r="AA43" s="22">
        <v>0</v>
      </c>
      <c r="AB43" s="22">
        <v>0</v>
      </c>
      <c r="AC43" s="3">
        <f t="shared" si="8"/>
        <v>0</v>
      </c>
      <c r="AD43" s="22">
        <v>0</v>
      </c>
      <c r="AE43" s="22">
        <v>0</v>
      </c>
      <c r="AF43" s="9"/>
      <c r="AG43" s="22">
        <v>0</v>
      </c>
      <c r="AH43" s="22">
        <v>0</v>
      </c>
      <c r="AI43" s="22">
        <v>0</v>
      </c>
      <c r="AJ43" s="3">
        <f t="shared" si="9"/>
        <v>0</v>
      </c>
      <c r="AK43" s="9">
        <v>0</v>
      </c>
      <c r="AL43" s="9">
        <v>0</v>
      </c>
      <c r="AM43" s="9"/>
      <c r="AN43" s="9"/>
      <c r="AO43" s="9"/>
      <c r="AP43" s="9"/>
      <c r="AQ43" s="66">
        <f>C43</f>
        <v>0</v>
      </c>
      <c r="AR43" s="66">
        <f t="shared" si="32"/>
        <v>0</v>
      </c>
      <c r="AS43" s="66">
        <f>H43</f>
        <v>1</v>
      </c>
      <c r="AT43" s="66">
        <f>I43+J43+K43</f>
        <v>1</v>
      </c>
      <c r="AU43" s="66">
        <f>D43+E43+I43</f>
        <v>1</v>
      </c>
      <c r="AV43" s="66">
        <f t="shared" si="42"/>
        <v>1</v>
      </c>
      <c r="AW43" s="66">
        <f>M43</f>
        <v>1</v>
      </c>
      <c r="AX43" s="66">
        <f>N43+O43+P43+Q43</f>
        <v>1</v>
      </c>
      <c r="AY43" s="66">
        <f>R43</f>
        <v>0</v>
      </c>
      <c r="AZ43" s="66">
        <f>S43+T43+U43</f>
        <v>0</v>
      </c>
      <c r="BA43" s="66">
        <f>V43</f>
        <v>1</v>
      </c>
      <c r="BB43" s="66">
        <f>M43+R43</f>
        <v>1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>
      <c r="A44" s="10" t="s">
        <v>101</v>
      </c>
      <c r="B44" s="85" t="s">
        <v>138</v>
      </c>
      <c r="C44" s="22">
        <v>0</v>
      </c>
      <c r="D44" s="2">
        <v>0</v>
      </c>
      <c r="E44" s="22">
        <f t="shared" si="2"/>
        <v>0</v>
      </c>
      <c r="F44" s="8">
        <v>0</v>
      </c>
      <c r="G44" s="8">
        <v>0</v>
      </c>
      <c r="H44" s="8">
        <v>0</v>
      </c>
      <c r="I44" s="2">
        <f t="shared" si="3"/>
        <v>0</v>
      </c>
      <c r="J44" s="9">
        <v>0</v>
      </c>
      <c r="K44" s="9">
        <v>0</v>
      </c>
      <c r="L44" s="3">
        <v>0</v>
      </c>
      <c r="M44" s="3">
        <f t="shared" si="4"/>
        <v>0</v>
      </c>
      <c r="N44" s="9">
        <v>0</v>
      </c>
      <c r="O44" s="22">
        <v>0</v>
      </c>
      <c r="P44" s="9">
        <v>0</v>
      </c>
      <c r="Q44" s="22">
        <v>0</v>
      </c>
      <c r="R44" s="3">
        <f t="shared" si="5"/>
        <v>0</v>
      </c>
      <c r="S44" s="22">
        <v>0</v>
      </c>
      <c r="T44" s="65">
        <v>0</v>
      </c>
      <c r="U44" s="22">
        <v>0</v>
      </c>
      <c r="V44" s="3">
        <f t="shared" si="6"/>
        <v>0</v>
      </c>
      <c r="W44" s="22">
        <v>0</v>
      </c>
      <c r="X44" s="22">
        <v>0</v>
      </c>
      <c r="Y44" s="22">
        <f t="shared" si="35"/>
        <v>0</v>
      </c>
      <c r="Z44" s="22">
        <v>0</v>
      </c>
      <c r="AA44" s="22">
        <v>0</v>
      </c>
      <c r="AB44" s="22">
        <v>0</v>
      </c>
      <c r="AC44" s="3">
        <f t="shared" si="8"/>
        <v>0</v>
      </c>
      <c r="AD44" s="22">
        <v>0</v>
      </c>
      <c r="AE44" s="22">
        <v>0</v>
      </c>
      <c r="AF44" s="9"/>
      <c r="AG44" s="22">
        <v>0</v>
      </c>
      <c r="AH44" s="22">
        <v>0</v>
      </c>
      <c r="AI44" s="22">
        <v>0</v>
      </c>
      <c r="AJ44" s="3">
        <f t="shared" si="9"/>
        <v>0</v>
      </c>
      <c r="AK44" s="9">
        <v>0</v>
      </c>
      <c r="AL44" s="9">
        <v>0</v>
      </c>
      <c r="AM44" s="9"/>
      <c r="AN44" s="9"/>
      <c r="AO44" s="9"/>
      <c r="AP44" s="9"/>
      <c r="AQ44" s="66">
        <f t="shared" ref="AQ44:AQ45" si="43">C44</f>
        <v>0</v>
      </c>
      <c r="AR44" s="66">
        <f t="shared" si="32"/>
        <v>0</v>
      </c>
      <c r="AS44" s="66">
        <f t="shared" ref="AS44:AS45" si="44">H44</f>
        <v>0</v>
      </c>
      <c r="AT44" s="66">
        <f t="shared" ref="AT44:AT45" si="45">I44+J44+K44</f>
        <v>0</v>
      </c>
      <c r="AU44" s="66">
        <f t="shared" ref="AU44:AU45" si="46">D44+E44+I44</f>
        <v>0</v>
      </c>
      <c r="AV44" s="66">
        <f t="shared" si="42"/>
        <v>0</v>
      </c>
      <c r="AW44" s="66">
        <f t="shared" ref="AW44:AW45" si="47">M44</f>
        <v>0</v>
      </c>
      <c r="AX44" s="66">
        <f t="shared" ref="AX44:AX45" si="48">N44+O44+P44+Q44</f>
        <v>0</v>
      </c>
      <c r="AY44" s="66">
        <f t="shared" ref="AY44:AY45" si="49">R44</f>
        <v>0</v>
      </c>
      <c r="AZ44" s="66">
        <f t="shared" ref="AZ44:AZ45" si="50">S44+T44+U44</f>
        <v>0</v>
      </c>
      <c r="BA44" s="66">
        <f t="shared" ref="BA44:BA45" si="51">V44</f>
        <v>0</v>
      </c>
      <c r="BB44" s="66">
        <f t="shared" ref="BB44:BB45" si="52">M44+R44</f>
        <v>0</v>
      </c>
      <c r="BC44" s="66">
        <f t="shared" ref="BC44:BC45" si="53">AC44</f>
        <v>0</v>
      </c>
      <c r="BD44" s="66">
        <f t="shared" ref="BD44:BD45" si="54">AA44+AB44</f>
        <v>0</v>
      </c>
      <c r="BE44" s="66">
        <f t="shared" ref="BE44:BE45" si="55">AC44</f>
        <v>0</v>
      </c>
      <c r="BF44" s="66">
        <f t="shared" ref="BF44:BF45" si="56">AD44+AE44</f>
        <v>0</v>
      </c>
      <c r="BG44" s="66">
        <f t="shared" ref="BG44:BG45" si="57">AJ44</f>
        <v>0</v>
      </c>
      <c r="BH44" s="66">
        <f t="shared" ref="BH44:BH45" si="58">AH44+AI44</f>
        <v>0</v>
      </c>
      <c r="BI44" s="66">
        <f t="shared" ref="BI44:BI45" si="59">AJ44</f>
        <v>0</v>
      </c>
      <c r="BJ44" s="66">
        <f t="shared" ref="BJ44:BJ45" si="60">AK44+AL44</f>
        <v>0</v>
      </c>
    </row>
    <row r="45" spans="1:62" ht="42" customHeight="1">
      <c r="A45" s="10" t="s">
        <v>167</v>
      </c>
      <c r="B45" s="72" t="s">
        <v>168</v>
      </c>
      <c r="C45" s="22">
        <v>0</v>
      </c>
      <c r="D45" s="2">
        <v>0</v>
      </c>
      <c r="E45" s="22">
        <f t="shared" si="2"/>
        <v>0</v>
      </c>
      <c r="F45" s="8">
        <v>0</v>
      </c>
      <c r="G45" s="8">
        <v>0</v>
      </c>
      <c r="H45" s="8">
        <v>0</v>
      </c>
      <c r="I45" s="2">
        <f t="shared" si="3"/>
        <v>0</v>
      </c>
      <c r="J45" s="9">
        <v>0</v>
      </c>
      <c r="K45" s="9">
        <v>0</v>
      </c>
      <c r="L45" s="3">
        <v>0</v>
      </c>
      <c r="M45" s="3">
        <f t="shared" si="4"/>
        <v>0</v>
      </c>
      <c r="N45" s="9">
        <v>0</v>
      </c>
      <c r="O45" s="22">
        <v>0</v>
      </c>
      <c r="P45" s="9">
        <v>0</v>
      </c>
      <c r="Q45" s="22">
        <v>0</v>
      </c>
      <c r="R45" s="3">
        <f t="shared" si="5"/>
        <v>0</v>
      </c>
      <c r="S45" s="22">
        <v>0</v>
      </c>
      <c r="T45" s="65">
        <v>0</v>
      </c>
      <c r="U45" s="22">
        <v>0</v>
      </c>
      <c r="V45" s="3">
        <f t="shared" si="6"/>
        <v>0</v>
      </c>
      <c r="W45" s="22">
        <v>0</v>
      </c>
      <c r="X45" s="22">
        <v>0</v>
      </c>
      <c r="Y45" s="22">
        <f t="shared" si="35"/>
        <v>0</v>
      </c>
      <c r="Z45" s="22">
        <v>0</v>
      </c>
      <c r="AA45" s="22">
        <v>0</v>
      </c>
      <c r="AB45" s="22">
        <v>0</v>
      </c>
      <c r="AC45" s="3">
        <f t="shared" si="8"/>
        <v>0</v>
      </c>
      <c r="AD45" s="22">
        <v>0</v>
      </c>
      <c r="AE45" s="22">
        <v>0</v>
      </c>
      <c r="AF45" s="9"/>
      <c r="AG45" s="22">
        <v>0</v>
      </c>
      <c r="AH45" s="22">
        <v>0</v>
      </c>
      <c r="AI45" s="22">
        <v>0</v>
      </c>
      <c r="AJ45" s="3">
        <f t="shared" si="9"/>
        <v>0</v>
      </c>
      <c r="AK45" s="9">
        <v>0</v>
      </c>
      <c r="AL45" s="9">
        <v>0</v>
      </c>
      <c r="AM45" s="9"/>
      <c r="AN45" s="9"/>
      <c r="AO45" s="9"/>
      <c r="AP45" s="9"/>
      <c r="AQ45" s="66">
        <f t="shared" si="43"/>
        <v>0</v>
      </c>
      <c r="AR45" s="66">
        <f t="shared" si="32"/>
        <v>0</v>
      </c>
      <c r="AS45" s="66">
        <f t="shared" si="44"/>
        <v>0</v>
      </c>
      <c r="AT45" s="66">
        <f t="shared" si="45"/>
        <v>0</v>
      </c>
      <c r="AU45" s="66">
        <f t="shared" si="46"/>
        <v>0</v>
      </c>
      <c r="AV45" s="66">
        <f t="shared" si="42"/>
        <v>0</v>
      </c>
      <c r="AW45" s="66">
        <f t="shared" si="47"/>
        <v>0</v>
      </c>
      <c r="AX45" s="66">
        <f t="shared" si="48"/>
        <v>0</v>
      </c>
      <c r="AY45" s="66">
        <f t="shared" si="49"/>
        <v>0</v>
      </c>
      <c r="AZ45" s="66">
        <f t="shared" si="50"/>
        <v>0</v>
      </c>
      <c r="BA45" s="66">
        <f t="shared" si="51"/>
        <v>0</v>
      </c>
      <c r="BB45" s="66">
        <f t="shared" si="52"/>
        <v>0</v>
      </c>
      <c r="BC45" s="66">
        <f t="shared" si="53"/>
        <v>0</v>
      </c>
      <c r="BD45" s="66">
        <f t="shared" si="54"/>
        <v>0</v>
      </c>
      <c r="BE45" s="66">
        <f t="shared" si="55"/>
        <v>0</v>
      </c>
      <c r="BF45" s="66">
        <f t="shared" si="56"/>
        <v>0</v>
      </c>
      <c r="BG45" s="66">
        <f t="shared" si="57"/>
        <v>0</v>
      </c>
      <c r="BH45" s="66">
        <f t="shared" si="58"/>
        <v>0</v>
      </c>
      <c r="BI45" s="66">
        <f t="shared" si="59"/>
        <v>0</v>
      </c>
      <c r="BJ45" s="66">
        <f t="shared" si="60"/>
        <v>0</v>
      </c>
    </row>
    <row r="46" spans="1:62" ht="26.25" customHeight="1">
      <c r="A46" s="10" t="s">
        <v>52</v>
      </c>
      <c r="B46" s="7" t="s">
        <v>3</v>
      </c>
      <c r="C46" s="22">
        <v>0</v>
      </c>
      <c r="D46" s="2">
        <v>0</v>
      </c>
      <c r="E46" s="22">
        <f t="shared" si="2"/>
        <v>0</v>
      </c>
      <c r="F46" s="8">
        <v>0</v>
      </c>
      <c r="G46" s="8">
        <v>0</v>
      </c>
      <c r="H46" s="2">
        <v>1</v>
      </c>
      <c r="I46" s="2">
        <f t="shared" si="3"/>
        <v>1</v>
      </c>
      <c r="J46" s="9">
        <v>0</v>
      </c>
      <c r="K46" s="9">
        <v>0</v>
      </c>
      <c r="L46" s="3">
        <v>0</v>
      </c>
      <c r="M46" s="3">
        <f t="shared" si="4"/>
        <v>0</v>
      </c>
      <c r="N46" s="9">
        <v>0</v>
      </c>
      <c r="O46" s="22">
        <v>0</v>
      </c>
      <c r="P46" s="9">
        <v>0</v>
      </c>
      <c r="Q46" s="22">
        <v>0</v>
      </c>
      <c r="R46" s="3">
        <f t="shared" si="5"/>
        <v>0</v>
      </c>
      <c r="S46" s="22">
        <v>0</v>
      </c>
      <c r="T46" s="65">
        <v>0</v>
      </c>
      <c r="U46" s="22">
        <v>0</v>
      </c>
      <c r="V46" s="3">
        <f t="shared" si="6"/>
        <v>0</v>
      </c>
      <c r="W46" s="22">
        <v>0</v>
      </c>
      <c r="X46" s="22">
        <v>0</v>
      </c>
      <c r="Y46" s="22">
        <f t="shared" si="35"/>
        <v>1</v>
      </c>
      <c r="Z46" s="22">
        <v>0</v>
      </c>
      <c r="AA46" s="22">
        <v>0</v>
      </c>
      <c r="AB46" s="22">
        <v>0</v>
      </c>
      <c r="AC46" s="3">
        <f t="shared" si="8"/>
        <v>0</v>
      </c>
      <c r="AD46" s="22">
        <v>0</v>
      </c>
      <c r="AE46" s="22">
        <v>0</v>
      </c>
      <c r="AF46" s="9"/>
      <c r="AG46" s="22">
        <v>0</v>
      </c>
      <c r="AH46" s="22">
        <v>0</v>
      </c>
      <c r="AI46" s="22">
        <v>0</v>
      </c>
      <c r="AJ46" s="3">
        <f t="shared" si="9"/>
        <v>0</v>
      </c>
      <c r="AK46" s="9">
        <v>0</v>
      </c>
      <c r="AL46" s="9">
        <v>0</v>
      </c>
      <c r="AM46" s="9"/>
      <c r="AN46" s="9"/>
      <c r="AO46" s="9"/>
      <c r="AP46" s="9"/>
      <c r="AQ46" s="66">
        <f t="shared" si="10"/>
        <v>0</v>
      </c>
      <c r="AR46" s="66">
        <f t="shared" si="32"/>
        <v>0</v>
      </c>
      <c r="AS46" s="66">
        <f t="shared" si="11"/>
        <v>1</v>
      </c>
      <c r="AT46" s="66">
        <f t="shared" si="12"/>
        <v>1</v>
      </c>
      <c r="AU46" s="66">
        <f t="shared" si="13"/>
        <v>1</v>
      </c>
      <c r="AV46" s="66">
        <f t="shared" si="42"/>
        <v>1</v>
      </c>
      <c r="AW46" s="66">
        <f t="shared" si="14"/>
        <v>0</v>
      </c>
      <c r="AX46" s="66">
        <f t="shared" si="40"/>
        <v>0</v>
      </c>
      <c r="AY46" s="66">
        <f t="shared" si="15"/>
        <v>0</v>
      </c>
      <c r="AZ46" s="66">
        <f t="shared" si="16"/>
        <v>0</v>
      </c>
      <c r="BA46" s="66">
        <f t="shared" si="17"/>
        <v>0</v>
      </c>
      <c r="BB46" s="66">
        <f t="shared" si="18"/>
        <v>0</v>
      </c>
      <c r="BC46" s="66">
        <f t="shared" si="19"/>
        <v>0</v>
      </c>
      <c r="BD46" s="66">
        <f t="shared" si="20"/>
        <v>0</v>
      </c>
      <c r="BE46" s="66">
        <f t="shared" si="21"/>
        <v>0</v>
      </c>
      <c r="BF46" s="66">
        <f t="shared" si="22"/>
        <v>0</v>
      </c>
      <c r="BG46" s="66">
        <f t="shared" si="23"/>
        <v>0</v>
      </c>
      <c r="BH46" s="66">
        <f t="shared" si="24"/>
        <v>0</v>
      </c>
      <c r="BI46" s="66">
        <f t="shared" si="25"/>
        <v>0</v>
      </c>
      <c r="BJ46" s="66">
        <f t="shared" si="26"/>
        <v>0</v>
      </c>
    </row>
    <row r="47" spans="1:62" ht="30" customHeight="1">
      <c r="A47" s="10"/>
      <c r="B47" s="7" t="s">
        <v>16</v>
      </c>
      <c r="C47" s="1">
        <f>C8+C11+C14+C17+C18+C19+C27+C33+C34+C35+C36+C37+C44+C45+C46+C38+C39+C40+C41+C42+C43</f>
        <v>4</v>
      </c>
      <c r="D47" s="1">
        <f t="shared" ref="D47:AP47" si="61">D8+D11+D14+D17+D18+D19+D27+D33+D34+D35+D36+D37+D44+D45+D46+D38+D39+D40+D41+D42+D43</f>
        <v>4</v>
      </c>
      <c r="E47" s="1">
        <f t="shared" si="61"/>
        <v>0</v>
      </c>
      <c r="F47" s="1">
        <f t="shared" si="61"/>
        <v>0</v>
      </c>
      <c r="G47" s="1">
        <f t="shared" si="61"/>
        <v>0</v>
      </c>
      <c r="H47" s="1">
        <f t="shared" si="61"/>
        <v>202</v>
      </c>
      <c r="I47" s="1">
        <f t="shared" si="61"/>
        <v>176</v>
      </c>
      <c r="J47" s="1">
        <f t="shared" si="61"/>
        <v>18</v>
      </c>
      <c r="K47" s="1">
        <f t="shared" si="61"/>
        <v>8</v>
      </c>
      <c r="L47" s="1">
        <f t="shared" si="61"/>
        <v>8</v>
      </c>
      <c r="M47" s="1">
        <f t="shared" si="61"/>
        <v>60</v>
      </c>
      <c r="N47" s="1">
        <f t="shared" si="61"/>
        <v>34</v>
      </c>
      <c r="O47" s="1">
        <f t="shared" si="61"/>
        <v>1</v>
      </c>
      <c r="P47" s="1">
        <f t="shared" si="61"/>
        <v>25</v>
      </c>
      <c r="Q47" s="1">
        <f t="shared" si="61"/>
        <v>0</v>
      </c>
      <c r="R47" s="1">
        <f t="shared" si="61"/>
        <v>11</v>
      </c>
      <c r="S47" s="1">
        <f t="shared" si="61"/>
        <v>0</v>
      </c>
      <c r="T47" s="1">
        <f t="shared" si="61"/>
        <v>4</v>
      </c>
      <c r="U47" s="1">
        <f t="shared" si="61"/>
        <v>7</v>
      </c>
      <c r="V47" s="1">
        <f t="shared" si="61"/>
        <v>71</v>
      </c>
      <c r="W47" s="1">
        <f t="shared" si="61"/>
        <v>0</v>
      </c>
      <c r="X47" s="1">
        <f t="shared" si="61"/>
        <v>6</v>
      </c>
      <c r="Y47" s="1">
        <f t="shared" si="61"/>
        <v>101</v>
      </c>
      <c r="Z47" s="1">
        <f t="shared" si="61"/>
        <v>1</v>
      </c>
      <c r="AA47" s="1">
        <f t="shared" si="61"/>
        <v>1</v>
      </c>
      <c r="AB47" s="1">
        <f t="shared" si="61"/>
        <v>12</v>
      </c>
      <c r="AC47" s="1">
        <f t="shared" si="61"/>
        <v>13</v>
      </c>
      <c r="AD47" s="1">
        <f t="shared" si="61"/>
        <v>7</v>
      </c>
      <c r="AE47" s="1">
        <f t="shared" si="61"/>
        <v>6</v>
      </c>
      <c r="AF47" s="1">
        <f t="shared" si="61"/>
        <v>0</v>
      </c>
      <c r="AG47" s="1">
        <f t="shared" si="61"/>
        <v>10</v>
      </c>
      <c r="AH47" s="1">
        <f t="shared" si="61"/>
        <v>1</v>
      </c>
      <c r="AI47" s="1">
        <f t="shared" si="61"/>
        <v>2</v>
      </c>
      <c r="AJ47" s="1">
        <f t="shared" si="61"/>
        <v>3</v>
      </c>
      <c r="AK47" s="1">
        <f t="shared" si="61"/>
        <v>0</v>
      </c>
      <c r="AL47" s="1">
        <f t="shared" si="61"/>
        <v>3</v>
      </c>
      <c r="AM47" s="1">
        <f t="shared" si="61"/>
        <v>0</v>
      </c>
      <c r="AN47" s="1">
        <f t="shared" si="61"/>
        <v>0</v>
      </c>
      <c r="AO47" s="1">
        <f t="shared" si="61"/>
        <v>0</v>
      </c>
      <c r="AP47" s="1">
        <f t="shared" si="61"/>
        <v>0</v>
      </c>
      <c r="AQ47" s="65">
        <f t="shared" ref="AQ47:BJ47" si="62">AQ8+AQ11+AQ14+AQ17+AQ18+AQ19+AQ27+AQ33+AQ34+AQ35+AQ36+AQ37+AQ42+AQ43+AQ38+AQ39+AQ40+AQ41+AQ44+AQ45+AQ46</f>
        <v>4</v>
      </c>
      <c r="AR47" s="66">
        <f t="shared" si="32"/>
        <v>4</v>
      </c>
      <c r="AS47" s="65">
        <f t="shared" si="62"/>
        <v>202</v>
      </c>
      <c r="AT47" s="65">
        <f t="shared" si="62"/>
        <v>202</v>
      </c>
      <c r="AU47" s="65">
        <f t="shared" si="62"/>
        <v>180</v>
      </c>
      <c r="AV47" s="66">
        <f>L47+V47+W47+Y47</f>
        <v>180</v>
      </c>
      <c r="AW47" s="65">
        <f t="shared" si="62"/>
        <v>60</v>
      </c>
      <c r="AX47" s="65">
        <f t="shared" si="62"/>
        <v>60</v>
      </c>
      <c r="AY47" s="65">
        <f t="shared" si="62"/>
        <v>11</v>
      </c>
      <c r="AZ47" s="65">
        <f t="shared" si="62"/>
        <v>11</v>
      </c>
      <c r="BA47" s="65">
        <f t="shared" si="62"/>
        <v>71</v>
      </c>
      <c r="BB47" s="65">
        <f t="shared" si="62"/>
        <v>71</v>
      </c>
      <c r="BC47" s="65">
        <f t="shared" si="62"/>
        <v>13</v>
      </c>
      <c r="BD47" s="65">
        <f t="shared" si="62"/>
        <v>13</v>
      </c>
      <c r="BE47" s="65">
        <f t="shared" si="62"/>
        <v>13</v>
      </c>
      <c r="BF47" s="65">
        <f t="shared" si="62"/>
        <v>13</v>
      </c>
      <c r="BG47" s="65">
        <f t="shared" si="62"/>
        <v>3</v>
      </c>
      <c r="BH47" s="65">
        <f t="shared" si="62"/>
        <v>3</v>
      </c>
      <c r="BI47" s="65">
        <f t="shared" si="62"/>
        <v>3</v>
      </c>
      <c r="BJ47" s="65">
        <f t="shared" si="62"/>
        <v>3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63.570312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48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22.5" customHeight="1">
      <c r="A2" s="308" t="s">
        <v>182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21.75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88" t="s">
        <v>187</v>
      </c>
      <c r="AR7" s="289"/>
      <c r="AS7" s="288" t="s">
        <v>139</v>
      </c>
      <c r="AT7" s="289"/>
      <c r="AU7" s="293" t="s">
        <v>140</v>
      </c>
      <c r="AV7" s="293"/>
      <c r="AW7" s="288" t="s">
        <v>147</v>
      </c>
      <c r="AX7" s="289"/>
      <c r="AY7" s="288" t="s">
        <v>141</v>
      </c>
      <c r="AZ7" s="289"/>
      <c r="BA7" s="288" t="s">
        <v>142</v>
      </c>
      <c r="BB7" s="289"/>
      <c r="BC7" s="288" t="s">
        <v>143</v>
      </c>
      <c r="BD7" s="289"/>
      <c r="BE7" s="288" t="s">
        <v>144</v>
      </c>
      <c r="BF7" s="289"/>
      <c r="BG7" s="288" t="s">
        <v>145</v>
      </c>
      <c r="BH7" s="289"/>
      <c r="BI7" s="288" t="s">
        <v>146</v>
      </c>
      <c r="BJ7" s="289"/>
    </row>
    <row r="8" spans="1:62" ht="51">
      <c r="A8" s="1">
        <v>1</v>
      </c>
      <c r="B8" s="7" t="s">
        <v>53</v>
      </c>
      <c r="C8" s="65">
        <v>112</v>
      </c>
      <c r="D8" s="65">
        <f t="shared" ref="D8:AP8" si="0">D9+D10</f>
        <v>10</v>
      </c>
      <c r="E8" s="65">
        <f t="shared" si="0"/>
        <v>101</v>
      </c>
      <c r="F8" s="65">
        <f t="shared" si="0"/>
        <v>1</v>
      </c>
      <c r="G8" s="65">
        <f t="shared" si="0"/>
        <v>0</v>
      </c>
      <c r="H8" s="65">
        <f t="shared" si="0"/>
        <v>124</v>
      </c>
      <c r="I8" s="65">
        <f t="shared" si="0"/>
        <v>98</v>
      </c>
      <c r="J8" s="65">
        <f t="shared" si="0"/>
        <v>19</v>
      </c>
      <c r="K8" s="65">
        <f t="shared" si="0"/>
        <v>7</v>
      </c>
      <c r="L8" s="65">
        <f t="shared" si="0"/>
        <v>9</v>
      </c>
      <c r="M8" s="65">
        <f t="shared" si="0"/>
        <v>74</v>
      </c>
      <c r="N8" s="65">
        <f t="shared" si="0"/>
        <v>41</v>
      </c>
      <c r="O8" s="65">
        <f t="shared" si="0"/>
        <v>3</v>
      </c>
      <c r="P8" s="65">
        <f t="shared" si="0"/>
        <v>30</v>
      </c>
      <c r="Q8" s="65">
        <f t="shared" si="0"/>
        <v>0</v>
      </c>
      <c r="R8" s="65">
        <f t="shared" si="0"/>
        <v>18</v>
      </c>
      <c r="S8" s="65">
        <f t="shared" si="0"/>
        <v>0</v>
      </c>
      <c r="T8" s="65">
        <f t="shared" si="0"/>
        <v>6</v>
      </c>
      <c r="U8" s="65">
        <f t="shared" si="0"/>
        <v>12</v>
      </c>
      <c r="V8" s="65">
        <f t="shared" si="0"/>
        <v>92</v>
      </c>
      <c r="W8" s="65">
        <f t="shared" si="0"/>
        <v>0</v>
      </c>
      <c r="X8" s="65">
        <f t="shared" si="0"/>
        <v>1</v>
      </c>
      <c r="Y8" s="65">
        <f t="shared" si="0"/>
        <v>108</v>
      </c>
      <c r="Z8" s="65">
        <f t="shared" si="0"/>
        <v>7</v>
      </c>
      <c r="AA8" s="65">
        <f t="shared" si="0"/>
        <v>20</v>
      </c>
      <c r="AB8" s="65">
        <f t="shared" si="0"/>
        <v>10</v>
      </c>
      <c r="AC8" s="65">
        <f t="shared" si="0"/>
        <v>30</v>
      </c>
      <c r="AD8" s="65">
        <f t="shared" si="0"/>
        <v>3</v>
      </c>
      <c r="AE8" s="65">
        <f t="shared" si="0"/>
        <v>27</v>
      </c>
      <c r="AF8" s="65">
        <f t="shared" si="0"/>
        <v>0</v>
      </c>
      <c r="AG8" s="65">
        <f t="shared" si="0"/>
        <v>26</v>
      </c>
      <c r="AH8" s="65">
        <f t="shared" si="0"/>
        <v>3</v>
      </c>
      <c r="AI8" s="65">
        <f t="shared" si="0"/>
        <v>1</v>
      </c>
      <c r="AJ8" s="65">
        <f t="shared" si="0"/>
        <v>4</v>
      </c>
      <c r="AK8" s="65">
        <f t="shared" si="0"/>
        <v>0</v>
      </c>
      <c r="AL8" s="65">
        <f t="shared" si="0"/>
        <v>4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112</v>
      </c>
      <c r="AR8" s="65">
        <f t="shared" si="1"/>
        <v>112</v>
      </c>
      <c r="AS8" s="65">
        <f t="shared" si="1"/>
        <v>124</v>
      </c>
      <c r="AT8" s="65">
        <f t="shared" si="1"/>
        <v>124</v>
      </c>
      <c r="AU8" s="65">
        <f t="shared" si="1"/>
        <v>209</v>
      </c>
      <c r="AV8" s="65">
        <f>SUM(AV9:AV10)</f>
        <v>209</v>
      </c>
      <c r="AW8" s="65">
        <f t="shared" si="1"/>
        <v>74</v>
      </c>
      <c r="AX8" s="65">
        <f t="shared" si="1"/>
        <v>74</v>
      </c>
      <c r="AY8" s="65">
        <f t="shared" si="1"/>
        <v>18</v>
      </c>
      <c r="AZ8" s="65">
        <f t="shared" si="1"/>
        <v>18</v>
      </c>
      <c r="BA8" s="65">
        <f t="shared" si="1"/>
        <v>92</v>
      </c>
      <c r="BB8" s="65">
        <f t="shared" si="1"/>
        <v>92</v>
      </c>
      <c r="BC8" s="65">
        <f t="shared" si="1"/>
        <v>30</v>
      </c>
      <c r="BD8" s="65">
        <f t="shared" si="1"/>
        <v>30</v>
      </c>
      <c r="BE8" s="65">
        <f t="shared" si="1"/>
        <v>30</v>
      </c>
      <c r="BF8" s="65">
        <f t="shared" si="1"/>
        <v>30</v>
      </c>
      <c r="BG8" s="65">
        <f t="shared" si="1"/>
        <v>4</v>
      </c>
      <c r="BH8" s="65">
        <f t="shared" si="1"/>
        <v>4</v>
      </c>
      <c r="BI8" s="65">
        <f t="shared" si="1"/>
        <v>4</v>
      </c>
      <c r="BJ8" s="65">
        <f t="shared" si="1"/>
        <v>4</v>
      </c>
    </row>
    <row r="9" spans="1:62" ht="38.25">
      <c r="A9" s="5" t="s">
        <v>45</v>
      </c>
      <c r="B9" s="6" t="s">
        <v>54</v>
      </c>
      <c r="C9" s="22">
        <v>71</v>
      </c>
      <c r="D9" s="2">
        <v>4</v>
      </c>
      <c r="E9" s="22">
        <f>C9-D9-F9-G9</f>
        <v>66</v>
      </c>
      <c r="F9" s="2">
        <v>1</v>
      </c>
      <c r="G9" s="2">
        <v>0</v>
      </c>
      <c r="H9" s="2">
        <v>101</v>
      </c>
      <c r="I9" s="2">
        <f>H9-J9-K9</f>
        <v>81</v>
      </c>
      <c r="J9" s="3">
        <v>17</v>
      </c>
      <c r="K9" s="3">
        <v>3</v>
      </c>
      <c r="L9" s="3">
        <v>8</v>
      </c>
      <c r="M9" s="3">
        <f>N9+O9+P9+Q9</f>
        <v>53</v>
      </c>
      <c r="N9" s="155">
        <v>30</v>
      </c>
      <c r="O9" s="155">
        <v>1</v>
      </c>
      <c r="P9" s="155">
        <v>22</v>
      </c>
      <c r="Q9" s="155">
        <v>0</v>
      </c>
      <c r="R9" s="155">
        <f>S9+T9+U9</f>
        <v>10</v>
      </c>
      <c r="S9" s="155">
        <v>0</v>
      </c>
      <c r="T9" s="155">
        <v>5</v>
      </c>
      <c r="U9" s="155">
        <v>5</v>
      </c>
      <c r="V9" s="3">
        <f>M9+R9</f>
        <v>63</v>
      </c>
      <c r="W9" s="3">
        <v>0</v>
      </c>
      <c r="X9" s="3">
        <v>1</v>
      </c>
      <c r="Y9" s="3">
        <f>D9+E9+I9-L9-V9-W9</f>
        <v>80</v>
      </c>
      <c r="Z9" s="3">
        <v>6</v>
      </c>
      <c r="AA9" s="3">
        <v>10</v>
      </c>
      <c r="AB9" s="3">
        <v>6</v>
      </c>
      <c r="AC9" s="3">
        <f>AA9+AB9</f>
        <v>16</v>
      </c>
      <c r="AD9" s="3">
        <v>1</v>
      </c>
      <c r="AE9" s="3">
        <v>15</v>
      </c>
      <c r="AF9" s="3"/>
      <c r="AG9" s="3">
        <v>12</v>
      </c>
      <c r="AH9" s="3">
        <v>3</v>
      </c>
      <c r="AI9" s="3">
        <v>1</v>
      </c>
      <c r="AJ9" s="3">
        <f>AH9+AI9</f>
        <v>4</v>
      </c>
      <c r="AK9" s="3">
        <v>0</v>
      </c>
      <c r="AL9" s="3">
        <v>4</v>
      </c>
      <c r="AM9" s="22"/>
      <c r="AN9" s="22"/>
      <c r="AO9" s="22"/>
      <c r="AP9" s="22"/>
      <c r="AQ9" s="66">
        <f>C9</f>
        <v>71</v>
      </c>
      <c r="AR9" s="66">
        <f>E9+F9+G9+D9</f>
        <v>71</v>
      </c>
      <c r="AS9" s="66">
        <f>H9</f>
        <v>101</v>
      </c>
      <c r="AT9" s="66">
        <f>I9+J9+K9</f>
        <v>101</v>
      </c>
      <c r="AU9" s="66">
        <f>D9+E9+I9</f>
        <v>151</v>
      </c>
      <c r="AV9" s="66">
        <f>L9+V9+W9+Y9</f>
        <v>151</v>
      </c>
      <c r="AW9" s="66">
        <f>M9</f>
        <v>53</v>
      </c>
      <c r="AX9" s="66">
        <f>N9+O9+P9+Q9</f>
        <v>53</v>
      </c>
      <c r="AY9" s="66">
        <f>R9</f>
        <v>10</v>
      </c>
      <c r="AZ9" s="66">
        <f>S9+T9+U9</f>
        <v>10</v>
      </c>
      <c r="BA9" s="66">
        <f>V9</f>
        <v>63</v>
      </c>
      <c r="BB9" s="66">
        <f>M9+R9</f>
        <v>63</v>
      </c>
      <c r="BC9" s="66">
        <f>AC9</f>
        <v>16</v>
      </c>
      <c r="BD9" s="66">
        <f>AA9+AB9</f>
        <v>16</v>
      </c>
      <c r="BE9" s="66">
        <f>AC9</f>
        <v>16</v>
      </c>
      <c r="BF9" s="66">
        <f>AD9+AE9</f>
        <v>16</v>
      </c>
      <c r="BG9" s="66">
        <f>AJ9</f>
        <v>4</v>
      </c>
      <c r="BH9" s="66">
        <f>AH9+AI9</f>
        <v>4</v>
      </c>
      <c r="BI9" s="66">
        <f>AJ9</f>
        <v>4</v>
      </c>
      <c r="BJ9" s="66">
        <f>AK9+AL9</f>
        <v>4</v>
      </c>
    </row>
    <row r="10" spans="1:62" ht="38.25">
      <c r="A10" s="5" t="s">
        <v>46</v>
      </c>
      <c r="B10" s="6" t="s">
        <v>55</v>
      </c>
      <c r="C10" s="22">
        <v>41</v>
      </c>
      <c r="D10" s="2">
        <v>6</v>
      </c>
      <c r="E10" s="22">
        <f t="shared" ref="E10:E37" si="2">C10-D10-F10-G10</f>
        <v>35</v>
      </c>
      <c r="F10" s="2">
        <v>0</v>
      </c>
      <c r="G10" s="2">
        <v>0</v>
      </c>
      <c r="H10" s="2">
        <v>23</v>
      </c>
      <c r="I10" s="2">
        <f t="shared" ref="I10:I46" si="3">H10-J10-K10</f>
        <v>17</v>
      </c>
      <c r="J10" s="3">
        <v>2</v>
      </c>
      <c r="K10" s="3">
        <v>4</v>
      </c>
      <c r="L10" s="3">
        <v>1</v>
      </c>
      <c r="M10" s="3">
        <f t="shared" ref="M10:M46" si="4">N10+O10+P10+Q10</f>
        <v>21</v>
      </c>
      <c r="N10" s="156">
        <v>11</v>
      </c>
      <c r="O10" s="156">
        <v>2</v>
      </c>
      <c r="P10" s="156">
        <v>8</v>
      </c>
      <c r="Q10" s="156">
        <v>0</v>
      </c>
      <c r="R10" s="155">
        <f t="shared" ref="R10:R46" si="5">S10+T10+U10</f>
        <v>8</v>
      </c>
      <c r="S10" s="156">
        <v>0</v>
      </c>
      <c r="T10" s="156">
        <v>1</v>
      </c>
      <c r="U10" s="156">
        <v>7</v>
      </c>
      <c r="V10" s="3">
        <f t="shared" ref="V10:V46" si="6">M10+R10</f>
        <v>29</v>
      </c>
      <c r="W10" s="3">
        <v>0</v>
      </c>
      <c r="X10" s="4">
        <v>0</v>
      </c>
      <c r="Y10" s="3">
        <f t="shared" ref="Y10:Y37" si="7">D10+E10+I10-L10-V10-W10</f>
        <v>28</v>
      </c>
      <c r="Z10" s="4">
        <v>1</v>
      </c>
      <c r="AA10" s="4">
        <v>10</v>
      </c>
      <c r="AB10" s="4">
        <v>4</v>
      </c>
      <c r="AC10" s="3">
        <f t="shared" ref="AC10:AC46" si="8">AA10+AB10</f>
        <v>14</v>
      </c>
      <c r="AD10" s="4">
        <v>2</v>
      </c>
      <c r="AE10" s="3">
        <v>12</v>
      </c>
      <c r="AF10" s="3"/>
      <c r="AG10" s="3">
        <v>14</v>
      </c>
      <c r="AH10" s="3">
        <v>0</v>
      </c>
      <c r="AI10" s="3">
        <v>0</v>
      </c>
      <c r="AJ10" s="3">
        <f t="shared" ref="AJ10:AJ46" si="9">AH10+AI10</f>
        <v>0</v>
      </c>
      <c r="AK10" s="3">
        <v>0</v>
      </c>
      <c r="AL10" s="3">
        <v>0</v>
      </c>
      <c r="AM10" s="22"/>
      <c r="AN10" s="22"/>
      <c r="AO10" s="22"/>
      <c r="AP10" s="22"/>
      <c r="AQ10" s="66">
        <f t="shared" ref="AQ10:AQ46" si="10">C10</f>
        <v>41</v>
      </c>
      <c r="AR10" s="66">
        <f>E10+F10+G10+D10</f>
        <v>41</v>
      </c>
      <c r="AS10" s="66">
        <f t="shared" ref="AS10:AS46" si="11">H10</f>
        <v>23</v>
      </c>
      <c r="AT10" s="66">
        <f t="shared" ref="AT10:AT46" si="12">I10+J10+K10</f>
        <v>23</v>
      </c>
      <c r="AU10" s="66">
        <f t="shared" ref="AU10:AU46" si="13">D10+E10+I10</f>
        <v>58</v>
      </c>
      <c r="AV10" s="66">
        <f>L10+V10+W10+Y10</f>
        <v>58</v>
      </c>
      <c r="AW10" s="66">
        <f t="shared" ref="AW10:AW46" si="14">M10</f>
        <v>21</v>
      </c>
      <c r="AX10" s="66">
        <f>N10+O10+P10+Q10</f>
        <v>21</v>
      </c>
      <c r="AY10" s="66">
        <f t="shared" ref="AY10:AY46" si="15">R10</f>
        <v>8</v>
      </c>
      <c r="AZ10" s="66">
        <f t="shared" ref="AZ10:AZ46" si="16">S10+T10+U10</f>
        <v>8</v>
      </c>
      <c r="BA10" s="66">
        <f t="shared" ref="BA10:BA46" si="17">V10</f>
        <v>29</v>
      </c>
      <c r="BB10" s="66">
        <f t="shared" ref="BB10:BB46" si="18">M10+R10</f>
        <v>29</v>
      </c>
      <c r="BC10" s="66">
        <f t="shared" ref="BC10:BC46" si="19">AC10</f>
        <v>14</v>
      </c>
      <c r="BD10" s="66">
        <f t="shared" ref="BD10:BD46" si="20">AA10+AB10</f>
        <v>14</v>
      </c>
      <c r="BE10" s="66">
        <f t="shared" ref="BE10:BE46" si="21">AC10</f>
        <v>14</v>
      </c>
      <c r="BF10" s="66">
        <f t="shared" ref="BF10:BF46" si="22">AD10+AE10</f>
        <v>14</v>
      </c>
      <c r="BG10" s="66">
        <f t="shared" ref="BG10:BG46" si="23">AJ10</f>
        <v>0</v>
      </c>
      <c r="BH10" s="66">
        <f t="shared" ref="BH10:BH46" si="24">AH10+AI10</f>
        <v>0</v>
      </c>
      <c r="BI10" s="66">
        <f t="shared" ref="BI10:BI46" si="25">AJ10</f>
        <v>0</v>
      </c>
      <c r="BJ10" s="66">
        <f t="shared" ref="BJ10:BJ46" si="26">AK10+AL10</f>
        <v>0</v>
      </c>
    </row>
    <row r="11" spans="1:62" ht="51">
      <c r="A11" s="1">
        <v>2</v>
      </c>
      <c r="B11" s="7" t="s">
        <v>56</v>
      </c>
      <c r="C11" s="65">
        <v>43</v>
      </c>
      <c r="D11" s="65">
        <f t="shared" ref="D11:AP11" si="27">D12+D13</f>
        <v>0</v>
      </c>
      <c r="E11" s="65">
        <f t="shared" si="27"/>
        <v>43</v>
      </c>
      <c r="F11" s="65">
        <f t="shared" si="27"/>
        <v>0</v>
      </c>
      <c r="G11" s="65">
        <f t="shared" si="27"/>
        <v>0</v>
      </c>
      <c r="H11" s="65">
        <f t="shared" si="27"/>
        <v>15</v>
      </c>
      <c r="I11" s="65">
        <f t="shared" si="27"/>
        <v>9</v>
      </c>
      <c r="J11" s="65">
        <f t="shared" si="27"/>
        <v>4</v>
      </c>
      <c r="K11" s="65">
        <f t="shared" si="27"/>
        <v>2</v>
      </c>
      <c r="L11" s="65">
        <f t="shared" si="27"/>
        <v>0</v>
      </c>
      <c r="M11" s="65">
        <f t="shared" si="27"/>
        <v>7</v>
      </c>
      <c r="N11" s="65">
        <f t="shared" si="27"/>
        <v>1</v>
      </c>
      <c r="O11" s="65">
        <f t="shared" si="27"/>
        <v>1</v>
      </c>
      <c r="P11" s="65">
        <f t="shared" si="27"/>
        <v>5</v>
      </c>
      <c r="Q11" s="65">
        <f t="shared" si="27"/>
        <v>0</v>
      </c>
      <c r="R11" s="65">
        <f t="shared" si="27"/>
        <v>8</v>
      </c>
      <c r="S11" s="65">
        <f t="shared" si="27"/>
        <v>0</v>
      </c>
      <c r="T11" s="65">
        <f t="shared" si="27"/>
        <v>6</v>
      </c>
      <c r="U11" s="65">
        <f t="shared" si="27"/>
        <v>2</v>
      </c>
      <c r="V11" s="65">
        <f t="shared" si="27"/>
        <v>15</v>
      </c>
      <c r="W11" s="65">
        <f t="shared" si="27"/>
        <v>0</v>
      </c>
      <c r="X11" s="65">
        <f t="shared" si="27"/>
        <v>0</v>
      </c>
      <c r="Y11" s="65">
        <f t="shared" si="27"/>
        <v>37</v>
      </c>
      <c r="Z11" s="65">
        <f t="shared" si="27"/>
        <v>2</v>
      </c>
      <c r="AA11" s="65">
        <f t="shared" si="27"/>
        <v>3</v>
      </c>
      <c r="AB11" s="65">
        <f t="shared" si="27"/>
        <v>2</v>
      </c>
      <c r="AC11" s="65">
        <f t="shared" si="27"/>
        <v>5</v>
      </c>
      <c r="AD11" s="65">
        <f t="shared" si="27"/>
        <v>2</v>
      </c>
      <c r="AE11" s="65">
        <f t="shared" si="27"/>
        <v>3</v>
      </c>
      <c r="AF11" s="65">
        <f t="shared" si="27"/>
        <v>0</v>
      </c>
      <c r="AG11" s="65">
        <f t="shared" si="27"/>
        <v>5</v>
      </c>
      <c r="AH11" s="65">
        <f t="shared" si="27"/>
        <v>1</v>
      </c>
      <c r="AI11" s="65">
        <f t="shared" si="27"/>
        <v>0</v>
      </c>
      <c r="AJ11" s="65">
        <f t="shared" si="27"/>
        <v>1</v>
      </c>
      <c r="AK11" s="65">
        <f t="shared" si="27"/>
        <v>0</v>
      </c>
      <c r="AL11" s="65">
        <f t="shared" si="27"/>
        <v>1</v>
      </c>
      <c r="AM11" s="65">
        <f t="shared" si="27"/>
        <v>0</v>
      </c>
      <c r="AN11" s="65">
        <f t="shared" si="27"/>
        <v>0</v>
      </c>
      <c r="AO11" s="65">
        <f t="shared" si="27"/>
        <v>0</v>
      </c>
      <c r="AP11" s="65">
        <f t="shared" si="27"/>
        <v>0</v>
      </c>
      <c r="AQ11" s="65">
        <f t="shared" ref="AQ11:BJ11" si="28">SUM(AQ12:AQ13)</f>
        <v>43</v>
      </c>
      <c r="AR11" s="65">
        <f t="shared" si="28"/>
        <v>43</v>
      </c>
      <c r="AS11" s="65">
        <f t="shared" si="28"/>
        <v>15</v>
      </c>
      <c r="AT11" s="65">
        <f t="shared" si="28"/>
        <v>15</v>
      </c>
      <c r="AU11" s="65">
        <f t="shared" si="28"/>
        <v>52</v>
      </c>
      <c r="AV11" s="65">
        <f t="shared" si="28"/>
        <v>54</v>
      </c>
      <c r="AW11" s="65">
        <f t="shared" si="28"/>
        <v>7</v>
      </c>
      <c r="AX11" s="65">
        <f t="shared" si="28"/>
        <v>7</v>
      </c>
      <c r="AY11" s="65">
        <f t="shared" si="28"/>
        <v>8</v>
      </c>
      <c r="AZ11" s="65">
        <f t="shared" si="28"/>
        <v>8</v>
      </c>
      <c r="BA11" s="65">
        <f t="shared" si="28"/>
        <v>15</v>
      </c>
      <c r="BB11" s="65">
        <f t="shared" si="28"/>
        <v>15</v>
      </c>
      <c r="BC11" s="65">
        <f t="shared" si="28"/>
        <v>5</v>
      </c>
      <c r="BD11" s="65">
        <f t="shared" si="28"/>
        <v>5</v>
      </c>
      <c r="BE11" s="65">
        <f t="shared" si="28"/>
        <v>5</v>
      </c>
      <c r="BF11" s="65">
        <f t="shared" si="28"/>
        <v>5</v>
      </c>
      <c r="BG11" s="65">
        <f t="shared" si="28"/>
        <v>1</v>
      </c>
      <c r="BH11" s="65">
        <f t="shared" si="28"/>
        <v>1</v>
      </c>
      <c r="BI11" s="65">
        <f t="shared" si="28"/>
        <v>1</v>
      </c>
      <c r="BJ11" s="65">
        <f t="shared" si="28"/>
        <v>1</v>
      </c>
    </row>
    <row r="12" spans="1:62" ht="38.25">
      <c r="A12" s="5" t="s">
        <v>4</v>
      </c>
      <c r="B12" s="6" t="s">
        <v>57</v>
      </c>
      <c r="C12" s="22">
        <v>29</v>
      </c>
      <c r="D12" s="2">
        <v>0</v>
      </c>
      <c r="E12" s="22">
        <f t="shared" si="2"/>
        <v>29</v>
      </c>
      <c r="F12" s="2">
        <v>0</v>
      </c>
      <c r="G12" s="2">
        <v>0</v>
      </c>
      <c r="H12" s="2">
        <v>11</v>
      </c>
      <c r="I12" s="2">
        <f t="shared" si="3"/>
        <v>5</v>
      </c>
      <c r="J12" s="3">
        <v>4</v>
      </c>
      <c r="K12" s="3">
        <v>2</v>
      </c>
      <c r="L12" s="3">
        <v>0</v>
      </c>
      <c r="M12" s="3">
        <f t="shared" si="4"/>
        <v>7</v>
      </c>
      <c r="N12" s="156">
        <v>1</v>
      </c>
      <c r="O12" s="156">
        <v>1</v>
      </c>
      <c r="P12" s="156">
        <v>5</v>
      </c>
      <c r="Q12" s="156">
        <v>0</v>
      </c>
      <c r="R12" s="155">
        <f t="shared" si="5"/>
        <v>7</v>
      </c>
      <c r="S12" s="156">
        <v>0</v>
      </c>
      <c r="T12" s="156">
        <v>6</v>
      </c>
      <c r="U12" s="156">
        <v>1</v>
      </c>
      <c r="V12" s="3">
        <f t="shared" si="6"/>
        <v>14</v>
      </c>
      <c r="W12" s="3">
        <v>0</v>
      </c>
      <c r="X12" s="3">
        <v>0</v>
      </c>
      <c r="Y12" s="3">
        <f t="shared" si="7"/>
        <v>20</v>
      </c>
      <c r="Z12" s="3">
        <v>0</v>
      </c>
      <c r="AA12" s="3">
        <v>3</v>
      </c>
      <c r="AB12" s="3">
        <v>2</v>
      </c>
      <c r="AC12" s="3">
        <f t="shared" si="8"/>
        <v>5</v>
      </c>
      <c r="AD12" s="3">
        <v>2</v>
      </c>
      <c r="AE12" s="3">
        <v>3</v>
      </c>
      <c r="AF12" s="3"/>
      <c r="AG12" s="3">
        <v>5</v>
      </c>
      <c r="AH12" s="3">
        <v>0</v>
      </c>
      <c r="AI12" s="3">
        <v>0</v>
      </c>
      <c r="AJ12" s="3">
        <f t="shared" si="9"/>
        <v>0</v>
      </c>
      <c r="AK12" s="3">
        <v>0</v>
      </c>
      <c r="AL12" s="3">
        <v>0</v>
      </c>
      <c r="AM12" s="22"/>
      <c r="AN12" s="22"/>
      <c r="AO12" s="22"/>
      <c r="AP12" s="22"/>
      <c r="AQ12" s="66">
        <f t="shared" si="10"/>
        <v>29</v>
      </c>
      <c r="AR12" s="66">
        <f>E12+F12+G12+D12</f>
        <v>29</v>
      </c>
      <c r="AS12" s="66">
        <f t="shared" si="11"/>
        <v>11</v>
      </c>
      <c r="AT12" s="66">
        <f t="shared" si="12"/>
        <v>11</v>
      </c>
      <c r="AU12" s="66">
        <f t="shared" si="13"/>
        <v>34</v>
      </c>
      <c r="AV12" s="66">
        <f>L12+V12+W12+Y12</f>
        <v>34</v>
      </c>
      <c r="AW12" s="66">
        <f t="shared" si="14"/>
        <v>7</v>
      </c>
      <c r="AX12" s="66">
        <f>N12+O12+P12+Q12</f>
        <v>7</v>
      </c>
      <c r="AY12" s="66">
        <f t="shared" si="15"/>
        <v>7</v>
      </c>
      <c r="AZ12" s="66">
        <f t="shared" si="16"/>
        <v>7</v>
      </c>
      <c r="BA12" s="66">
        <f t="shared" si="17"/>
        <v>14</v>
      </c>
      <c r="BB12" s="66">
        <f t="shared" si="18"/>
        <v>14</v>
      </c>
      <c r="BC12" s="66">
        <f t="shared" si="19"/>
        <v>5</v>
      </c>
      <c r="BD12" s="66">
        <f t="shared" si="20"/>
        <v>5</v>
      </c>
      <c r="BE12" s="66">
        <f t="shared" si="21"/>
        <v>5</v>
      </c>
      <c r="BF12" s="66">
        <f t="shared" si="22"/>
        <v>5</v>
      </c>
      <c r="BG12" s="66">
        <f t="shared" si="23"/>
        <v>0</v>
      </c>
      <c r="BH12" s="66">
        <f t="shared" si="24"/>
        <v>0</v>
      </c>
      <c r="BI12" s="66">
        <f t="shared" si="25"/>
        <v>0</v>
      </c>
      <c r="BJ12" s="66">
        <f t="shared" si="26"/>
        <v>0</v>
      </c>
    </row>
    <row r="13" spans="1:62" ht="38.25">
      <c r="A13" s="5" t="s">
        <v>5</v>
      </c>
      <c r="B13" s="6" t="s">
        <v>58</v>
      </c>
      <c r="C13" s="22">
        <v>14</v>
      </c>
      <c r="D13" s="2">
        <v>0</v>
      </c>
      <c r="E13" s="22">
        <f t="shared" si="2"/>
        <v>14</v>
      </c>
      <c r="F13" s="2">
        <v>0</v>
      </c>
      <c r="G13" s="2">
        <v>0</v>
      </c>
      <c r="H13" s="2">
        <v>4</v>
      </c>
      <c r="I13" s="2">
        <f t="shared" si="3"/>
        <v>4</v>
      </c>
      <c r="J13" s="3">
        <v>0</v>
      </c>
      <c r="K13" s="3">
        <v>0</v>
      </c>
      <c r="L13" s="3">
        <v>0</v>
      </c>
      <c r="M13" s="3">
        <f t="shared" si="4"/>
        <v>0</v>
      </c>
      <c r="N13" s="156">
        <v>0</v>
      </c>
      <c r="O13" s="156">
        <v>0</v>
      </c>
      <c r="P13" s="156">
        <v>0</v>
      </c>
      <c r="Q13" s="156">
        <v>0</v>
      </c>
      <c r="R13" s="155">
        <f t="shared" si="5"/>
        <v>1</v>
      </c>
      <c r="S13" s="156">
        <v>0</v>
      </c>
      <c r="T13" s="156">
        <v>0</v>
      </c>
      <c r="U13" s="156">
        <v>1</v>
      </c>
      <c r="V13" s="3">
        <f t="shared" si="6"/>
        <v>1</v>
      </c>
      <c r="W13" s="3">
        <v>0</v>
      </c>
      <c r="X13" s="3">
        <v>0</v>
      </c>
      <c r="Y13" s="3">
        <f t="shared" si="7"/>
        <v>17</v>
      </c>
      <c r="Z13" s="3">
        <v>2</v>
      </c>
      <c r="AA13" s="3">
        <v>0</v>
      </c>
      <c r="AB13" s="3">
        <v>0</v>
      </c>
      <c r="AC13" s="3">
        <f t="shared" si="8"/>
        <v>0</v>
      </c>
      <c r="AD13" s="3">
        <v>0</v>
      </c>
      <c r="AE13" s="3">
        <v>0</v>
      </c>
      <c r="AF13" s="3"/>
      <c r="AG13" s="3">
        <v>0</v>
      </c>
      <c r="AH13" s="3">
        <v>1</v>
      </c>
      <c r="AI13" s="3">
        <v>0</v>
      </c>
      <c r="AJ13" s="3">
        <f t="shared" si="9"/>
        <v>1</v>
      </c>
      <c r="AK13" s="3">
        <v>0</v>
      </c>
      <c r="AL13" s="3">
        <v>1</v>
      </c>
      <c r="AM13" s="22"/>
      <c r="AN13" s="22"/>
      <c r="AO13" s="22"/>
      <c r="AP13" s="22"/>
      <c r="AQ13" s="66">
        <f t="shared" si="10"/>
        <v>14</v>
      </c>
      <c r="AR13" s="66">
        <f>E13+F13+G13+D13</f>
        <v>14</v>
      </c>
      <c r="AS13" s="66">
        <f t="shared" si="11"/>
        <v>4</v>
      </c>
      <c r="AT13" s="66">
        <f t="shared" si="12"/>
        <v>4</v>
      </c>
      <c r="AU13" s="66">
        <f t="shared" si="13"/>
        <v>18</v>
      </c>
      <c r="AV13" s="66">
        <f>L13+V13+W13+Y13+Z13</f>
        <v>20</v>
      </c>
      <c r="AW13" s="66">
        <f t="shared" si="14"/>
        <v>0</v>
      </c>
      <c r="AX13" s="66">
        <f>N13+O13+P13+Q13</f>
        <v>0</v>
      </c>
      <c r="AY13" s="66">
        <f t="shared" si="15"/>
        <v>1</v>
      </c>
      <c r="AZ13" s="66">
        <f t="shared" si="16"/>
        <v>1</v>
      </c>
      <c r="BA13" s="66">
        <f t="shared" si="17"/>
        <v>1</v>
      </c>
      <c r="BB13" s="66">
        <f t="shared" si="18"/>
        <v>1</v>
      </c>
      <c r="BC13" s="66">
        <f t="shared" si="19"/>
        <v>0</v>
      </c>
      <c r="BD13" s="66">
        <f t="shared" si="20"/>
        <v>0</v>
      </c>
      <c r="BE13" s="66">
        <f t="shared" si="21"/>
        <v>0</v>
      </c>
      <c r="BF13" s="66">
        <f t="shared" si="22"/>
        <v>0</v>
      </c>
      <c r="BG13" s="66">
        <f t="shared" si="23"/>
        <v>1</v>
      </c>
      <c r="BH13" s="66">
        <f t="shared" si="24"/>
        <v>1</v>
      </c>
      <c r="BI13" s="66">
        <f t="shared" si="25"/>
        <v>1</v>
      </c>
      <c r="BJ13" s="66">
        <f t="shared" si="26"/>
        <v>1</v>
      </c>
    </row>
    <row r="14" spans="1:62" ht="38.25">
      <c r="A14" s="5" t="s">
        <v>47</v>
      </c>
      <c r="B14" s="7" t="s">
        <v>59</v>
      </c>
      <c r="C14" s="65">
        <v>111</v>
      </c>
      <c r="D14" s="65">
        <f t="shared" ref="D14:AP14" si="29">D15+D16</f>
        <v>1</v>
      </c>
      <c r="E14" s="65">
        <f t="shared" si="29"/>
        <v>110</v>
      </c>
      <c r="F14" s="65">
        <f t="shared" si="29"/>
        <v>0</v>
      </c>
      <c r="G14" s="65">
        <f t="shared" si="29"/>
        <v>0</v>
      </c>
      <c r="H14" s="65">
        <f t="shared" si="29"/>
        <v>48</v>
      </c>
      <c r="I14" s="65">
        <f t="shared" si="29"/>
        <v>48</v>
      </c>
      <c r="J14" s="65">
        <f t="shared" si="29"/>
        <v>0</v>
      </c>
      <c r="K14" s="65">
        <f t="shared" si="29"/>
        <v>0</v>
      </c>
      <c r="L14" s="65">
        <f t="shared" si="29"/>
        <v>1</v>
      </c>
      <c r="M14" s="65">
        <f t="shared" si="29"/>
        <v>16</v>
      </c>
      <c r="N14" s="65">
        <f t="shared" si="29"/>
        <v>10</v>
      </c>
      <c r="O14" s="65">
        <f t="shared" si="29"/>
        <v>3</v>
      </c>
      <c r="P14" s="65">
        <f t="shared" si="29"/>
        <v>3</v>
      </c>
      <c r="Q14" s="65">
        <f t="shared" si="29"/>
        <v>0</v>
      </c>
      <c r="R14" s="65">
        <f t="shared" si="29"/>
        <v>14</v>
      </c>
      <c r="S14" s="65">
        <f t="shared" si="29"/>
        <v>0</v>
      </c>
      <c r="T14" s="65">
        <f t="shared" si="29"/>
        <v>5</v>
      </c>
      <c r="U14" s="65">
        <f t="shared" si="29"/>
        <v>9</v>
      </c>
      <c r="V14" s="65">
        <f t="shared" si="29"/>
        <v>30</v>
      </c>
      <c r="W14" s="65">
        <f t="shared" si="29"/>
        <v>0</v>
      </c>
      <c r="X14" s="65">
        <f t="shared" si="29"/>
        <v>1</v>
      </c>
      <c r="Y14" s="65">
        <f t="shared" si="29"/>
        <v>128</v>
      </c>
      <c r="Z14" s="65">
        <f t="shared" si="29"/>
        <v>0</v>
      </c>
      <c r="AA14" s="65">
        <f t="shared" si="29"/>
        <v>3</v>
      </c>
      <c r="AB14" s="65">
        <f t="shared" si="29"/>
        <v>0</v>
      </c>
      <c r="AC14" s="65">
        <f t="shared" si="29"/>
        <v>3</v>
      </c>
      <c r="AD14" s="65">
        <f t="shared" si="29"/>
        <v>0</v>
      </c>
      <c r="AE14" s="65">
        <f t="shared" si="29"/>
        <v>3</v>
      </c>
      <c r="AF14" s="65">
        <f t="shared" si="29"/>
        <v>0</v>
      </c>
      <c r="AG14" s="65">
        <f t="shared" si="29"/>
        <v>3</v>
      </c>
      <c r="AH14" s="65">
        <f t="shared" si="29"/>
        <v>0</v>
      </c>
      <c r="AI14" s="65">
        <f t="shared" si="29"/>
        <v>0</v>
      </c>
      <c r="AJ14" s="65">
        <f t="shared" si="29"/>
        <v>0</v>
      </c>
      <c r="AK14" s="65">
        <f t="shared" si="29"/>
        <v>0</v>
      </c>
      <c r="AL14" s="65">
        <f t="shared" si="29"/>
        <v>0</v>
      </c>
      <c r="AM14" s="65">
        <f t="shared" si="29"/>
        <v>0</v>
      </c>
      <c r="AN14" s="65">
        <f t="shared" si="29"/>
        <v>0</v>
      </c>
      <c r="AO14" s="65">
        <f t="shared" si="29"/>
        <v>0</v>
      </c>
      <c r="AP14" s="65">
        <f t="shared" si="29"/>
        <v>0</v>
      </c>
      <c r="AQ14" s="65">
        <f t="shared" ref="AQ14:BJ14" si="30">SUM(AQ15:AQ16)</f>
        <v>111</v>
      </c>
      <c r="AR14" s="65">
        <f t="shared" si="30"/>
        <v>111</v>
      </c>
      <c r="AS14" s="65">
        <f t="shared" si="30"/>
        <v>48</v>
      </c>
      <c r="AT14" s="65">
        <f t="shared" si="30"/>
        <v>48</v>
      </c>
      <c r="AU14" s="65">
        <f t="shared" si="30"/>
        <v>159</v>
      </c>
      <c r="AV14" s="65">
        <f t="shared" si="30"/>
        <v>159</v>
      </c>
      <c r="AW14" s="65">
        <f t="shared" si="30"/>
        <v>16</v>
      </c>
      <c r="AX14" s="65">
        <f t="shared" si="30"/>
        <v>16</v>
      </c>
      <c r="AY14" s="65">
        <f t="shared" si="30"/>
        <v>14</v>
      </c>
      <c r="AZ14" s="65">
        <f t="shared" si="30"/>
        <v>14</v>
      </c>
      <c r="BA14" s="65">
        <f t="shared" si="30"/>
        <v>30</v>
      </c>
      <c r="BB14" s="65">
        <f t="shared" si="30"/>
        <v>30</v>
      </c>
      <c r="BC14" s="65">
        <f t="shared" si="30"/>
        <v>3</v>
      </c>
      <c r="BD14" s="65">
        <f t="shared" si="30"/>
        <v>3</v>
      </c>
      <c r="BE14" s="65">
        <f t="shared" si="30"/>
        <v>3</v>
      </c>
      <c r="BF14" s="65">
        <f t="shared" si="30"/>
        <v>3</v>
      </c>
      <c r="BG14" s="65">
        <f t="shared" si="30"/>
        <v>0</v>
      </c>
      <c r="BH14" s="65">
        <f t="shared" si="30"/>
        <v>0</v>
      </c>
      <c r="BI14" s="65">
        <f t="shared" si="30"/>
        <v>0</v>
      </c>
      <c r="BJ14" s="65">
        <f t="shared" si="30"/>
        <v>0</v>
      </c>
    </row>
    <row r="15" spans="1:62" ht="38.25">
      <c r="A15" s="5" t="s">
        <v>6</v>
      </c>
      <c r="B15" s="6" t="s">
        <v>60</v>
      </c>
      <c r="C15" s="22">
        <v>76</v>
      </c>
      <c r="D15" s="2">
        <v>0</v>
      </c>
      <c r="E15" s="22">
        <f t="shared" si="2"/>
        <v>76</v>
      </c>
      <c r="F15" s="8">
        <v>0</v>
      </c>
      <c r="G15" s="8">
        <v>0</v>
      </c>
      <c r="H15" s="2">
        <v>7</v>
      </c>
      <c r="I15" s="2">
        <f t="shared" si="3"/>
        <v>7</v>
      </c>
      <c r="J15" s="3">
        <v>0</v>
      </c>
      <c r="K15" s="3">
        <v>0</v>
      </c>
      <c r="L15" s="3">
        <v>0</v>
      </c>
      <c r="M15" s="3">
        <f t="shared" si="4"/>
        <v>3</v>
      </c>
      <c r="N15" s="156">
        <v>1</v>
      </c>
      <c r="O15" s="156">
        <v>0</v>
      </c>
      <c r="P15" s="156">
        <v>2</v>
      </c>
      <c r="Q15" s="156">
        <v>0</v>
      </c>
      <c r="R15" s="155">
        <f t="shared" si="5"/>
        <v>6</v>
      </c>
      <c r="S15" s="156">
        <v>0</v>
      </c>
      <c r="T15" s="156">
        <v>0</v>
      </c>
      <c r="U15" s="156">
        <v>6</v>
      </c>
      <c r="V15" s="3">
        <f t="shared" si="6"/>
        <v>9</v>
      </c>
      <c r="W15" s="3">
        <v>0</v>
      </c>
      <c r="X15" s="3">
        <v>0</v>
      </c>
      <c r="Y15" s="3">
        <f t="shared" si="7"/>
        <v>74</v>
      </c>
      <c r="Z15" s="3">
        <v>0</v>
      </c>
      <c r="AA15" s="3">
        <v>1</v>
      </c>
      <c r="AB15" s="3">
        <v>0</v>
      </c>
      <c r="AC15" s="3">
        <f t="shared" si="8"/>
        <v>1</v>
      </c>
      <c r="AD15" s="3">
        <v>0</v>
      </c>
      <c r="AE15" s="3">
        <v>1</v>
      </c>
      <c r="AF15" s="3"/>
      <c r="AG15" s="3">
        <v>1</v>
      </c>
      <c r="AH15" s="3">
        <v>0</v>
      </c>
      <c r="AI15" s="3">
        <v>0</v>
      </c>
      <c r="AJ15" s="3">
        <f t="shared" si="9"/>
        <v>0</v>
      </c>
      <c r="AK15" s="3">
        <v>0</v>
      </c>
      <c r="AL15" s="3">
        <v>0</v>
      </c>
      <c r="AM15" s="22"/>
      <c r="AN15" s="22"/>
      <c r="AO15" s="22"/>
      <c r="AP15" s="22"/>
      <c r="AQ15" s="66">
        <f t="shared" si="10"/>
        <v>76</v>
      </c>
      <c r="AR15" s="66">
        <f>E15+F15+G15+D15</f>
        <v>76</v>
      </c>
      <c r="AS15" s="66">
        <f t="shared" si="11"/>
        <v>7</v>
      </c>
      <c r="AT15" s="66">
        <f t="shared" si="12"/>
        <v>7</v>
      </c>
      <c r="AU15" s="66">
        <f t="shared" si="13"/>
        <v>83</v>
      </c>
      <c r="AV15" s="66">
        <f>L15+V15+W15+Y15+Z15</f>
        <v>83</v>
      </c>
      <c r="AW15" s="66">
        <f t="shared" si="14"/>
        <v>3</v>
      </c>
      <c r="AX15" s="66">
        <f t="shared" ref="AX15:AX18" si="31">N15+O15+P15+Q15</f>
        <v>3</v>
      </c>
      <c r="AY15" s="66">
        <f t="shared" si="15"/>
        <v>6</v>
      </c>
      <c r="AZ15" s="66">
        <f t="shared" si="16"/>
        <v>6</v>
      </c>
      <c r="BA15" s="66">
        <f t="shared" si="17"/>
        <v>9</v>
      </c>
      <c r="BB15" s="66">
        <f t="shared" si="18"/>
        <v>9</v>
      </c>
      <c r="BC15" s="66">
        <f t="shared" si="19"/>
        <v>1</v>
      </c>
      <c r="BD15" s="66">
        <f t="shared" si="20"/>
        <v>1</v>
      </c>
      <c r="BE15" s="66">
        <f t="shared" si="21"/>
        <v>1</v>
      </c>
      <c r="BF15" s="66">
        <f t="shared" si="22"/>
        <v>1</v>
      </c>
      <c r="BG15" s="66">
        <f t="shared" si="23"/>
        <v>0</v>
      </c>
      <c r="BH15" s="66">
        <f t="shared" si="24"/>
        <v>0</v>
      </c>
      <c r="BI15" s="66">
        <f t="shared" si="25"/>
        <v>0</v>
      </c>
      <c r="BJ15" s="66">
        <f t="shared" si="26"/>
        <v>0</v>
      </c>
    </row>
    <row r="16" spans="1:62" ht="38.25">
      <c r="A16" s="5" t="s">
        <v>7</v>
      </c>
      <c r="B16" s="6" t="s">
        <v>61</v>
      </c>
      <c r="C16" s="22">
        <v>35</v>
      </c>
      <c r="D16" s="2">
        <v>1</v>
      </c>
      <c r="E16" s="22">
        <f t="shared" si="2"/>
        <v>34</v>
      </c>
      <c r="F16" s="8">
        <v>0</v>
      </c>
      <c r="G16" s="8">
        <v>0</v>
      </c>
      <c r="H16" s="2">
        <v>41</v>
      </c>
      <c r="I16" s="2">
        <f t="shared" si="3"/>
        <v>41</v>
      </c>
      <c r="J16" s="3">
        <v>0</v>
      </c>
      <c r="K16" s="9">
        <v>0</v>
      </c>
      <c r="L16" s="3">
        <v>1</v>
      </c>
      <c r="M16" s="3">
        <f t="shared" si="4"/>
        <v>13</v>
      </c>
      <c r="N16" s="156">
        <v>9</v>
      </c>
      <c r="O16" s="156">
        <v>3</v>
      </c>
      <c r="P16" s="156">
        <v>1</v>
      </c>
      <c r="Q16" s="156">
        <v>0</v>
      </c>
      <c r="R16" s="155">
        <f t="shared" si="5"/>
        <v>8</v>
      </c>
      <c r="S16" s="156">
        <v>0</v>
      </c>
      <c r="T16" s="156">
        <v>5</v>
      </c>
      <c r="U16" s="156">
        <v>3</v>
      </c>
      <c r="V16" s="3">
        <f t="shared" si="6"/>
        <v>21</v>
      </c>
      <c r="W16" s="9">
        <v>0</v>
      </c>
      <c r="X16" s="3">
        <v>1</v>
      </c>
      <c r="Y16" s="3">
        <f t="shared" si="7"/>
        <v>54</v>
      </c>
      <c r="Z16" s="3">
        <v>0</v>
      </c>
      <c r="AA16" s="9">
        <v>2</v>
      </c>
      <c r="AB16" s="9">
        <v>0</v>
      </c>
      <c r="AC16" s="3">
        <f t="shared" si="8"/>
        <v>2</v>
      </c>
      <c r="AD16" s="9">
        <v>0</v>
      </c>
      <c r="AE16" s="3">
        <v>2</v>
      </c>
      <c r="AF16" s="9"/>
      <c r="AG16" s="9">
        <v>2</v>
      </c>
      <c r="AH16" s="3">
        <v>0</v>
      </c>
      <c r="AI16" s="9">
        <v>0</v>
      </c>
      <c r="AJ16" s="3">
        <f t="shared" si="9"/>
        <v>0</v>
      </c>
      <c r="AK16" s="3">
        <v>0</v>
      </c>
      <c r="AL16" s="3">
        <v>0</v>
      </c>
      <c r="AM16" s="9"/>
      <c r="AN16" s="9"/>
      <c r="AO16" s="9"/>
      <c r="AP16" s="9"/>
      <c r="AQ16" s="66">
        <f t="shared" si="10"/>
        <v>35</v>
      </c>
      <c r="AR16" s="66">
        <f t="shared" ref="AR16:AR47" si="32">E16+F16+G16+D16</f>
        <v>35</v>
      </c>
      <c r="AS16" s="66">
        <f t="shared" si="11"/>
        <v>41</v>
      </c>
      <c r="AT16" s="66">
        <f t="shared" si="12"/>
        <v>41</v>
      </c>
      <c r="AU16" s="66">
        <f t="shared" si="13"/>
        <v>76</v>
      </c>
      <c r="AV16" s="66">
        <f>L16+V16+W16+Y16</f>
        <v>76</v>
      </c>
      <c r="AW16" s="66">
        <f t="shared" si="14"/>
        <v>13</v>
      </c>
      <c r="AX16" s="66">
        <f t="shared" si="31"/>
        <v>13</v>
      </c>
      <c r="AY16" s="66">
        <f t="shared" si="15"/>
        <v>8</v>
      </c>
      <c r="AZ16" s="66">
        <f t="shared" si="16"/>
        <v>8</v>
      </c>
      <c r="BA16" s="66">
        <f t="shared" si="17"/>
        <v>21</v>
      </c>
      <c r="BB16" s="66">
        <f t="shared" si="18"/>
        <v>21</v>
      </c>
      <c r="BC16" s="66">
        <f t="shared" si="19"/>
        <v>2</v>
      </c>
      <c r="BD16" s="66">
        <f t="shared" si="20"/>
        <v>2</v>
      </c>
      <c r="BE16" s="66">
        <f t="shared" si="21"/>
        <v>2</v>
      </c>
      <c r="BF16" s="66">
        <f t="shared" si="22"/>
        <v>2</v>
      </c>
      <c r="BG16" s="66">
        <f t="shared" si="23"/>
        <v>0</v>
      </c>
      <c r="BH16" s="66">
        <f t="shared" si="24"/>
        <v>0</v>
      </c>
      <c r="BI16" s="66">
        <f t="shared" si="25"/>
        <v>0</v>
      </c>
      <c r="BJ16" s="66">
        <f t="shared" si="26"/>
        <v>0</v>
      </c>
    </row>
    <row r="17" spans="1:62" ht="25.5">
      <c r="A17" s="5">
        <v>4</v>
      </c>
      <c r="B17" s="7" t="s">
        <v>85</v>
      </c>
      <c r="C17" s="22">
        <v>9</v>
      </c>
      <c r="D17" s="2">
        <v>0</v>
      </c>
      <c r="E17" s="22">
        <f t="shared" si="2"/>
        <v>9</v>
      </c>
      <c r="F17" s="8">
        <v>0</v>
      </c>
      <c r="G17" s="8">
        <v>0</v>
      </c>
      <c r="H17" s="2">
        <v>0</v>
      </c>
      <c r="I17" s="2">
        <f t="shared" si="3"/>
        <v>0</v>
      </c>
      <c r="J17" s="3">
        <v>0</v>
      </c>
      <c r="K17" s="9">
        <v>0</v>
      </c>
      <c r="L17" s="3">
        <v>0</v>
      </c>
      <c r="M17" s="3">
        <f t="shared" si="4"/>
        <v>3</v>
      </c>
      <c r="N17" s="156">
        <v>1</v>
      </c>
      <c r="O17" s="156"/>
      <c r="P17" s="156">
        <v>2</v>
      </c>
      <c r="Q17" s="156">
        <v>0</v>
      </c>
      <c r="R17" s="155">
        <f t="shared" si="5"/>
        <v>2</v>
      </c>
      <c r="S17" s="156">
        <v>0</v>
      </c>
      <c r="T17" s="156">
        <v>2</v>
      </c>
      <c r="U17" s="156">
        <v>0</v>
      </c>
      <c r="V17" s="3">
        <f t="shared" si="6"/>
        <v>5</v>
      </c>
      <c r="W17" s="9">
        <v>0</v>
      </c>
      <c r="X17" s="3">
        <v>0</v>
      </c>
      <c r="Y17" s="3">
        <f t="shared" si="7"/>
        <v>4</v>
      </c>
      <c r="Z17" s="3">
        <v>0</v>
      </c>
      <c r="AA17" s="9">
        <v>1</v>
      </c>
      <c r="AB17" s="9">
        <v>0</v>
      </c>
      <c r="AC17" s="3">
        <f t="shared" si="8"/>
        <v>1</v>
      </c>
      <c r="AD17" s="9">
        <v>0</v>
      </c>
      <c r="AE17" s="3">
        <v>1</v>
      </c>
      <c r="AF17" s="9"/>
      <c r="AG17" s="9">
        <v>0</v>
      </c>
      <c r="AH17" s="3">
        <v>0</v>
      </c>
      <c r="AI17" s="9">
        <v>0</v>
      </c>
      <c r="AJ17" s="3">
        <f t="shared" si="9"/>
        <v>0</v>
      </c>
      <c r="AK17" s="3">
        <v>0</v>
      </c>
      <c r="AL17" s="3">
        <v>0</v>
      </c>
      <c r="AM17" s="9"/>
      <c r="AN17" s="9"/>
      <c r="AO17" s="9"/>
      <c r="AP17" s="9"/>
      <c r="AQ17" s="66">
        <f t="shared" si="10"/>
        <v>9</v>
      </c>
      <c r="AR17" s="66">
        <f t="shared" si="32"/>
        <v>9</v>
      </c>
      <c r="AS17" s="66">
        <f t="shared" si="11"/>
        <v>0</v>
      </c>
      <c r="AT17" s="66">
        <f t="shared" si="12"/>
        <v>0</v>
      </c>
      <c r="AU17" s="66">
        <f t="shared" si="13"/>
        <v>9</v>
      </c>
      <c r="AV17" s="66">
        <f t="shared" ref="AV17:AV18" si="33">L17+V17+W17+Y17+Z17</f>
        <v>9</v>
      </c>
      <c r="AW17" s="66">
        <f t="shared" si="14"/>
        <v>3</v>
      </c>
      <c r="AX17" s="66">
        <f t="shared" si="31"/>
        <v>3</v>
      </c>
      <c r="AY17" s="66">
        <f t="shared" si="15"/>
        <v>2</v>
      </c>
      <c r="AZ17" s="66">
        <f t="shared" si="16"/>
        <v>2</v>
      </c>
      <c r="BA17" s="66">
        <f t="shared" si="17"/>
        <v>5</v>
      </c>
      <c r="BB17" s="66">
        <f t="shared" si="18"/>
        <v>5</v>
      </c>
      <c r="BC17" s="66">
        <f t="shared" si="19"/>
        <v>1</v>
      </c>
      <c r="BD17" s="66">
        <f t="shared" si="20"/>
        <v>1</v>
      </c>
      <c r="BE17" s="66">
        <f t="shared" si="21"/>
        <v>1</v>
      </c>
      <c r="BF17" s="66">
        <f t="shared" si="22"/>
        <v>1</v>
      </c>
      <c r="BG17" s="66">
        <f t="shared" si="23"/>
        <v>0</v>
      </c>
      <c r="BH17" s="66">
        <f t="shared" si="24"/>
        <v>0</v>
      </c>
      <c r="BI17" s="66">
        <f t="shared" si="25"/>
        <v>0</v>
      </c>
      <c r="BJ17" s="66">
        <f t="shared" si="26"/>
        <v>0</v>
      </c>
    </row>
    <row r="18" spans="1:62" ht="38.25">
      <c r="A18" s="5">
        <v>5</v>
      </c>
      <c r="B18" s="7" t="s">
        <v>66</v>
      </c>
      <c r="C18" s="22">
        <v>1</v>
      </c>
      <c r="D18" s="2">
        <v>0</v>
      </c>
      <c r="E18" s="22">
        <f t="shared" si="2"/>
        <v>1</v>
      </c>
      <c r="F18" s="8">
        <v>0</v>
      </c>
      <c r="G18" s="8">
        <v>0</v>
      </c>
      <c r="H18" s="2">
        <v>2</v>
      </c>
      <c r="I18" s="2">
        <f t="shared" si="3"/>
        <v>1</v>
      </c>
      <c r="J18" s="3">
        <v>0</v>
      </c>
      <c r="K18" s="9">
        <v>1</v>
      </c>
      <c r="L18" s="3">
        <v>0</v>
      </c>
      <c r="M18" s="3">
        <f t="shared" si="4"/>
        <v>0</v>
      </c>
      <c r="N18" s="156">
        <v>0</v>
      </c>
      <c r="O18" s="156">
        <v>0</v>
      </c>
      <c r="P18" s="156">
        <v>0</v>
      </c>
      <c r="Q18" s="156">
        <v>0</v>
      </c>
      <c r="R18" s="155">
        <f t="shared" si="5"/>
        <v>1</v>
      </c>
      <c r="S18" s="156">
        <v>0</v>
      </c>
      <c r="T18" s="156">
        <v>1</v>
      </c>
      <c r="U18" s="156">
        <v>0</v>
      </c>
      <c r="V18" s="3">
        <f t="shared" si="6"/>
        <v>1</v>
      </c>
      <c r="W18" s="9">
        <v>0</v>
      </c>
      <c r="X18" s="3">
        <v>0</v>
      </c>
      <c r="Y18" s="3">
        <f t="shared" si="7"/>
        <v>1</v>
      </c>
      <c r="Z18" s="3">
        <v>0</v>
      </c>
      <c r="AA18" s="9">
        <v>0</v>
      </c>
      <c r="AB18" s="9">
        <v>1</v>
      </c>
      <c r="AC18" s="3">
        <f t="shared" si="8"/>
        <v>1</v>
      </c>
      <c r="AD18" s="9">
        <v>0</v>
      </c>
      <c r="AE18" s="3">
        <v>1</v>
      </c>
      <c r="AF18" s="9"/>
      <c r="AG18" s="9">
        <v>1</v>
      </c>
      <c r="AH18" s="3">
        <v>0</v>
      </c>
      <c r="AI18" s="9">
        <v>0</v>
      </c>
      <c r="AJ18" s="3">
        <f t="shared" si="9"/>
        <v>0</v>
      </c>
      <c r="AK18" s="3">
        <v>0</v>
      </c>
      <c r="AL18" s="3">
        <v>0</v>
      </c>
      <c r="AM18" s="9"/>
      <c r="AN18" s="9"/>
      <c r="AO18" s="9"/>
      <c r="AP18" s="9"/>
      <c r="AQ18" s="66">
        <f t="shared" si="10"/>
        <v>1</v>
      </c>
      <c r="AR18" s="66">
        <f t="shared" si="32"/>
        <v>1</v>
      </c>
      <c r="AS18" s="66">
        <f t="shared" si="11"/>
        <v>2</v>
      </c>
      <c r="AT18" s="66">
        <f t="shared" si="12"/>
        <v>2</v>
      </c>
      <c r="AU18" s="66">
        <f t="shared" si="13"/>
        <v>2</v>
      </c>
      <c r="AV18" s="66">
        <f t="shared" si="33"/>
        <v>2</v>
      </c>
      <c r="AW18" s="66">
        <f t="shared" si="14"/>
        <v>0</v>
      </c>
      <c r="AX18" s="66">
        <f t="shared" si="31"/>
        <v>0</v>
      </c>
      <c r="AY18" s="66">
        <f t="shared" si="15"/>
        <v>1</v>
      </c>
      <c r="AZ18" s="66">
        <f t="shared" si="16"/>
        <v>1</v>
      </c>
      <c r="BA18" s="66">
        <f t="shared" si="17"/>
        <v>1</v>
      </c>
      <c r="BB18" s="66">
        <f t="shared" si="18"/>
        <v>1</v>
      </c>
      <c r="BC18" s="66">
        <f t="shared" si="19"/>
        <v>1</v>
      </c>
      <c r="BD18" s="66">
        <f t="shared" si="20"/>
        <v>1</v>
      </c>
      <c r="BE18" s="66">
        <f t="shared" si="21"/>
        <v>1</v>
      </c>
      <c r="BF18" s="66">
        <f t="shared" si="22"/>
        <v>1</v>
      </c>
      <c r="BG18" s="66">
        <f t="shared" si="23"/>
        <v>0</v>
      </c>
      <c r="BH18" s="66">
        <f t="shared" si="24"/>
        <v>0</v>
      </c>
      <c r="BI18" s="66">
        <f t="shared" si="25"/>
        <v>0</v>
      </c>
      <c r="BJ18" s="66">
        <f t="shared" si="26"/>
        <v>0</v>
      </c>
    </row>
    <row r="19" spans="1:62" ht="38.25">
      <c r="A19" s="5">
        <v>6</v>
      </c>
      <c r="B19" s="7" t="s">
        <v>67</v>
      </c>
      <c r="C19" s="65">
        <v>0</v>
      </c>
      <c r="D19" s="65">
        <f t="shared" ref="D19:AP19" si="34">D20+D21+D22+D23+D24+D25+D26</f>
        <v>0</v>
      </c>
      <c r="E19" s="65">
        <f t="shared" si="34"/>
        <v>0</v>
      </c>
      <c r="F19" s="65">
        <f t="shared" si="34"/>
        <v>0</v>
      </c>
      <c r="G19" s="65">
        <f t="shared" si="34"/>
        <v>0</v>
      </c>
      <c r="H19" s="65">
        <f t="shared" si="34"/>
        <v>0</v>
      </c>
      <c r="I19" s="65">
        <f t="shared" si="34"/>
        <v>0</v>
      </c>
      <c r="J19" s="65">
        <f t="shared" si="34"/>
        <v>0</v>
      </c>
      <c r="K19" s="65">
        <f t="shared" si="34"/>
        <v>0</v>
      </c>
      <c r="L19" s="65">
        <f t="shared" si="34"/>
        <v>0</v>
      </c>
      <c r="M19" s="65">
        <f t="shared" si="34"/>
        <v>0</v>
      </c>
      <c r="N19" s="65">
        <f t="shared" si="34"/>
        <v>0</v>
      </c>
      <c r="O19" s="65">
        <f t="shared" si="34"/>
        <v>0</v>
      </c>
      <c r="P19" s="65">
        <f t="shared" si="34"/>
        <v>0</v>
      </c>
      <c r="Q19" s="65">
        <f t="shared" si="34"/>
        <v>0</v>
      </c>
      <c r="R19" s="65">
        <f t="shared" si="34"/>
        <v>0</v>
      </c>
      <c r="S19" s="65">
        <f t="shared" si="34"/>
        <v>0</v>
      </c>
      <c r="T19" s="65">
        <f t="shared" si="34"/>
        <v>0</v>
      </c>
      <c r="U19" s="65">
        <f t="shared" si="34"/>
        <v>0</v>
      </c>
      <c r="V19" s="65">
        <f t="shared" si="34"/>
        <v>0</v>
      </c>
      <c r="W19" s="65">
        <f t="shared" si="34"/>
        <v>0</v>
      </c>
      <c r="X19" s="65">
        <f t="shared" si="34"/>
        <v>0</v>
      </c>
      <c r="Y19" s="65">
        <f t="shared" si="34"/>
        <v>0</v>
      </c>
      <c r="Z19" s="65">
        <f t="shared" si="34"/>
        <v>0</v>
      </c>
      <c r="AA19" s="65">
        <f t="shared" si="34"/>
        <v>0</v>
      </c>
      <c r="AB19" s="65">
        <f t="shared" si="34"/>
        <v>0</v>
      </c>
      <c r="AC19" s="65">
        <f t="shared" si="34"/>
        <v>0</v>
      </c>
      <c r="AD19" s="65">
        <f t="shared" si="34"/>
        <v>0</v>
      </c>
      <c r="AE19" s="65">
        <f t="shared" si="34"/>
        <v>0</v>
      </c>
      <c r="AF19" s="65">
        <f t="shared" si="34"/>
        <v>0</v>
      </c>
      <c r="AG19" s="65">
        <f t="shared" si="34"/>
        <v>0</v>
      </c>
      <c r="AH19" s="65">
        <f t="shared" si="34"/>
        <v>0</v>
      </c>
      <c r="AI19" s="65">
        <f t="shared" si="34"/>
        <v>0</v>
      </c>
      <c r="AJ19" s="65">
        <f t="shared" si="34"/>
        <v>0</v>
      </c>
      <c r="AK19" s="65">
        <f t="shared" si="34"/>
        <v>0</v>
      </c>
      <c r="AL19" s="65">
        <f t="shared" si="34"/>
        <v>0</v>
      </c>
      <c r="AM19" s="65">
        <f t="shared" si="34"/>
        <v>0</v>
      </c>
      <c r="AN19" s="65">
        <f t="shared" si="34"/>
        <v>0</v>
      </c>
      <c r="AO19" s="65">
        <f t="shared" si="34"/>
        <v>0</v>
      </c>
      <c r="AP19" s="65">
        <f t="shared" si="34"/>
        <v>0</v>
      </c>
      <c r="AQ19" s="65">
        <f t="shared" ref="AQ19:BJ19" si="35">SUM(AQ20:AQ26)</f>
        <v>0</v>
      </c>
      <c r="AR19" s="65">
        <f t="shared" si="35"/>
        <v>0</v>
      </c>
      <c r="AS19" s="65">
        <f t="shared" si="35"/>
        <v>0</v>
      </c>
      <c r="AT19" s="65">
        <f t="shared" si="35"/>
        <v>0</v>
      </c>
      <c r="AU19" s="65">
        <f t="shared" si="35"/>
        <v>0</v>
      </c>
      <c r="AV19" s="65">
        <f t="shared" si="35"/>
        <v>0</v>
      </c>
      <c r="AW19" s="65">
        <f t="shared" si="35"/>
        <v>0</v>
      </c>
      <c r="AX19" s="65">
        <f t="shared" si="35"/>
        <v>0</v>
      </c>
      <c r="AY19" s="65">
        <f t="shared" si="35"/>
        <v>0</v>
      </c>
      <c r="AZ19" s="65">
        <f t="shared" si="35"/>
        <v>0</v>
      </c>
      <c r="BA19" s="65">
        <f t="shared" si="35"/>
        <v>0</v>
      </c>
      <c r="BB19" s="65">
        <f t="shared" si="35"/>
        <v>0</v>
      </c>
      <c r="BC19" s="65">
        <f t="shared" si="35"/>
        <v>0</v>
      </c>
      <c r="BD19" s="65">
        <f t="shared" si="35"/>
        <v>0</v>
      </c>
      <c r="BE19" s="65">
        <f t="shared" si="35"/>
        <v>0</v>
      </c>
      <c r="BF19" s="65">
        <f t="shared" si="35"/>
        <v>0</v>
      </c>
      <c r="BG19" s="65">
        <f t="shared" si="35"/>
        <v>0</v>
      </c>
      <c r="BH19" s="65">
        <f t="shared" si="35"/>
        <v>0</v>
      </c>
      <c r="BI19" s="65">
        <f t="shared" si="35"/>
        <v>0</v>
      </c>
      <c r="BJ19" s="65">
        <f t="shared" si="35"/>
        <v>0</v>
      </c>
    </row>
    <row r="20" spans="1:62" ht="25.5">
      <c r="A20" s="5" t="s">
        <v>8</v>
      </c>
      <c r="B20" s="6" t="s">
        <v>68</v>
      </c>
      <c r="C20" s="22">
        <v>0</v>
      </c>
      <c r="D20" s="2">
        <v>0</v>
      </c>
      <c r="E20" s="22">
        <f t="shared" si="2"/>
        <v>0</v>
      </c>
      <c r="F20" s="8">
        <v>0</v>
      </c>
      <c r="G20" s="8">
        <v>0</v>
      </c>
      <c r="H20" s="8">
        <v>0</v>
      </c>
      <c r="I20" s="2">
        <f t="shared" si="3"/>
        <v>0</v>
      </c>
      <c r="J20" s="3">
        <v>0</v>
      </c>
      <c r="K20" s="9">
        <v>0</v>
      </c>
      <c r="L20" s="3">
        <v>0</v>
      </c>
      <c r="M20" s="3">
        <f t="shared" si="4"/>
        <v>0</v>
      </c>
      <c r="N20" s="156">
        <v>0</v>
      </c>
      <c r="O20" s="156">
        <v>0</v>
      </c>
      <c r="P20" s="156">
        <v>0</v>
      </c>
      <c r="Q20" s="156">
        <v>0</v>
      </c>
      <c r="R20" s="155">
        <f t="shared" si="5"/>
        <v>0</v>
      </c>
      <c r="S20" s="156">
        <v>0</v>
      </c>
      <c r="T20" s="65">
        <v>0</v>
      </c>
      <c r="U20" s="156">
        <v>0</v>
      </c>
      <c r="V20" s="3">
        <f t="shared" si="6"/>
        <v>0</v>
      </c>
      <c r="W20" s="9">
        <v>0</v>
      </c>
      <c r="X20" s="3">
        <v>0</v>
      </c>
      <c r="Y20" s="3">
        <f t="shared" si="7"/>
        <v>0</v>
      </c>
      <c r="Z20" s="3">
        <v>0</v>
      </c>
      <c r="AA20" s="9">
        <v>0</v>
      </c>
      <c r="AB20" s="65">
        <v>0</v>
      </c>
      <c r="AC20" s="3">
        <f t="shared" si="8"/>
        <v>0</v>
      </c>
      <c r="AD20" s="9">
        <v>0</v>
      </c>
      <c r="AE20" s="65">
        <v>0</v>
      </c>
      <c r="AF20" s="9"/>
      <c r="AG20" s="65">
        <v>0</v>
      </c>
      <c r="AH20" s="3">
        <v>0</v>
      </c>
      <c r="AI20" s="9">
        <v>0</v>
      </c>
      <c r="AJ20" s="3">
        <f t="shared" si="9"/>
        <v>0</v>
      </c>
      <c r="AK20" s="3">
        <v>0</v>
      </c>
      <c r="AL20" s="3">
        <v>0</v>
      </c>
      <c r="AM20" s="9"/>
      <c r="AN20" s="9"/>
      <c r="AO20" s="9"/>
      <c r="AP20" s="9"/>
      <c r="AQ20" s="66">
        <f t="shared" si="10"/>
        <v>0</v>
      </c>
      <c r="AR20" s="66">
        <f t="shared" si="32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>L20+V20+W20+Y20+Z20</f>
        <v>0</v>
      </c>
      <c r="AW20" s="66">
        <f t="shared" si="14"/>
        <v>0</v>
      </c>
      <c r="AX20" s="66">
        <f t="shared" ref="AX20:AX26" si="36">N20+O20+P20+Q20</f>
        <v>0</v>
      </c>
      <c r="AY20" s="66">
        <f t="shared" si="15"/>
        <v>0</v>
      </c>
      <c r="AZ20" s="66">
        <f t="shared" si="16"/>
        <v>0</v>
      </c>
      <c r="BA20" s="66">
        <f t="shared" si="17"/>
        <v>0</v>
      </c>
      <c r="BB20" s="66">
        <f t="shared" si="18"/>
        <v>0</v>
      </c>
      <c r="BC20" s="66">
        <f t="shared" si="19"/>
        <v>0</v>
      </c>
      <c r="BD20" s="66">
        <f t="shared" si="20"/>
        <v>0</v>
      </c>
      <c r="BE20" s="66">
        <f t="shared" si="21"/>
        <v>0</v>
      </c>
      <c r="BF20" s="66">
        <f t="shared" si="22"/>
        <v>0</v>
      </c>
      <c r="BG20" s="66">
        <f t="shared" si="23"/>
        <v>0</v>
      </c>
      <c r="BH20" s="66">
        <f t="shared" si="24"/>
        <v>0</v>
      </c>
      <c r="BI20" s="66">
        <f t="shared" si="25"/>
        <v>0</v>
      </c>
      <c r="BJ20" s="66">
        <f t="shared" si="26"/>
        <v>0</v>
      </c>
    </row>
    <row r="21" spans="1:62" ht="38.25">
      <c r="A21" s="5" t="s">
        <v>9</v>
      </c>
      <c r="B21" s="6" t="s">
        <v>69</v>
      </c>
      <c r="C21" s="22">
        <v>0</v>
      </c>
      <c r="D21" s="2">
        <v>0</v>
      </c>
      <c r="E21" s="22">
        <f t="shared" si="2"/>
        <v>0</v>
      </c>
      <c r="F21" s="8">
        <v>0</v>
      </c>
      <c r="G21" s="8">
        <v>0</v>
      </c>
      <c r="H21" s="8">
        <v>0</v>
      </c>
      <c r="I21" s="2">
        <f t="shared" si="3"/>
        <v>0</v>
      </c>
      <c r="J21" s="3">
        <v>0</v>
      </c>
      <c r="K21" s="9">
        <v>0</v>
      </c>
      <c r="L21" s="3">
        <v>0</v>
      </c>
      <c r="M21" s="3">
        <f t="shared" si="4"/>
        <v>0</v>
      </c>
      <c r="N21" s="156">
        <v>0</v>
      </c>
      <c r="O21" s="156">
        <v>0</v>
      </c>
      <c r="P21" s="156">
        <v>0</v>
      </c>
      <c r="Q21" s="156">
        <v>0</v>
      </c>
      <c r="R21" s="155">
        <f t="shared" si="5"/>
        <v>0</v>
      </c>
      <c r="S21" s="156">
        <v>0</v>
      </c>
      <c r="T21" s="65">
        <v>0</v>
      </c>
      <c r="U21" s="156">
        <v>0</v>
      </c>
      <c r="V21" s="3">
        <f t="shared" si="6"/>
        <v>0</v>
      </c>
      <c r="W21" s="9">
        <v>0</v>
      </c>
      <c r="X21" s="3">
        <v>0</v>
      </c>
      <c r="Y21" s="3">
        <f t="shared" si="7"/>
        <v>0</v>
      </c>
      <c r="Z21" s="3">
        <v>0</v>
      </c>
      <c r="AA21" s="9">
        <v>0</v>
      </c>
      <c r="AB21" s="65">
        <v>0</v>
      </c>
      <c r="AC21" s="3">
        <f t="shared" si="8"/>
        <v>0</v>
      </c>
      <c r="AD21" s="9">
        <v>0</v>
      </c>
      <c r="AE21" s="65">
        <v>0</v>
      </c>
      <c r="AF21" s="9"/>
      <c r="AG21" s="65">
        <v>0</v>
      </c>
      <c r="AH21" s="3">
        <v>0</v>
      </c>
      <c r="AI21" s="9">
        <v>0</v>
      </c>
      <c r="AJ21" s="3">
        <f t="shared" si="9"/>
        <v>0</v>
      </c>
      <c r="AK21" s="3">
        <v>0</v>
      </c>
      <c r="AL21" s="3">
        <v>0</v>
      </c>
      <c r="AM21" s="9"/>
      <c r="AN21" s="9"/>
      <c r="AO21" s="9"/>
      <c r="AP21" s="9"/>
      <c r="AQ21" s="66">
        <f t="shared" si="10"/>
        <v>0</v>
      </c>
      <c r="AR21" s="66">
        <f t="shared" si="32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ref="AV21:AV26" si="37">L21+V21+W21+Y21+Z21</f>
        <v>0</v>
      </c>
      <c r="AW21" s="66">
        <f t="shared" si="14"/>
        <v>0</v>
      </c>
      <c r="AX21" s="66">
        <f t="shared" si="36"/>
        <v>0</v>
      </c>
      <c r="AY21" s="66">
        <f t="shared" si="15"/>
        <v>0</v>
      </c>
      <c r="AZ21" s="66">
        <f t="shared" si="16"/>
        <v>0</v>
      </c>
      <c r="BA21" s="66">
        <f t="shared" si="17"/>
        <v>0</v>
      </c>
      <c r="BB21" s="66">
        <f t="shared" si="18"/>
        <v>0</v>
      </c>
      <c r="BC21" s="66">
        <f t="shared" si="19"/>
        <v>0</v>
      </c>
      <c r="BD21" s="66">
        <f t="shared" si="20"/>
        <v>0</v>
      </c>
      <c r="BE21" s="66">
        <f t="shared" si="21"/>
        <v>0</v>
      </c>
      <c r="BF21" s="66">
        <f t="shared" si="22"/>
        <v>0</v>
      </c>
      <c r="BG21" s="66">
        <f t="shared" si="23"/>
        <v>0</v>
      </c>
      <c r="BH21" s="66">
        <f t="shared" si="24"/>
        <v>0</v>
      </c>
      <c r="BI21" s="66">
        <f t="shared" si="25"/>
        <v>0</v>
      </c>
      <c r="BJ21" s="66">
        <f t="shared" si="26"/>
        <v>0</v>
      </c>
    </row>
    <row r="22" spans="1:62" ht="38.25">
      <c r="A22" s="5" t="s">
        <v>10</v>
      </c>
      <c r="B22" s="6" t="s">
        <v>70</v>
      </c>
      <c r="C22" s="22">
        <v>0</v>
      </c>
      <c r="D22" s="2">
        <v>0</v>
      </c>
      <c r="E22" s="22">
        <f t="shared" si="2"/>
        <v>0</v>
      </c>
      <c r="F22" s="8">
        <v>0</v>
      </c>
      <c r="G22" s="8">
        <v>0</v>
      </c>
      <c r="H22" s="8">
        <v>0</v>
      </c>
      <c r="I22" s="2">
        <f t="shared" si="3"/>
        <v>0</v>
      </c>
      <c r="J22" s="3">
        <v>0</v>
      </c>
      <c r="K22" s="9">
        <v>0</v>
      </c>
      <c r="L22" s="3">
        <v>0</v>
      </c>
      <c r="M22" s="3">
        <f t="shared" si="4"/>
        <v>0</v>
      </c>
      <c r="N22" s="156">
        <v>0</v>
      </c>
      <c r="O22" s="156">
        <v>0</v>
      </c>
      <c r="P22" s="156">
        <v>0</v>
      </c>
      <c r="Q22" s="156">
        <v>0</v>
      </c>
      <c r="R22" s="155">
        <f t="shared" si="5"/>
        <v>0</v>
      </c>
      <c r="S22" s="156">
        <v>0</v>
      </c>
      <c r="T22" s="65">
        <v>0</v>
      </c>
      <c r="U22" s="156">
        <v>0</v>
      </c>
      <c r="V22" s="3">
        <f t="shared" si="6"/>
        <v>0</v>
      </c>
      <c r="W22" s="9">
        <v>0</v>
      </c>
      <c r="X22" s="3">
        <v>0</v>
      </c>
      <c r="Y22" s="3">
        <f t="shared" si="7"/>
        <v>0</v>
      </c>
      <c r="Z22" s="3">
        <v>0</v>
      </c>
      <c r="AA22" s="9">
        <v>0</v>
      </c>
      <c r="AB22" s="65">
        <v>0</v>
      </c>
      <c r="AC22" s="3">
        <f t="shared" si="8"/>
        <v>0</v>
      </c>
      <c r="AD22" s="9">
        <v>0</v>
      </c>
      <c r="AE22" s="65">
        <v>0</v>
      </c>
      <c r="AF22" s="9"/>
      <c r="AG22" s="65">
        <v>0</v>
      </c>
      <c r="AH22" s="3">
        <v>0</v>
      </c>
      <c r="AI22" s="9">
        <v>0</v>
      </c>
      <c r="AJ22" s="3">
        <f t="shared" si="9"/>
        <v>0</v>
      </c>
      <c r="AK22" s="3">
        <v>0</v>
      </c>
      <c r="AL22" s="3">
        <v>0</v>
      </c>
      <c r="AM22" s="9"/>
      <c r="AN22" s="9"/>
      <c r="AO22" s="9"/>
      <c r="AP22" s="9"/>
      <c r="AQ22" s="66">
        <f t="shared" si="10"/>
        <v>0</v>
      </c>
      <c r="AR22" s="66">
        <f t="shared" si="32"/>
        <v>0</v>
      </c>
      <c r="AS22" s="66">
        <f t="shared" si="11"/>
        <v>0</v>
      </c>
      <c r="AT22" s="66">
        <f t="shared" si="12"/>
        <v>0</v>
      </c>
      <c r="AU22" s="66">
        <f t="shared" si="13"/>
        <v>0</v>
      </c>
      <c r="AV22" s="66">
        <f t="shared" si="37"/>
        <v>0</v>
      </c>
      <c r="AW22" s="66">
        <f t="shared" si="14"/>
        <v>0</v>
      </c>
      <c r="AX22" s="66">
        <f t="shared" si="36"/>
        <v>0</v>
      </c>
      <c r="AY22" s="66">
        <f t="shared" si="15"/>
        <v>0</v>
      </c>
      <c r="AZ22" s="66">
        <f t="shared" si="16"/>
        <v>0</v>
      </c>
      <c r="BA22" s="66">
        <f t="shared" si="17"/>
        <v>0</v>
      </c>
      <c r="BB22" s="66">
        <f t="shared" si="18"/>
        <v>0</v>
      </c>
      <c r="BC22" s="66">
        <f t="shared" si="19"/>
        <v>0</v>
      </c>
      <c r="BD22" s="66">
        <f t="shared" si="20"/>
        <v>0</v>
      </c>
      <c r="BE22" s="66">
        <f t="shared" si="21"/>
        <v>0</v>
      </c>
      <c r="BF22" s="66">
        <f t="shared" si="22"/>
        <v>0</v>
      </c>
      <c r="BG22" s="66">
        <f t="shared" si="23"/>
        <v>0</v>
      </c>
      <c r="BH22" s="66">
        <f t="shared" si="24"/>
        <v>0</v>
      </c>
      <c r="BI22" s="66">
        <f t="shared" si="25"/>
        <v>0</v>
      </c>
      <c r="BJ22" s="66">
        <f t="shared" si="26"/>
        <v>0</v>
      </c>
    </row>
    <row r="23" spans="1:62" ht="38.25">
      <c r="A23" s="5" t="s">
        <v>11</v>
      </c>
      <c r="B23" s="6" t="s">
        <v>71</v>
      </c>
      <c r="C23" s="22">
        <v>0</v>
      </c>
      <c r="D23" s="2">
        <v>0</v>
      </c>
      <c r="E23" s="22">
        <f t="shared" si="2"/>
        <v>0</v>
      </c>
      <c r="F23" s="8">
        <v>0</v>
      </c>
      <c r="G23" s="8">
        <v>0</v>
      </c>
      <c r="H23" s="8">
        <v>0</v>
      </c>
      <c r="I23" s="2">
        <f t="shared" si="3"/>
        <v>0</v>
      </c>
      <c r="J23" s="3">
        <v>0</v>
      </c>
      <c r="K23" s="9">
        <v>0</v>
      </c>
      <c r="L23" s="3">
        <v>0</v>
      </c>
      <c r="M23" s="3">
        <f t="shared" si="4"/>
        <v>0</v>
      </c>
      <c r="N23" s="156">
        <v>0</v>
      </c>
      <c r="O23" s="156">
        <v>0</v>
      </c>
      <c r="P23" s="156">
        <v>0</v>
      </c>
      <c r="Q23" s="156">
        <v>0</v>
      </c>
      <c r="R23" s="155">
        <f t="shared" si="5"/>
        <v>0</v>
      </c>
      <c r="S23" s="156">
        <v>0</v>
      </c>
      <c r="T23" s="65">
        <v>0</v>
      </c>
      <c r="U23" s="156">
        <v>0</v>
      </c>
      <c r="V23" s="3">
        <f t="shared" si="6"/>
        <v>0</v>
      </c>
      <c r="W23" s="9">
        <v>0</v>
      </c>
      <c r="X23" s="3">
        <v>0</v>
      </c>
      <c r="Y23" s="3">
        <f t="shared" si="7"/>
        <v>0</v>
      </c>
      <c r="Z23" s="3">
        <v>0</v>
      </c>
      <c r="AA23" s="9">
        <v>0</v>
      </c>
      <c r="AB23" s="65">
        <v>0</v>
      </c>
      <c r="AC23" s="3">
        <f t="shared" si="8"/>
        <v>0</v>
      </c>
      <c r="AD23" s="9">
        <v>0</v>
      </c>
      <c r="AE23" s="65">
        <v>0</v>
      </c>
      <c r="AF23" s="9"/>
      <c r="AG23" s="65">
        <v>0</v>
      </c>
      <c r="AH23" s="3">
        <v>0</v>
      </c>
      <c r="AI23" s="9">
        <v>0</v>
      </c>
      <c r="AJ23" s="3">
        <f t="shared" si="9"/>
        <v>0</v>
      </c>
      <c r="AK23" s="3">
        <v>0</v>
      </c>
      <c r="AL23" s="3">
        <v>0</v>
      </c>
      <c r="AM23" s="9"/>
      <c r="AN23" s="9"/>
      <c r="AO23" s="9"/>
      <c r="AP23" s="9"/>
      <c r="AQ23" s="66">
        <f t="shared" si="10"/>
        <v>0</v>
      </c>
      <c r="AR23" s="66">
        <f t="shared" si="32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37"/>
        <v>0</v>
      </c>
      <c r="AW23" s="66">
        <f t="shared" si="14"/>
        <v>0</v>
      </c>
      <c r="AX23" s="66">
        <f t="shared" si="36"/>
        <v>0</v>
      </c>
      <c r="AY23" s="66">
        <f t="shared" si="15"/>
        <v>0</v>
      </c>
      <c r="AZ23" s="66">
        <f t="shared" si="16"/>
        <v>0</v>
      </c>
      <c r="BA23" s="66">
        <f t="shared" si="17"/>
        <v>0</v>
      </c>
      <c r="BB23" s="66">
        <f t="shared" si="18"/>
        <v>0</v>
      </c>
      <c r="BC23" s="66">
        <f t="shared" si="19"/>
        <v>0</v>
      </c>
      <c r="BD23" s="66">
        <f t="shared" si="20"/>
        <v>0</v>
      </c>
      <c r="BE23" s="66">
        <f t="shared" si="21"/>
        <v>0</v>
      </c>
      <c r="BF23" s="66">
        <f t="shared" si="22"/>
        <v>0</v>
      </c>
      <c r="BG23" s="66">
        <f t="shared" si="23"/>
        <v>0</v>
      </c>
      <c r="BH23" s="66">
        <f t="shared" si="24"/>
        <v>0</v>
      </c>
      <c r="BI23" s="66">
        <f t="shared" si="25"/>
        <v>0</v>
      </c>
      <c r="BJ23" s="66">
        <f t="shared" si="26"/>
        <v>0</v>
      </c>
    </row>
    <row r="24" spans="1:62" ht="38.25">
      <c r="A24" s="5" t="s">
        <v>12</v>
      </c>
      <c r="B24" s="6" t="s">
        <v>72</v>
      </c>
      <c r="C24" s="22">
        <v>0</v>
      </c>
      <c r="D24" s="2">
        <v>0</v>
      </c>
      <c r="E24" s="22">
        <f t="shared" si="2"/>
        <v>0</v>
      </c>
      <c r="F24" s="8">
        <v>0</v>
      </c>
      <c r="G24" s="8">
        <v>0</v>
      </c>
      <c r="H24" s="8">
        <v>0</v>
      </c>
      <c r="I24" s="2">
        <f t="shared" si="3"/>
        <v>0</v>
      </c>
      <c r="J24" s="3">
        <v>0</v>
      </c>
      <c r="K24" s="9">
        <v>0</v>
      </c>
      <c r="L24" s="3">
        <v>0</v>
      </c>
      <c r="M24" s="3">
        <f t="shared" si="4"/>
        <v>0</v>
      </c>
      <c r="N24" s="156">
        <v>0</v>
      </c>
      <c r="O24" s="156">
        <v>0</v>
      </c>
      <c r="P24" s="156">
        <v>0</v>
      </c>
      <c r="Q24" s="156">
        <v>0</v>
      </c>
      <c r="R24" s="155">
        <f t="shared" si="5"/>
        <v>0</v>
      </c>
      <c r="S24" s="156">
        <v>0</v>
      </c>
      <c r="T24" s="65">
        <v>0</v>
      </c>
      <c r="U24" s="156">
        <v>0</v>
      </c>
      <c r="V24" s="3">
        <f t="shared" si="6"/>
        <v>0</v>
      </c>
      <c r="W24" s="9">
        <v>0</v>
      </c>
      <c r="X24" s="3">
        <v>0</v>
      </c>
      <c r="Y24" s="3">
        <f t="shared" si="7"/>
        <v>0</v>
      </c>
      <c r="Z24" s="3">
        <v>0</v>
      </c>
      <c r="AA24" s="9">
        <v>0</v>
      </c>
      <c r="AB24" s="65">
        <v>0</v>
      </c>
      <c r="AC24" s="3">
        <f t="shared" si="8"/>
        <v>0</v>
      </c>
      <c r="AD24" s="9">
        <v>0</v>
      </c>
      <c r="AE24" s="65">
        <v>0</v>
      </c>
      <c r="AF24" s="9"/>
      <c r="AG24" s="65">
        <v>0</v>
      </c>
      <c r="AH24" s="3">
        <v>0</v>
      </c>
      <c r="AI24" s="9">
        <v>0</v>
      </c>
      <c r="AJ24" s="3">
        <f t="shared" si="9"/>
        <v>0</v>
      </c>
      <c r="AK24" s="3">
        <v>0</v>
      </c>
      <c r="AL24" s="3">
        <v>0</v>
      </c>
      <c r="AM24" s="9"/>
      <c r="AN24" s="9"/>
      <c r="AO24" s="9"/>
      <c r="AP24" s="9"/>
      <c r="AQ24" s="66">
        <f t="shared" si="10"/>
        <v>0</v>
      </c>
      <c r="AR24" s="66">
        <f t="shared" si="32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37"/>
        <v>0</v>
      </c>
      <c r="AW24" s="66">
        <f t="shared" si="14"/>
        <v>0</v>
      </c>
      <c r="AX24" s="66">
        <f t="shared" si="36"/>
        <v>0</v>
      </c>
      <c r="AY24" s="66">
        <f t="shared" si="15"/>
        <v>0</v>
      </c>
      <c r="AZ24" s="66">
        <f t="shared" si="16"/>
        <v>0</v>
      </c>
      <c r="BA24" s="66">
        <f t="shared" si="17"/>
        <v>0</v>
      </c>
      <c r="BB24" s="66">
        <f t="shared" si="18"/>
        <v>0</v>
      </c>
      <c r="BC24" s="66">
        <f t="shared" si="19"/>
        <v>0</v>
      </c>
      <c r="BD24" s="66">
        <f t="shared" si="20"/>
        <v>0</v>
      </c>
      <c r="BE24" s="66">
        <f t="shared" si="21"/>
        <v>0</v>
      </c>
      <c r="BF24" s="66">
        <f t="shared" si="22"/>
        <v>0</v>
      </c>
      <c r="BG24" s="66">
        <f t="shared" si="23"/>
        <v>0</v>
      </c>
      <c r="BH24" s="66">
        <f t="shared" si="24"/>
        <v>0</v>
      </c>
      <c r="BI24" s="66">
        <f t="shared" si="25"/>
        <v>0</v>
      </c>
      <c r="BJ24" s="66">
        <f t="shared" si="26"/>
        <v>0</v>
      </c>
    </row>
    <row r="25" spans="1:62" ht="38.25">
      <c r="A25" s="5" t="s">
        <v>13</v>
      </c>
      <c r="B25" s="6" t="s">
        <v>73</v>
      </c>
      <c r="C25" s="22">
        <v>0</v>
      </c>
      <c r="D25" s="2">
        <v>0</v>
      </c>
      <c r="E25" s="22">
        <f t="shared" si="2"/>
        <v>0</v>
      </c>
      <c r="F25" s="8">
        <v>0</v>
      </c>
      <c r="G25" s="8">
        <v>0</v>
      </c>
      <c r="H25" s="8">
        <v>0</v>
      </c>
      <c r="I25" s="2">
        <f t="shared" si="3"/>
        <v>0</v>
      </c>
      <c r="J25" s="3">
        <v>0</v>
      </c>
      <c r="K25" s="9">
        <v>0</v>
      </c>
      <c r="L25" s="3">
        <v>0</v>
      </c>
      <c r="M25" s="3">
        <f t="shared" si="4"/>
        <v>0</v>
      </c>
      <c r="N25" s="156">
        <v>0</v>
      </c>
      <c r="O25" s="156">
        <v>0</v>
      </c>
      <c r="P25" s="156">
        <v>0</v>
      </c>
      <c r="Q25" s="156">
        <v>0</v>
      </c>
      <c r="R25" s="155">
        <f t="shared" si="5"/>
        <v>0</v>
      </c>
      <c r="S25" s="156">
        <v>0</v>
      </c>
      <c r="T25" s="65">
        <v>0</v>
      </c>
      <c r="U25" s="156">
        <v>0</v>
      </c>
      <c r="V25" s="3">
        <f t="shared" si="6"/>
        <v>0</v>
      </c>
      <c r="W25" s="9">
        <v>0</v>
      </c>
      <c r="X25" s="3">
        <v>0</v>
      </c>
      <c r="Y25" s="3">
        <f t="shared" si="7"/>
        <v>0</v>
      </c>
      <c r="Z25" s="3">
        <v>0</v>
      </c>
      <c r="AA25" s="9">
        <v>0</v>
      </c>
      <c r="AB25" s="65">
        <v>0</v>
      </c>
      <c r="AC25" s="3">
        <f t="shared" si="8"/>
        <v>0</v>
      </c>
      <c r="AD25" s="9">
        <v>0</v>
      </c>
      <c r="AE25" s="65">
        <v>0</v>
      </c>
      <c r="AF25" s="9"/>
      <c r="AG25" s="65">
        <v>0</v>
      </c>
      <c r="AH25" s="3">
        <v>0</v>
      </c>
      <c r="AI25" s="9">
        <v>0</v>
      </c>
      <c r="AJ25" s="3">
        <f t="shared" si="9"/>
        <v>0</v>
      </c>
      <c r="AK25" s="3">
        <v>0</v>
      </c>
      <c r="AL25" s="3">
        <v>0</v>
      </c>
      <c r="AM25" s="9"/>
      <c r="AN25" s="9"/>
      <c r="AO25" s="9"/>
      <c r="AP25" s="9"/>
      <c r="AQ25" s="66">
        <f t="shared" si="10"/>
        <v>0</v>
      </c>
      <c r="AR25" s="66">
        <f t="shared" si="32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>L25+V25+W25+Y25+Z25</f>
        <v>0</v>
      </c>
      <c r="AW25" s="66">
        <f t="shared" si="14"/>
        <v>0</v>
      </c>
      <c r="AX25" s="66">
        <f t="shared" si="36"/>
        <v>0</v>
      </c>
      <c r="AY25" s="66">
        <f t="shared" si="15"/>
        <v>0</v>
      </c>
      <c r="AZ25" s="66">
        <f t="shared" si="16"/>
        <v>0</v>
      </c>
      <c r="BA25" s="66">
        <f t="shared" si="17"/>
        <v>0</v>
      </c>
      <c r="BB25" s="66">
        <f t="shared" si="18"/>
        <v>0</v>
      </c>
      <c r="BC25" s="66">
        <f t="shared" si="19"/>
        <v>0</v>
      </c>
      <c r="BD25" s="66">
        <f t="shared" si="20"/>
        <v>0</v>
      </c>
      <c r="BE25" s="66">
        <f t="shared" si="21"/>
        <v>0</v>
      </c>
      <c r="BF25" s="66">
        <f t="shared" si="22"/>
        <v>0</v>
      </c>
      <c r="BG25" s="66">
        <f t="shared" si="23"/>
        <v>0</v>
      </c>
      <c r="BH25" s="66">
        <f t="shared" si="24"/>
        <v>0</v>
      </c>
      <c r="BI25" s="66">
        <f t="shared" si="25"/>
        <v>0</v>
      </c>
      <c r="BJ25" s="66">
        <f t="shared" si="26"/>
        <v>0</v>
      </c>
    </row>
    <row r="26" spans="1:62" ht="38.25">
      <c r="A26" s="5" t="s">
        <v>48</v>
      </c>
      <c r="B26" s="6" t="s">
        <v>74</v>
      </c>
      <c r="C26" s="22">
        <v>0</v>
      </c>
      <c r="D26" s="2">
        <v>0</v>
      </c>
      <c r="E26" s="22">
        <f t="shared" si="2"/>
        <v>0</v>
      </c>
      <c r="F26" s="8">
        <v>0</v>
      </c>
      <c r="G26" s="8">
        <v>0</v>
      </c>
      <c r="H26" s="8">
        <v>0</v>
      </c>
      <c r="I26" s="2">
        <f t="shared" si="3"/>
        <v>0</v>
      </c>
      <c r="J26" s="3">
        <v>0</v>
      </c>
      <c r="K26" s="9">
        <v>0</v>
      </c>
      <c r="L26" s="3">
        <v>0</v>
      </c>
      <c r="M26" s="3">
        <f t="shared" si="4"/>
        <v>0</v>
      </c>
      <c r="N26" s="156">
        <v>0</v>
      </c>
      <c r="O26" s="156">
        <v>0</v>
      </c>
      <c r="P26" s="156">
        <v>0</v>
      </c>
      <c r="Q26" s="156">
        <v>0</v>
      </c>
      <c r="R26" s="155">
        <f t="shared" si="5"/>
        <v>0</v>
      </c>
      <c r="S26" s="156">
        <v>0</v>
      </c>
      <c r="T26" s="65">
        <v>0</v>
      </c>
      <c r="U26" s="156">
        <v>0</v>
      </c>
      <c r="V26" s="3">
        <f t="shared" si="6"/>
        <v>0</v>
      </c>
      <c r="W26" s="9">
        <v>0</v>
      </c>
      <c r="X26" s="3">
        <v>0</v>
      </c>
      <c r="Y26" s="3">
        <f t="shared" si="7"/>
        <v>0</v>
      </c>
      <c r="Z26" s="3">
        <v>0</v>
      </c>
      <c r="AA26" s="9">
        <v>0</v>
      </c>
      <c r="AB26" s="65">
        <v>0</v>
      </c>
      <c r="AC26" s="3">
        <f t="shared" si="8"/>
        <v>0</v>
      </c>
      <c r="AD26" s="9">
        <v>0</v>
      </c>
      <c r="AE26" s="65">
        <v>0</v>
      </c>
      <c r="AF26" s="9"/>
      <c r="AG26" s="65">
        <v>0</v>
      </c>
      <c r="AH26" s="3">
        <v>0</v>
      </c>
      <c r="AI26" s="9">
        <v>0</v>
      </c>
      <c r="AJ26" s="3">
        <f t="shared" si="9"/>
        <v>0</v>
      </c>
      <c r="AK26" s="3">
        <v>0</v>
      </c>
      <c r="AL26" s="3">
        <v>0</v>
      </c>
      <c r="AM26" s="9"/>
      <c r="AN26" s="9"/>
      <c r="AO26" s="9"/>
      <c r="AP26" s="9"/>
      <c r="AQ26" s="66">
        <f t="shared" si="10"/>
        <v>0</v>
      </c>
      <c r="AR26" s="66">
        <f t="shared" si="32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37"/>
        <v>0</v>
      </c>
      <c r="AW26" s="66">
        <f t="shared" si="14"/>
        <v>0</v>
      </c>
      <c r="AX26" s="66">
        <f t="shared" si="36"/>
        <v>0</v>
      </c>
      <c r="AY26" s="66">
        <f t="shared" si="15"/>
        <v>0</v>
      </c>
      <c r="AZ26" s="66">
        <f t="shared" si="16"/>
        <v>0</v>
      </c>
      <c r="BA26" s="66">
        <f t="shared" si="17"/>
        <v>0</v>
      </c>
      <c r="BB26" s="66">
        <f t="shared" si="18"/>
        <v>0</v>
      </c>
      <c r="BC26" s="66">
        <f t="shared" si="19"/>
        <v>0</v>
      </c>
      <c r="BD26" s="66">
        <f t="shared" si="20"/>
        <v>0</v>
      </c>
      <c r="BE26" s="66">
        <f t="shared" si="21"/>
        <v>0</v>
      </c>
      <c r="BF26" s="66">
        <f t="shared" si="22"/>
        <v>0</v>
      </c>
      <c r="BG26" s="66">
        <f t="shared" si="23"/>
        <v>0</v>
      </c>
      <c r="BH26" s="66">
        <f t="shared" si="24"/>
        <v>0</v>
      </c>
      <c r="BI26" s="66">
        <f t="shared" si="25"/>
        <v>0</v>
      </c>
      <c r="BJ26" s="66">
        <f t="shared" si="26"/>
        <v>0</v>
      </c>
    </row>
    <row r="27" spans="1:62" ht="25.5">
      <c r="A27" s="5">
        <v>7</v>
      </c>
      <c r="B27" s="7" t="s">
        <v>75</v>
      </c>
      <c r="C27" s="65">
        <v>0</v>
      </c>
      <c r="D27" s="65">
        <f t="shared" ref="D27:AP27" si="38">D28+D29+D30+D31+D32</f>
        <v>0</v>
      </c>
      <c r="E27" s="65">
        <f t="shared" si="38"/>
        <v>0</v>
      </c>
      <c r="F27" s="65">
        <f t="shared" si="38"/>
        <v>0</v>
      </c>
      <c r="G27" s="65">
        <f t="shared" si="38"/>
        <v>0</v>
      </c>
      <c r="H27" s="65">
        <f t="shared" si="38"/>
        <v>6</v>
      </c>
      <c r="I27" s="65">
        <f t="shared" si="38"/>
        <v>0</v>
      </c>
      <c r="J27" s="65">
        <f t="shared" si="38"/>
        <v>0</v>
      </c>
      <c r="K27" s="65">
        <f t="shared" si="38"/>
        <v>6</v>
      </c>
      <c r="L27" s="65">
        <f t="shared" si="38"/>
        <v>0</v>
      </c>
      <c r="M27" s="65">
        <f t="shared" si="38"/>
        <v>0</v>
      </c>
      <c r="N27" s="65">
        <f t="shared" si="38"/>
        <v>0</v>
      </c>
      <c r="O27" s="65">
        <f t="shared" si="38"/>
        <v>0</v>
      </c>
      <c r="P27" s="65">
        <f t="shared" si="38"/>
        <v>0</v>
      </c>
      <c r="Q27" s="65">
        <f t="shared" si="38"/>
        <v>0</v>
      </c>
      <c r="R27" s="65">
        <f t="shared" si="38"/>
        <v>0</v>
      </c>
      <c r="S27" s="65">
        <f t="shared" si="38"/>
        <v>0</v>
      </c>
      <c r="T27" s="65">
        <f t="shared" si="38"/>
        <v>0</v>
      </c>
      <c r="U27" s="65">
        <f t="shared" si="38"/>
        <v>0</v>
      </c>
      <c r="V27" s="65">
        <f t="shared" si="38"/>
        <v>0</v>
      </c>
      <c r="W27" s="65">
        <f t="shared" si="38"/>
        <v>0</v>
      </c>
      <c r="X27" s="65">
        <f t="shared" si="38"/>
        <v>0</v>
      </c>
      <c r="Y27" s="65">
        <f t="shared" si="38"/>
        <v>0</v>
      </c>
      <c r="Z27" s="65">
        <f t="shared" si="38"/>
        <v>0</v>
      </c>
      <c r="AA27" s="65">
        <f t="shared" si="38"/>
        <v>0</v>
      </c>
      <c r="AB27" s="65">
        <f t="shared" si="38"/>
        <v>8</v>
      </c>
      <c r="AC27" s="65">
        <f t="shared" si="38"/>
        <v>8</v>
      </c>
      <c r="AD27" s="65">
        <f t="shared" si="38"/>
        <v>0</v>
      </c>
      <c r="AE27" s="65">
        <f t="shared" si="38"/>
        <v>8</v>
      </c>
      <c r="AF27" s="65">
        <f t="shared" si="38"/>
        <v>0</v>
      </c>
      <c r="AG27" s="65">
        <f t="shared" si="38"/>
        <v>8</v>
      </c>
      <c r="AH27" s="65">
        <f t="shared" si="38"/>
        <v>0</v>
      </c>
      <c r="AI27" s="65">
        <f t="shared" si="38"/>
        <v>0</v>
      </c>
      <c r="AJ27" s="65">
        <f t="shared" si="38"/>
        <v>0</v>
      </c>
      <c r="AK27" s="65">
        <f t="shared" si="38"/>
        <v>0</v>
      </c>
      <c r="AL27" s="65">
        <f t="shared" si="38"/>
        <v>0</v>
      </c>
      <c r="AM27" s="65">
        <f t="shared" si="38"/>
        <v>0</v>
      </c>
      <c r="AN27" s="65">
        <f t="shared" si="38"/>
        <v>0</v>
      </c>
      <c r="AO27" s="65">
        <f t="shared" si="38"/>
        <v>0</v>
      </c>
      <c r="AP27" s="65">
        <f t="shared" si="38"/>
        <v>0</v>
      </c>
      <c r="AQ27" s="65">
        <f t="shared" ref="AQ27:BJ27" si="39">SUM(AQ28:AQ32)</f>
        <v>0</v>
      </c>
      <c r="AR27" s="65">
        <f t="shared" si="39"/>
        <v>0</v>
      </c>
      <c r="AS27" s="65">
        <f t="shared" si="39"/>
        <v>6</v>
      </c>
      <c r="AT27" s="65">
        <f t="shared" si="39"/>
        <v>6</v>
      </c>
      <c r="AU27" s="65">
        <f t="shared" si="39"/>
        <v>0</v>
      </c>
      <c r="AV27" s="65">
        <f>SUM(AV28:AV32)</f>
        <v>0</v>
      </c>
      <c r="AW27" s="65">
        <f t="shared" si="39"/>
        <v>0</v>
      </c>
      <c r="AX27" s="65">
        <f t="shared" si="39"/>
        <v>0</v>
      </c>
      <c r="AY27" s="65">
        <f t="shared" si="39"/>
        <v>0</v>
      </c>
      <c r="AZ27" s="65">
        <f t="shared" si="39"/>
        <v>0</v>
      </c>
      <c r="BA27" s="65">
        <f t="shared" si="39"/>
        <v>0</v>
      </c>
      <c r="BB27" s="65">
        <f t="shared" si="39"/>
        <v>0</v>
      </c>
      <c r="BC27" s="65">
        <f t="shared" si="39"/>
        <v>8</v>
      </c>
      <c r="BD27" s="65">
        <f t="shared" si="39"/>
        <v>8</v>
      </c>
      <c r="BE27" s="65">
        <f t="shared" si="39"/>
        <v>8</v>
      </c>
      <c r="BF27" s="65">
        <f t="shared" si="39"/>
        <v>8</v>
      </c>
      <c r="BG27" s="65">
        <f t="shared" si="39"/>
        <v>0</v>
      </c>
      <c r="BH27" s="65">
        <f t="shared" si="39"/>
        <v>0</v>
      </c>
      <c r="BI27" s="65">
        <f t="shared" si="39"/>
        <v>0</v>
      </c>
      <c r="BJ27" s="65">
        <f t="shared" si="39"/>
        <v>0</v>
      </c>
    </row>
    <row r="28" spans="1:62" ht="21" customHeight="1">
      <c r="A28" s="10" t="s">
        <v>14</v>
      </c>
      <c r="B28" s="6" t="s">
        <v>76</v>
      </c>
      <c r="C28" s="22">
        <v>0</v>
      </c>
      <c r="D28" s="2">
        <v>0</v>
      </c>
      <c r="E28" s="22">
        <f t="shared" si="2"/>
        <v>0</v>
      </c>
      <c r="F28" s="8">
        <v>0</v>
      </c>
      <c r="G28" s="8">
        <v>0</v>
      </c>
      <c r="H28" s="8">
        <v>0</v>
      </c>
      <c r="I28" s="2">
        <f t="shared" si="3"/>
        <v>0</v>
      </c>
      <c r="J28" s="3">
        <v>0</v>
      </c>
      <c r="K28" s="9">
        <v>0</v>
      </c>
      <c r="L28" s="3">
        <v>0</v>
      </c>
      <c r="M28" s="3">
        <f t="shared" si="4"/>
        <v>0</v>
      </c>
      <c r="N28" s="156">
        <v>0</v>
      </c>
      <c r="O28" s="156">
        <v>0</v>
      </c>
      <c r="P28" s="156">
        <v>0</v>
      </c>
      <c r="Q28" s="156">
        <v>0</v>
      </c>
      <c r="R28" s="155">
        <f t="shared" si="5"/>
        <v>0</v>
      </c>
      <c r="S28" s="156">
        <v>0</v>
      </c>
      <c r="T28" s="65">
        <v>0</v>
      </c>
      <c r="U28" s="156">
        <v>0</v>
      </c>
      <c r="V28" s="3">
        <f t="shared" si="6"/>
        <v>0</v>
      </c>
      <c r="W28" s="9">
        <v>0</v>
      </c>
      <c r="X28" s="3">
        <v>0</v>
      </c>
      <c r="Y28" s="3">
        <f t="shared" si="7"/>
        <v>0</v>
      </c>
      <c r="Z28" s="3">
        <v>0</v>
      </c>
      <c r="AA28" s="9">
        <v>0</v>
      </c>
      <c r="AB28" s="65">
        <v>0</v>
      </c>
      <c r="AC28" s="3">
        <f t="shared" si="8"/>
        <v>0</v>
      </c>
      <c r="AD28" s="9">
        <v>0</v>
      </c>
      <c r="AE28" s="65">
        <v>0</v>
      </c>
      <c r="AF28" s="9"/>
      <c r="AG28" s="65">
        <v>0</v>
      </c>
      <c r="AH28" s="3">
        <v>0</v>
      </c>
      <c r="AI28" s="9">
        <v>0</v>
      </c>
      <c r="AJ28" s="3">
        <f t="shared" si="9"/>
        <v>0</v>
      </c>
      <c r="AK28" s="3">
        <v>0</v>
      </c>
      <c r="AL28" s="3">
        <v>0</v>
      </c>
      <c r="AM28" s="9"/>
      <c r="AN28" s="9"/>
      <c r="AO28" s="9"/>
      <c r="AP28" s="9"/>
      <c r="AQ28" s="66">
        <f t="shared" si="10"/>
        <v>0</v>
      </c>
      <c r="AR28" s="66">
        <f t="shared" si="32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>L28+V28+W28+Y28+Z28</f>
        <v>0</v>
      </c>
      <c r="AW28" s="66">
        <f t="shared" si="14"/>
        <v>0</v>
      </c>
      <c r="AX28" s="66">
        <f t="shared" ref="AX28:AX46" si="40">N28+O28+P28+Q28</f>
        <v>0</v>
      </c>
      <c r="AY28" s="66">
        <f t="shared" si="15"/>
        <v>0</v>
      </c>
      <c r="AZ28" s="66">
        <f t="shared" si="16"/>
        <v>0</v>
      </c>
      <c r="BA28" s="66">
        <f t="shared" si="17"/>
        <v>0</v>
      </c>
      <c r="BB28" s="66">
        <f t="shared" si="18"/>
        <v>0</v>
      </c>
      <c r="BC28" s="66">
        <f t="shared" si="19"/>
        <v>0</v>
      </c>
      <c r="BD28" s="66">
        <f t="shared" si="20"/>
        <v>0</v>
      </c>
      <c r="BE28" s="66">
        <f t="shared" si="21"/>
        <v>0</v>
      </c>
      <c r="BF28" s="66">
        <f t="shared" si="22"/>
        <v>0</v>
      </c>
      <c r="BG28" s="66">
        <f t="shared" si="23"/>
        <v>0</v>
      </c>
      <c r="BH28" s="66">
        <f t="shared" si="24"/>
        <v>0</v>
      </c>
      <c r="BI28" s="66">
        <f t="shared" si="25"/>
        <v>0</v>
      </c>
      <c r="BJ28" s="66">
        <f t="shared" si="26"/>
        <v>0</v>
      </c>
    </row>
    <row r="29" spans="1:62" ht="21.75" customHeight="1">
      <c r="A29" s="10" t="s">
        <v>15</v>
      </c>
      <c r="B29" s="6" t="s">
        <v>77</v>
      </c>
      <c r="C29" s="22">
        <v>0</v>
      </c>
      <c r="D29" s="2">
        <v>0</v>
      </c>
      <c r="E29" s="22">
        <f t="shared" si="2"/>
        <v>0</v>
      </c>
      <c r="F29" s="8">
        <v>0</v>
      </c>
      <c r="G29" s="8">
        <v>0</v>
      </c>
      <c r="H29" s="8">
        <v>0</v>
      </c>
      <c r="I29" s="2">
        <f t="shared" si="3"/>
        <v>0</v>
      </c>
      <c r="J29" s="3">
        <v>0</v>
      </c>
      <c r="K29" s="9">
        <v>0</v>
      </c>
      <c r="L29" s="3">
        <v>0</v>
      </c>
      <c r="M29" s="3">
        <f t="shared" si="4"/>
        <v>0</v>
      </c>
      <c r="N29" s="156">
        <v>0</v>
      </c>
      <c r="O29" s="156">
        <v>0</v>
      </c>
      <c r="P29" s="156">
        <v>0</v>
      </c>
      <c r="Q29" s="156">
        <v>0</v>
      </c>
      <c r="R29" s="155">
        <f t="shared" si="5"/>
        <v>0</v>
      </c>
      <c r="S29" s="156">
        <v>0</v>
      </c>
      <c r="T29" s="65">
        <v>0</v>
      </c>
      <c r="U29" s="156">
        <v>0</v>
      </c>
      <c r="V29" s="3">
        <f t="shared" si="6"/>
        <v>0</v>
      </c>
      <c r="W29" s="9">
        <v>0</v>
      </c>
      <c r="X29" s="3">
        <v>0</v>
      </c>
      <c r="Y29" s="3">
        <f t="shared" si="7"/>
        <v>0</v>
      </c>
      <c r="Z29" s="3">
        <v>0</v>
      </c>
      <c r="AA29" s="9">
        <v>0</v>
      </c>
      <c r="AB29" s="65">
        <v>0</v>
      </c>
      <c r="AC29" s="3">
        <f t="shared" si="8"/>
        <v>0</v>
      </c>
      <c r="AD29" s="9">
        <v>0</v>
      </c>
      <c r="AE29" s="65">
        <v>0</v>
      </c>
      <c r="AF29" s="9"/>
      <c r="AG29" s="65">
        <v>0</v>
      </c>
      <c r="AH29" s="3">
        <v>0</v>
      </c>
      <c r="AI29" s="9">
        <v>0</v>
      </c>
      <c r="AJ29" s="3">
        <f t="shared" si="9"/>
        <v>0</v>
      </c>
      <c r="AK29" s="3">
        <v>0</v>
      </c>
      <c r="AL29" s="3">
        <v>0</v>
      </c>
      <c r="AM29" s="9"/>
      <c r="AN29" s="9"/>
      <c r="AO29" s="9"/>
      <c r="AP29" s="9"/>
      <c r="AQ29" s="66">
        <f t="shared" si="10"/>
        <v>0</v>
      </c>
      <c r="AR29" s="66">
        <f t="shared" si="32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ref="AV29:AV32" si="41">L29+V29+W29+Y29+Z29</f>
        <v>0</v>
      </c>
      <c r="AW29" s="66">
        <f t="shared" si="14"/>
        <v>0</v>
      </c>
      <c r="AX29" s="66">
        <f t="shared" si="40"/>
        <v>0</v>
      </c>
      <c r="AY29" s="66">
        <f t="shared" si="15"/>
        <v>0</v>
      </c>
      <c r="AZ29" s="66">
        <f t="shared" si="16"/>
        <v>0</v>
      </c>
      <c r="BA29" s="66">
        <f t="shared" si="17"/>
        <v>0</v>
      </c>
      <c r="BB29" s="66">
        <f t="shared" si="18"/>
        <v>0</v>
      </c>
      <c r="BC29" s="66">
        <f t="shared" si="19"/>
        <v>0</v>
      </c>
      <c r="BD29" s="66">
        <f t="shared" si="20"/>
        <v>0</v>
      </c>
      <c r="BE29" s="66">
        <f t="shared" si="21"/>
        <v>0</v>
      </c>
      <c r="BF29" s="66">
        <f t="shared" si="22"/>
        <v>0</v>
      </c>
      <c r="BG29" s="66">
        <f t="shared" si="23"/>
        <v>0</v>
      </c>
      <c r="BH29" s="66">
        <f t="shared" si="24"/>
        <v>0</v>
      </c>
      <c r="BI29" s="66">
        <f t="shared" si="25"/>
        <v>0</v>
      </c>
      <c r="BJ29" s="66">
        <f t="shared" si="26"/>
        <v>0</v>
      </c>
    </row>
    <row r="30" spans="1:62" ht="25.5">
      <c r="A30" s="10" t="s">
        <v>49</v>
      </c>
      <c r="B30" s="6" t="s">
        <v>78</v>
      </c>
      <c r="C30" s="22">
        <v>0</v>
      </c>
      <c r="D30" s="2">
        <v>0</v>
      </c>
      <c r="E30" s="22">
        <f t="shared" si="2"/>
        <v>0</v>
      </c>
      <c r="F30" s="8">
        <v>0</v>
      </c>
      <c r="G30" s="8">
        <v>0</v>
      </c>
      <c r="H30" s="8">
        <v>1</v>
      </c>
      <c r="I30" s="2">
        <f t="shared" si="3"/>
        <v>0</v>
      </c>
      <c r="J30" s="3">
        <v>0</v>
      </c>
      <c r="K30" s="9">
        <v>1</v>
      </c>
      <c r="L30" s="3">
        <v>0</v>
      </c>
      <c r="M30" s="3">
        <f t="shared" si="4"/>
        <v>0</v>
      </c>
      <c r="N30" s="156">
        <v>0</v>
      </c>
      <c r="O30" s="156">
        <v>0</v>
      </c>
      <c r="P30" s="156">
        <v>0</v>
      </c>
      <c r="Q30" s="156">
        <v>0</v>
      </c>
      <c r="R30" s="155">
        <f t="shared" si="5"/>
        <v>0</v>
      </c>
      <c r="S30" s="156">
        <v>0</v>
      </c>
      <c r="T30" s="65">
        <v>0</v>
      </c>
      <c r="U30" s="156">
        <v>0</v>
      </c>
      <c r="V30" s="3">
        <f t="shared" si="6"/>
        <v>0</v>
      </c>
      <c r="W30" s="9">
        <v>0</v>
      </c>
      <c r="X30" s="3">
        <v>0</v>
      </c>
      <c r="Y30" s="3">
        <f t="shared" si="7"/>
        <v>0</v>
      </c>
      <c r="Z30" s="3">
        <v>0</v>
      </c>
      <c r="AA30" s="9">
        <v>0</v>
      </c>
      <c r="AB30" s="65">
        <v>1</v>
      </c>
      <c r="AC30" s="3">
        <f t="shared" si="8"/>
        <v>1</v>
      </c>
      <c r="AD30" s="9">
        <v>0</v>
      </c>
      <c r="AE30" s="65">
        <v>1</v>
      </c>
      <c r="AF30" s="9"/>
      <c r="AG30" s="65">
        <v>1</v>
      </c>
      <c r="AH30" s="3">
        <v>0</v>
      </c>
      <c r="AI30" s="9">
        <v>0</v>
      </c>
      <c r="AJ30" s="3">
        <f t="shared" si="9"/>
        <v>0</v>
      </c>
      <c r="AK30" s="3">
        <v>0</v>
      </c>
      <c r="AL30" s="3">
        <v>0</v>
      </c>
      <c r="AM30" s="9"/>
      <c r="AN30" s="9"/>
      <c r="AO30" s="9"/>
      <c r="AP30" s="9"/>
      <c r="AQ30" s="66">
        <f t="shared" si="10"/>
        <v>0</v>
      </c>
      <c r="AR30" s="66">
        <f t="shared" si="32"/>
        <v>0</v>
      </c>
      <c r="AS30" s="66">
        <f t="shared" si="11"/>
        <v>1</v>
      </c>
      <c r="AT30" s="66">
        <f t="shared" si="12"/>
        <v>1</v>
      </c>
      <c r="AU30" s="66">
        <f t="shared" si="13"/>
        <v>0</v>
      </c>
      <c r="AV30" s="66">
        <f t="shared" si="41"/>
        <v>0</v>
      </c>
      <c r="AW30" s="66">
        <f t="shared" si="14"/>
        <v>0</v>
      </c>
      <c r="AX30" s="66">
        <f t="shared" si="40"/>
        <v>0</v>
      </c>
      <c r="AY30" s="66">
        <f t="shared" si="15"/>
        <v>0</v>
      </c>
      <c r="AZ30" s="66">
        <f t="shared" si="16"/>
        <v>0</v>
      </c>
      <c r="BA30" s="66">
        <f t="shared" si="17"/>
        <v>0</v>
      </c>
      <c r="BB30" s="66">
        <f t="shared" si="18"/>
        <v>0</v>
      </c>
      <c r="BC30" s="66">
        <f t="shared" si="19"/>
        <v>1</v>
      </c>
      <c r="BD30" s="66">
        <f t="shared" si="20"/>
        <v>1</v>
      </c>
      <c r="BE30" s="66">
        <f t="shared" si="21"/>
        <v>1</v>
      </c>
      <c r="BF30" s="66">
        <f t="shared" si="22"/>
        <v>1</v>
      </c>
      <c r="BG30" s="66">
        <f t="shared" si="23"/>
        <v>0</v>
      </c>
      <c r="BH30" s="66">
        <f t="shared" si="24"/>
        <v>0</v>
      </c>
      <c r="BI30" s="66">
        <f t="shared" si="25"/>
        <v>0</v>
      </c>
      <c r="BJ30" s="66">
        <f t="shared" si="26"/>
        <v>0</v>
      </c>
    </row>
    <row r="31" spans="1:62" ht="21.75" customHeight="1">
      <c r="A31" s="10" t="s">
        <v>50</v>
      </c>
      <c r="B31" s="6" t="s">
        <v>79</v>
      </c>
      <c r="C31" s="22">
        <v>0</v>
      </c>
      <c r="D31" s="2">
        <v>0</v>
      </c>
      <c r="E31" s="22">
        <f t="shared" si="2"/>
        <v>0</v>
      </c>
      <c r="F31" s="8">
        <v>0</v>
      </c>
      <c r="G31" s="8">
        <v>0</v>
      </c>
      <c r="H31" s="8">
        <v>5</v>
      </c>
      <c r="I31" s="2">
        <f t="shared" si="3"/>
        <v>0</v>
      </c>
      <c r="J31" s="3">
        <v>0</v>
      </c>
      <c r="K31" s="9">
        <v>5</v>
      </c>
      <c r="L31" s="3">
        <v>0</v>
      </c>
      <c r="M31" s="3">
        <f t="shared" si="4"/>
        <v>0</v>
      </c>
      <c r="N31" s="156">
        <v>0</v>
      </c>
      <c r="O31" s="156">
        <v>0</v>
      </c>
      <c r="P31" s="156">
        <v>0</v>
      </c>
      <c r="Q31" s="156">
        <v>0</v>
      </c>
      <c r="R31" s="155">
        <f t="shared" si="5"/>
        <v>0</v>
      </c>
      <c r="S31" s="156">
        <v>0</v>
      </c>
      <c r="T31" s="65">
        <v>0</v>
      </c>
      <c r="U31" s="156">
        <v>0</v>
      </c>
      <c r="V31" s="3">
        <f t="shared" si="6"/>
        <v>0</v>
      </c>
      <c r="W31" s="9">
        <v>0</v>
      </c>
      <c r="X31" s="3">
        <v>0</v>
      </c>
      <c r="Y31" s="3">
        <f t="shared" si="7"/>
        <v>0</v>
      </c>
      <c r="Z31" s="3">
        <v>0</v>
      </c>
      <c r="AA31" s="9">
        <v>0</v>
      </c>
      <c r="AB31" s="65">
        <v>7</v>
      </c>
      <c r="AC31" s="3">
        <f t="shared" si="8"/>
        <v>7</v>
      </c>
      <c r="AD31" s="9">
        <v>0</v>
      </c>
      <c r="AE31" s="65">
        <v>7</v>
      </c>
      <c r="AF31" s="9"/>
      <c r="AG31" s="65">
        <v>7</v>
      </c>
      <c r="AH31" s="3">
        <v>0</v>
      </c>
      <c r="AI31" s="9">
        <v>0</v>
      </c>
      <c r="AJ31" s="3">
        <f t="shared" si="9"/>
        <v>0</v>
      </c>
      <c r="AK31" s="3">
        <v>0</v>
      </c>
      <c r="AL31" s="3">
        <v>0</v>
      </c>
      <c r="AM31" s="9"/>
      <c r="AN31" s="9"/>
      <c r="AO31" s="9"/>
      <c r="AP31" s="9"/>
      <c r="AQ31" s="66">
        <f t="shared" si="10"/>
        <v>0</v>
      </c>
      <c r="AR31" s="66">
        <f t="shared" si="32"/>
        <v>0</v>
      </c>
      <c r="AS31" s="66">
        <f t="shared" si="11"/>
        <v>5</v>
      </c>
      <c r="AT31" s="66">
        <f t="shared" si="12"/>
        <v>5</v>
      </c>
      <c r="AU31" s="66">
        <f t="shared" si="13"/>
        <v>0</v>
      </c>
      <c r="AV31" s="66">
        <f t="shared" si="41"/>
        <v>0</v>
      </c>
      <c r="AW31" s="66">
        <f t="shared" si="14"/>
        <v>0</v>
      </c>
      <c r="AX31" s="66">
        <f t="shared" si="40"/>
        <v>0</v>
      </c>
      <c r="AY31" s="66">
        <f t="shared" si="15"/>
        <v>0</v>
      </c>
      <c r="AZ31" s="66">
        <f t="shared" si="16"/>
        <v>0</v>
      </c>
      <c r="BA31" s="66">
        <f t="shared" si="17"/>
        <v>0</v>
      </c>
      <c r="BB31" s="66">
        <f t="shared" si="18"/>
        <v>0</v>
      </c>
      <c r="BC31" s="66">
        <f t="shared" si="19"/>
        <v>7</v>
      </c>
      <c r="BD31" s="66">
        <f t="shared" si="20"/>
        <v>7</v>
      </c>
      <c r="BE31" s="66">
        <f t="shared" si="21"/>
        <v>7</v>
      </c>
      <c r="BF31" s="66">
        <f t="shared" si="22"/>
        <v>7</v>
      </c>
      <c r="BG31" s="66">
        <f t="shared" si="23"/>
        <v>0</v>
      </c>
      <c r="BH31" s="66">
        <f t="shared" si="24"/>
        <v>0</v>
      </c>
      <c r="BI31" s="66">
        <f t="shared" si="25"/>
        <v>0</v>
      </c>
      <c r="BJ31" s="66">
        <f t="shared" si="26"/>
        <v>0</v>
      </c>
    </row>
    <row r="32" spans="1:62" ht="24" customHeight="1">
      <c r="A32" s="10" t="s">
        <v>51</v>
      </c>
      <c r="B32" s="6" t="s">
        <v>3</v>
      </c>
      <c r="C32" s="22">
        <v>0</v>
      </c>
      <c r="D32" s="2">
        <v>0</v>
      </c>
      <c r="E32" s="22">
        <f t="shared" si="2"/>
        <v>0</v>
      </c>
      <c r="F32" s="8">
        <v>0</v>
      </c>
      <c r="G32" s="8">
        <v>0</v>
      </c>
      <c r="H32" s="8">
        <v>0</v>
      </c>
      <c r="I32" s="2">
        <f t="shared" si="3"/>
        <v>0</v>
      </c>
      <c r="J32" s="3">
        <v>0</v>
      </c>
      <c r="K32" s="9">
        <v>0</v>
      </c>
      <c r="L32" s="3">
        <v>0</v>
      </c>
      <c r="M32" s="3">
        <f t="shared" si="4"/>
        <v>0</v>
      </c>
      <c r="N32" s="156">
        <v>0</v>
      </c>
      <c r="O32" s="156">
        <v>0</v>
      </c>
      <c r="P32" s="156">
        <v>0</v>
      </c>
      <c r="Q32" s="156">
        <v>0</v>
      </c>
      <c r="R32" s="155">
        <f t="shared" si="5"/>
        <v>0</v>
      </c>
      <c r="S32" s="156">
        <v>0</v>
      </c>
      <c r="T32" s="65">
        <v>0</v>
      </c>
      <c r="U32" s="156">
        <v>0</v>
      </c>
      <c r="V32" s="3">
        <f t="shared" si="6"/>
        <v>0</v>
      </c>
      <c r="W32" s="9">
        <v>0</v>
      </c>
      <c r="X32" s="3">
        <v>0</v>
      </c>
      <c r="Y32" s="3">
        <f t="shared" si="7"/>
        <v>0</v>
      </c>
      <c r="Z32" s="3">
        <v>0</v>
      </c>
      <c r="AA32" s="9">
        <v>0</v>
      </c>
      <c r="AB32" s="65">
        <v>0</v>
      </c>
      <c r="AC32" s="3">
        <f t="shared" si="8"/>
        <v>0</v>
      </c>
      <c r="AD32" s="9">
        <v>0</v>
      </c>
      <c r="AE32" s="65">
        <v>0</v>
      </c>
      <c r="AF32" s="9"/>
      <c r="AG32" s="65">
        <v>0</v>
      </c>
      <c r="AH32" s="3">
        <v>0</v>
      </c>
      <c r="AI32" s="9">
        <v>0</v>
      </c>
      <c r="AJ32" s="3">
        <f t="shared" si="9"/>
        <v>0</v>
      </c>
      <c r="AK32" s="3">
        <v>0</v>
      </c>
      <c r="AL32" s="3">
        <v>0</v>
      </c>
      <c r="AM32" s="9"/>
      <c r="AN32" s="9"/>
      <c r="AO32" s="9"/>
      <c r="AP32" s="9"/>
      <c r="AQ32" s="66">
        <f t="shared" si="10"/>
        <v>0</v>
      </c>
      <c r="AR32" s="66">
        <f t="shared" si="32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41"/>
        <v>0</v>
      </c>
      <c r="AW32" s="66">
        <f t="shared" si="14"/>
        <v>0</v>
      </c>
      <c r="AX32" s="66">
        <f t="shared" si="40"/>
        <v>0</v>
      </c>
      <c r="AY32" s="66">
        <f t="shared" si="15"/>
        <v>0</v>
      </c>
      <c r="AZ32" s="66">
        <f t="shared" si="16"/>
        <v>0</v>
      </c>
      <c r="BA32" s="66">
        <f t="shared" si="17"/>
        <v>0</v>
      </c>
      <c r="BB32" s="66">
        <f t="shared" si="18"/>
        <v>0</v>
      </c>
      <c r="BC32" s="66">
        <f t="shared" si="19"/>
        <v>0</v>
      </c>
      <c r="BD32" s="66">
        <f t="shared" si="20"/>
        <v>0</v>
      </c>
      <c r="BE32" s="66">
        <f t="shared" si="21"/>
        <v>0</v>
      </c>
      <c r="BF32" s="66">
        <f t="shared" si="22"/>
        <v>0</v>
      </c>
      <c r="BG32" s="66">
        <f t="shared" si="23"/>
        <v>0</v>
      </c>
      <c r="BH32" s="66">
        <f t="shared" si="24"/>
        <v>0</v>
      </c>
      <c r="BI32" s="66">
        <f t="shared" si="25"/>
        <v>0</v>
      </c>
      <c r="BJ32" s="66">
        <f t="shared" si="26"/>
        <v>0</v>
      </c>
    </row>
    <row r="33" spans="1:62" ht="51">
      <c r="A33" s="10" t="s">
        <v>81</v>
      </c>
      <c r="B33" s="7" t="s">
        <v>92</v>
      </c>
      <c r="C33" s="22">
        <v>0</v>
      </c>
      <c r="D33" s="2">
        <v>0</v>
      </c>
      <c r="E33" s="22">
        <f t="shared" si="2"/>
        <v>0</v>
      </c>
      <c r="F33" s="8">
        <v>0</v>
      </c>
      <c r="G33" s="8">
        <v>0</v>
      </c>
      <c r="H33" s="8">
        <v>0</v>
      </c>
      <c r="I33" s="2">
        <f t="shared" si="3"/>
        <v>0</v>
      </c>
      <c r="J33" s="3">
        <v>0</v>
      </c>
      <c r="K33" s="9">
        <v>0</v>
      </c>
      <c r="L33" s="3">
        <v>0</v>
      </c>
      <c r="M33" s="3">
        <f t="shared" si="4"/>
        <v>0</v>
      </c>
      <c r="N33" s="156">
        <v>0</v>
      </c>
      <c r="O33" s="156">
        <v>0</v>
      </c>
      <c r="P33" s="156">
        <v>0</v>
      </c>
      <c r="Q33" s="156">
        <v>0</v>
      </c>
      <c r="R33" s="155">
        <f t="shared" si="5"/>
        <v>0</v>
      </c>
      <c r="S33" s="156">
        <v>0</v>
      </c>
      <c r="T33" s="65">
        <v>0</v>
      </c>
      <c r="U33" s="156">
        <v>0</v>
      </c>
      <c r="V33" s="3">
        <f t="shared" si="6"/>
        <v>0</v>
      </c>
      <c r="W33" s="9">
        <v>0</v>
      </c>
      <c r="X33" s="3">
        <v>0</v>
      </c>
      <c r="Y33" s="3">
        <f t="shared" si="7"/>
        <v>0</v>
      </c>
      <c r="Z33" s="3">
        <v>0</v>
      </c>
      <c r="AA33" s="9">
        <v>0</v>
      </c>
      <c r="AB33" s="65">
        <v>0</v>
      </c>
      <c r="AC33" s="3">
        <f t="shared" si="8"/>
        <v>0</v>
      </c>
      <c r="AD33" s="9">
        <v>0</v>
      </c>
      <c r="AE33" s="65">
        <v>0</v>
      </c>
      <c r="AF33" s="9"/>
      <c r="AG33" s="65">
        <v>0</v>
      </c>
      <c r="AH33" s="3">
        <v>0</v>
      </c>
      <c r="AI33" s="9">
        <v>0</v>
      </c>
      <c r="AJ33" s="3">
        <f t="shared" si="9"/>
        <v>0</v>
      </c>
      <c r="AK33" s="3">
        <v>0</v>
      </c>
      <c r="AL33" s="3">
        <v>0</v>
      </c>
      <c r="AM33" s="9"/>
      <c r="AN33" s="9"/>
      <c r="AO33" s="9"/>
      <c r="AP33" s="9"/>
      <c r="AQ33" s="66">
        <f t="shared" si="10"/>
        <v>0</v>
      </c>
      <c r="AR33" s="66">
        <f t="shared" si="32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>L33+V33+W33+Y33+Z33</f>
        <v>0</v>
      </c>
      <c r="AW33" s="66">
        <f t="shared" si="14"/>
        <v>0</v>
      </c>
      <c r="AX33" s="66">
        <f t="shared" si="40"/>
        <v>0</v>
      </c>
      <c r="AY33" s="66">
        <f t="shared" si="15"/>
        <v>0</v>
      </c>
      <c r="AZ33" s="66">
        <f t="shared" si="16"/>
        <v>0</v>
      </c>
      <c r="BA33" s="66">
        <f t="shared" si="17"/>
        <v>0</v>
      </c>
      <c r="BB33" s="66">
        <f t="shared" si="18"/>
        <v>0</v>
      </c>
      <c r="BC33" s="66">
        <f t="shared" si="19"/>
        <v>0</v>
      </c>
      <c r="BD33" s="66">
        <f t="shared" si="20"/>
        <v>0</v>
      </c>
      <c r="BE33" s="66">
        <f t="shared" si="21"/>
        <v>0</v>
      </c>
      <c r="BF33" s="66">
        <f t="shared" si="22"/>
        <v>0</v>
      </c>
      <c r="BG33" s="66">
        <f t="shared" si="23"/>
        <v>0</v>
      </c>
      <c r="BH33" s="66">
        <f t="shared" si="24"/>
        <v>0</v>
      </c>
      <c r="BI33" s="66">
        <f t="shared" si="25"/>
        <v>0</v>
      </c>
      <c r="BJ33" s="66">
        <f t="shared" si="26"/>
        <v>0</v>
      </c>
    </row>
    <row r="34" spans="1:62" ht="19.5" customHeight="1">
      <c r="A34" s="10" t="s">
        <v>82</v>
      </c>
      <c r="B34" s="7" t="s">
        <v>62</v>
      </c>
      <c r="C34" s="22">
        <v>0</v>
      </c>
      <c r="D34" s="2">
        <v>0</v>
      </c>
      <c r="E34" s="22">
        <f t="shared" si="2"/>
        <v>0</v>
      </c>
      <c r="F34" s="8">
        <v>0</v>
      </c>
      <c r="G34" s="8">
        <v>0</v>
      </c>
      <c r="H34" s="8">
        <v>0</v>
      </c>
      <c r="I34" s="2">
        <f t="shared" si="3"/>
        <v>0</v>
      </c>
      <c r="J34" s="3">
        <v>0</v>
      </c>
      <c r="K34" s="9">
        <v>0</v>
      </c>
      <c r="L34" s="3">
        <v>0</v>
      </c>
      <c r="M34" s="3">
        <f t="shared" si="4"/>
        <v>0</v>
      </c>
      <c r="N34" s="156">
        <v>0</v>
      </c>
      <c r="O34" s="156">
        <v>0</v>
      </c>
      <c r="P34" s="156">
        <v>0</v>
      </c>
      <c r="Q34" s="156">
        <v>0</v>
      </c>
      <c r="R34" s="155">
        <f t="shared" si="5"/>
        <v>0</v>
      </c>
      <c r="S34" s="156">
        <v>0</v>
      </c>
      <c r="T34" s="65">
        <v>0</v>
      </c>
      <c r="U34" s="156">
        <v>0</v>
      </c>
      <c r="V34" s="3">
        <f t="shared" si="6"/>
        <v>0</v>
      </c>
      <c r="W34" s="9">
        <v>0</v>
      </c>
      <c r="X34" s="3">
        <v>0</v>
      </c>
      <c r="Y34" s="3">
        <f t="shared" si="7"/>
        <v>0</v>
      </c>
      <c r="Z34" s="3">
        <v>0</v>
      </c>
      <c r="AA34" s="9">
        <v>0</v>
      </c>
      <c r="AB34" s="65">
        <v>0</v>
      </c>
      <c r="AC34" s="3">
        <f t="shared" si="8"/>
        <v>0</v>
      </c>
      <c r="AD34" s="9">
        <v>0</v>
      </c>
      <c r="AE34" s="65">
        <v>0</v>
      </c>
      <c r="AF34" s="9"/>
      <c r="AG34" s="65">
        <v>0</v>
      </c>
      <c r="AH34" s="3">
        <v>0</v>
      </c>
      <c r="AI34" s="9">
        <v>0</v>
      </c>
      <c r="AJ34" s="3">
        <f t="shared" si="9"/>
        <v>0</v>
      </c>
      <c r="AK34" s="3">
        <v>0</v>
      </c>
      <c r="AL34" s="3">
        <v>0</v>
      </c>
      <c r="AM34" s="9"/>
      <c r="AN34" s="9"/>
      <c r="AO34" s="9"/>
      <c r="AP34" s="9"/>
      <c r="AQ34" s="66">
        <f t="shared" si="10"/>
        <v>0</v>
      </c>
      <c r="AR34" s="66">
        <f t="shared" si="32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ref="AV34:AV46" si="42">L34+V34+W34+Y34+Z34</f>
        <v>0</v>
      </c>
      <c r="AW34" s="66">
        <f t="shared" si="14"/>
        <v>0</v>
      </c>
      <c r="AX34" s="66">
        <f t="shared" si="40"/>
        <v>0</v>
      </c>
      <c r="AY34" s="66">
        <f t="shared" si="15"/>
        <v>0</v>
      </c>
      <c r="AZ34" s="66">
        <f t="shared" si="16"/>
        <v>0</v>
      </c>
      <c r="BA34" s="66">
        <f t="shared" si="17"/>
        <v>0</v>
      </c>
      <c r="BB34" s="66">
        <f t="shared" si="18"/>
        <v>0</v>
      </c>
      <c r="BC34" s="66">
        <f t="shared" si="19"/>
        <v>0</v>
      </c>
      <c r="BD34" s="66">
        <f t="shared" si="20"/>
        <v>0</v>
      </c>
      <c r="BE34" s="66">
        <f t="shared" si="21"/>
        <v>0</v>
      </c>
      <c r="BF34" s="66">
        <f t="shared" si="22"/>
        <v>0</v>
      </c>
      <c r="BG34" s="66">
        <f t="shared" si="23"/>
        <v>0</v>
      </c>
      <c r="BH34" s="66">
        <f t="shared" si="24"/>
        <v>0</v>
      </c>
      <c r="BI34" s="66">
        <f t="shared" si="25"/>
        <v>0</v>
      </c>
      <c r="BJ34" s="66">
        <f t="shared" si="26"/>
        <v>0</v>
      </c>
    </row>
    <row r="35" spans="1:62" ht="33.75" customHeight="1">
      <c r="A35" s="10" t="s">
        <v>83</v>
      </c>
      <c r="B35" s="7" t="s">
        <v>63</v>
      </c>
      <c r="C35" s="22">
        <v>0</v>
      </c>
      <c r="D35" s="2">
        <v>0</v>
      </c>
      <c r="E35" s="22">
        <f t="shared" si="2"/>
        <v>0</v>
      </c>
      <c r="F35" s="8">
        <v>0</v>
      </c>
      <c r="G35" s="8">
        <v>0</v>
      </c>
      <c r="H35" s="8">
        <v>0</v>
      </c>
      <c r="I35" s="2">
        <f t="shared" si="3"/>
        <v>0</v>
      </c>
      <c r="J35" s="3">
        <v>0</v>
      </c>
      <c r="K35" s="9">
        <v>0</v>
      </c>
      <c r="L35" s="3">
        <v>0</v>
      </c>
      <c r="M35" s="3">
        <f t="shared" si="4"/>
        <v>0</v>
      </c>
      <c r="N35" s="156">
        <v>0</v>
      </c>
      <c r="O35" s="156">
        <v>0</v>
      </c>
      <c r="P35" s="156">
        <v>0</v>
      </c>
      <c r="Q35" s="156">
        <v>0</v>
      </c>
      <c r="R35" s="155">
        <f t="shared" si="5"/>
        <v>0</v>
      </c>
      <c r="S35" s="156">
        <v>0</v>
      </c>
      <c r="T35" s="65">
        <v>0</v>
      </c>
      <c r="U35" s="156">
        <v>0</v>
      </c>
      <c r="V35" s="3">
        <f t="shared" si="6"/>
        <v>0</v>
      </c>
      <c r="W35" s="9">
        <v>0</v>
      </c>
      <c r="X35" s="3">
        <v>0</v>
      </c>
      <c r="Y35" s="3">
        <f t="shared" si="7"/>
        <v>0</v>
      </c>
      <c r="Z35" s="3">
        <v>0</v>
      </c>
      <c r="AA35" s="9">
        <v>0</v>
      </c>
      <c r="AB35" s="65">
        <v>0</v>
      </c>
      <c r="AC35" s="3">
        <f t="shared" si="8"/>
        <v>0</v>
      </c>
      <c r="AD35" s="9">
        <v>0</v>
      </c>
      <c r="AE35" s="65">
        <v>0</v>
      </c>
      <c r="AF35" s="9"/>
      <c r="AG35" s="65">
        <v>0</v>
      </c>
      <c r="AH35" s="3">
        <v>0</v>
      </c>
      <c r="AI35" s="9">
        <v>0</v>
      </c>
      <c r="AJ35" s="3">
        <f t="shared" si="9"/>
        <v>0</v>
      </c>
      <c r="AK35" s="3">
        <v>0</v>
      </c>
      <c r="AL35" s="3">
        <v>0</v>
      </c>
      <c r="AM35" s="9"/>
      <c r="AN35" s="9"/>
      <c r="AO35" s="9"/>
      <c r="AP35" s="9"/>
      <c r="AQ35" s="66">
        <f t="shared" si="10"/>
        <v>0</v>
      </c>
      <c r="AR35" s="66">
        <f t="shared" si="32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42"/>
        <v>0</v>
      </c>
      <c r="AW35" s="66">
        <f t="shared" si="14"/>
        <v>0</v>
      </c>
      <c r="AX35" s="66">
        <f t="shared" si="40"/>
        <v>0</v>
      </c>
      <c r="AY35" s="66">
        <f t="shared" si="15"/>
        <v>0</v>
      </c>
      <c r="AZ35" s="66">
        <f t="shared" si="16"/>
        <v>0</v>
      </c>
      <c r="BA35" s="66">
        <f t="shared" si="17"/>
        <v>0</v>
      </c>
      <c r="BB35" s="66">
        <f t="shared" si="18"/>
        <v>0</v>
      </c>
      <c r="BC35" s="66">
        <f t="shared" si="19"/>
        <v>0</v>
      </c>
      <c r="BD35" s="66">
        <f t="shared" si="20"/>
        <v>0</v>
      </c>
      <c r="BE35" s="66">
        <f t="shared" si="21"/>
        <v>0</v>
      </c>
      <c r="BF35" s="66">
        <f t="shared" si="22"/>
        <v>0</v>
      </c>
      <c r="BG35" s="66">
        <f t="shared" si="23"/>
        <v>0</v>
      </c>
      <c r="BH35" s="66">
        <f t="shared" si="24"/>
        <v>0</v>
      </c>
      <c r="BI35" s="66">
        <f t="shared" si="25"/>
        <v>0</v>
      </c>
      <c r="BJ35" s="66">
        <f t="shared" si="26"/>
        <v>0</v>
      </c>
    </row>
    <row r="36" spans="1:62" ht="69.75" customHeight="1">
      <c r="A36" s="10" t="s">
        <v>84</v>
      </c>
      <c r="B36" s="7" t="s">
        <v>64</v>
      </c>
      <c r="C36" s="22">
        <v>0</v>
      </c>
      <c r="D36" s="2">
        <v>0</v>
      </c>
      <c r="E36" s="22">
        <f t="shared" si="2"/>
        <v>0</v>
      </c>
      <c r="F36" s="8">
        <v>0</v>
      </c>
      <c r="G36" s="8">
        <v>0</v>
      </c>
      <c r="H36" s="8">
        <v>0</v>
      </c>
      <c r="I36" s="2">
        <f t="shared" si="3"/>
        <v>0</v>
      </c>
      <c r="J36" s="3">
        <v>0</v>
      </c>
      <c r="K36" s="9">
        <v>0</v>
      </c>
      <c r="L36" s="3">
        <v>0</v>
      </c>
      <c r="M36" s="3">
        <f t="shared" si="4"/>
        <v>0</v>
      </c>
      <c r="N36" s="156">
        <v>0</v>
      </c>
      <c r="O36" s="156">
        <v>0</v>
      </c>
      <c r="P36" s="156">
        <v>0</v>
      </c>
      <c r="Q36" s="156">
        <v>0</v>
      </c>
      <c r="R36" s="155">
        <f t="shared" si="5"/>
        <v>0</v>
      </c>
      <c r="S36" s="156">
        <v>0</v>
      </c>
      <c r="T36" s="65">
        <v>0</v>
      </c>
      <c r="U36" s="156">
        <v>0</v>
      </c>
      <c r="V36" s="3">
        <f t="shared" si="6"/>
        <v>0</v>
      </c>
      <c r="W36" s="9">
        <v>0</v>
      </c>
      <c r="X36" s="3">
        <v>0</v>
      </c>
      <c r="Y36" s="3">
        <f t="shared" si="7"/>
        <v>0</v>
      </c>
      <c r="Z36" s="3">
        <v>0</v>
      </c>
      <c r="AA36" s="9">
        <v>0</v>
      </c>
      <c r="AB36" s="65">
        <v>0</v>
      </c>
      <c r="AC36" s="3">
        <f t="shared" si="8"/>
        <v>0</v>
      </c>
      <c r="AD36" s="9">
        <v>0</v>
      </c>
      <c r="AE36" s="65">
        <v>0</v>
      </c>
      <c r="AF36" s="9"/>
      <c r="AG36" s="65">
        <v>0</v>
      </c>
      <c r="AH36" s="3">
        <v>0</v>
      </c>
      <c r="AI36" s="9">
        <v>0</v>
      </c>
      <c r="AJ36" s="3">
        <f t="shared" si="9"/>
        <v>0</v>
      </c>
      <c r="AK36" s="3">
        <v>0</v>
      </c>
      <c r="AL36" s="3">
        <v>0</v>
      </c>
      <c r="AM36" s="9"/>
      <c r="AN36" s="9"/>
      <c r="AO36" s="9"/>
      <c r="AP36" s="9"/>
      <c r="AQ36" s="66">
        <f t="shared" si="10"/>
        <v>0</v>
      </c>
      <c r="AR36" s="66">
        <f t="shared" si="32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42"/>
        <v>0</v>
      </c>
      <c r="AW36" s="66">
        <f t="shared" si="14"/>
        <v>0</v>
      </c>
      <c r="AX36" s="66">
        <f t="shared" si="40"/>
        <v>0</v>
      </c>
      <c r="AY36" s="66">
        <f t="shared" si="15"/>
        <v>0</v>
      </c>
      <c r="AZ36" s="66">
        <f t="shared" si="16"/>
        <v>0</v>
      </c>
      <c r="BA36" s="66">
        <f t="shared" si="17"/>
        <v>0</v>
      </c>
      <c r="BB36" s="66">
        <f t="shared" si="18"/>
        <v>0</v>
      </c>
      <c r="BC36" s="66">
        <f t="shared" si="19"/>
        <v>0</v>
      </c>
      <c r="BD36" s="66">
        <f t="shared" si="20"/>
        <v>0</v>
      </c>
      <c r="BE36" s="66">
        <f t="shared" si="21"/>
        <v>0</v>
      </c>
      <c r="BF36" s="66">
        <f t="shared" si="22"/>
        <v>0</v>
      </c>
      <c r="BG36" s="66">
        <f t="shared" si="23"/>
        <v>0</v>
      </c>
      <c r="BH36" s="66">
        <f t="shared" si="24"/>
        <v>0</v>
      </c>
      <c r="BI36" s="66">
        <f t="shared" si="25"/>
        <v>0</v>
      </c>
      <c r="BJ36" s="66">
        <f t="shared" si="26"/>
        <v>0</v>
      </c>
    </row>
    <row r="37" spans="1:62" ht="40.5" customHeight="1">
      <c r="A37" s="10" t="s">
        <v>93</v>
      </c>
      <c r="B37" s="7" t="s">
        <v>65</v>
      </c>
      <c r="C37" s="22">
        <v>0</v>
      </c>
      <c r="D37" s="2">
        <v>0</v>
      </c>
      <c r="E37" s="22">
        <f t="shared" si="2"/>
        <v>0</v>
      </c>
      <c r="F37" s="8">
        <v>0</v>
      </c>
      <c r="G37" s="8">
        <v>0</v>
      </c>
      <c r="H37" s="8">
        <v>0</v>
      </c>
      <c r="I37" s="2">
        <f t="shared" si="3"/>
        <v>0</v>
      </c>
      <c r="J37" s="3">
        <v>0</v>
      </c>
      <c r="K37" s="9">
        <v>0</v>
      </c>
      <c r="L37" s="3">
        <v>0</v>
      </c>
      <c r="M37" s="3">
        <f t="shared" si="4"/>
        <v>0</v>
      </c>
      <c r="N37" s="156">
        <v>0</v>
      </c>
      <c r="O37" s="156">
        <v>0</v>
      </c>
      <c r="P37" s="156">
        <v>0</v>
      </c>
      <c r="Q37" s="156">
        <v>0</v>
      </c>
      <c r="R37" s="155">
        <f t="shared" si="5"/>
        <v>0</v>
      </c>
      <c r="S37" s="156">
        <v>0</v>
      </c>
      <c r="T37" s="65">
        <v>0</v>
      </c>
      <c r="U37" s="156">
        <v>0</v>
      </c>
      <c r="V37" s="3">
        <f t="shared" si="6"/>
        <v>0</v>
      </c>
      <c r="W37" s="9">
        <v>0</v>
      </c>
      <c r="X37" s="3">
        <v>0</v>
      </c>
      <c r="Y37" s="3">
        <f t="shared" si="7"/>
        <v>0</v>
      </c>
      <c r="Z37" s="3">
        <v>0</v>
      </c>
      <c r="AA37" s="9">
        <v>0</v>
      </c>
      <c r="AB37" s="65">
        <v>0</v>
      </c>
      <c r="AC37" s="3">
        <f t="shared" si="8"/>
        <v>0</v>
      </c>
      <c r="AD37" s="9">
        <v>0</v>
      </c>
      <c r="AE37" s="65">
        <v>0</v>
      </c>
      <c r="AF37" s="9"/>
      <c r="AG37" s="65">
        <v>0</v>
      </c>
      <c r="AH37" s="3">
        <v>0</v>
      </c>
      <c r="AI37" s="9">
        <v>0</v>
      </c>
      <c r="AJ37" s="3">
        <f t="shared" si="9"/>
        <v>0</v>
      </c>
      <c r="AK37" s="3">
        <v>0</v>
      </c>
      <c r="AL37" s="3">
        <v>0</v>
      </c>
      <c r="AM37" s="9"/>
      <c r="AN37" s="9"/>
      <c r="AO37" s="9"/>
      <c r="AP37" s="9"/>
      <c r="AQ37" s="66">
        <f t="shared" si="10"/>
        <v>0</v>
      </c>
      <c r="AR37" s="66">
        <f t="shared" si="32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42"/>
        <v>0</v>
      </c>
      <c r="AW37" s="66">
        <f t="shared" si="14"/>
        <v>0</v>
      </c>
      <c r="AX37" s="66">
        <f t="shared" si="40"/>
        <v>0</v>
      </c>
      <c r="AY37" s="66">
        <f t="shared" si="15"/>
        <v>0</v>
      </c>
      <c r="AZ37" s="66">
        <f t="shared" si="16"/>
        <v>0</v>
      </c>
      <c r="BA37" s="66">
        <f t="shared" si="17"/>
        <v>0</v>
      </c>
      <c r="BB37" s="66">
        <f t="shared" si="18"/>
        <v>0</v>
      </c>
      <c r="BC37" s="66">
        <f t="shared" si="19"/>
        <v>0</v>
      </c>
      <c r="BD37" s="66">
        <f t="shared" si="20"/>
        <v>0</v>
      </c>
      <c r="BE37" s="66">
        <f t="shared" si="21"/>
        <v>0</v>
      </c>
      <c r="BF37" s="66">
        <f t="shared" si="22"/>
        <v>0</v>
      </c>
      <c r="BG37" s="66">
        <f t="shared" si="23"/>
        <v>0</v>
      </c>
      <c r="BH37" s="66">
        <f t="shared" si="24"/>
        <v>0</v>
      </c>
      <c r="BI37" s="66">
        <f t="shared" si="25"/>
        <v>0</v>
      </c>
      <c r="BJ37" s="66">
        <f t="shared" si="26"/>
        <v>0</v>
      </c>
    </row>
    <row r="38" spans="1:62" ht="25.5">
      <c r="A38" s="10" t="s">
        <v>151</v>
      </c>
      <c r="B38" s="94" t="s">
        <v>152</v>
      </c>
      <c r="C38" s="22">
        <v>0</v>
      </c>
      <c r="D38" s="2">
        <v>0</v>
      </c>
      <c r="E38" s="22">
        <f>C38-D38-F38-G38</f>
        <v>0</v>
      </c>
      <c r="F38" s="8">
        <v>0</v>
      </c>
      <c r="G38" s="8">
        <v>0</v>
      </c>
      <c r="H38" s="8">
        <v>3</v>
      </c>
      <c r="I38" s="2">
        <f t="shared" si="3"/>
        <v>3</v>
      </c>
      <c r="J38" s="3">
        <v>0</v>
      </c>
      <c r="K38" s="9">
        <v>0</v>
      </c>
      <c r="L38" s="3">
        <v>0</v>
      </c>
      <c r="M38" s="3">
        <f t="shared" si="4"/>
        <v>0</v>
      </c>
      <c r="N38" s="156">
        <v>0</v>
      </c>
      <c r="O38" s="156">
        <v>0</v>
      </c>
      <c r="P38" s="156">
        <v>0</v>
      </c>
      <c r="Q38" s="156">
        <v>0</v>
      </c>
      <c r="R38" s="155">
        <f t="shared" si="5"/>
        <v>0</v>
      </c>
      <c r="S38" s="156">
        <v>0</v>
      </c>
      <c r="T38" s="65">
        <v>0</v>
      </c>
      <c r="U38" s="156">
        <v>0</v>
      </c>
      <c r="V38" s="3">
        <f t="shared" si="6"/>
        <v>0</v>
      </c>
      <c r="W38" s="9">
        <v>0</v>
      </c>
      <c r="X38" s="3">
        <v>0</v>
      </c>
      <c r="Y38" s="3">
        <f>D38+E38+I38-L38-V38-W38</f>
        <v>3</v>
      </c>
      <c r="Z38" s="3">
        <v>0</v>
      </c>
      <c r="AA38" s="9">
        <v>0</v>
      </c>
      <c r="AB38" s="65">
        <v>0</v>
      </c>
      <c r="AC38" s="3">
        <f t="shared" si="8"/>
        <v>0</v>
      </c>
      <c r="AD38" s="9">
        <v>0</v>
      </c>
      <c r="AE38" s="65">
        <v>0</v>
      </c>
      <c r="AF38" s="9"/>
      <c r="AG38" s="65">
        <v>0</v>
      </c>
      <c r="AH38" s="3">
        <v>0</v>
      </c>
      <c r="AI38" s="9">
        <v>0</v>
      </c>
      <c r="AJ38" s="3">
        <f t="shared" si="9"/>
        <v>0</v>
      </c>
      <c r="AK38" s="3">
        <v>0</v>
      </c>
      <c r="AL38" s="3">
        <v>0</v>
      </c>
      <c r="AM38" s="9"/>
      <c r="AN38" s="9"/>
      <c r="AO38" s="9"/>
      <c r="AP38" s="9"/>
      <c r="AQ38" s="66">
        <f t="shared" si="10"/>
        <v>0</v>
      </c>
      <c r="AR38" s="66">
        <f t="shared" si="32"/>
        <v>0</v>
      </c>
      <c r="AS38" s="66">
        <f t="shared" si="11"/>
        <v>3</v>
      </c>
      <c r="AT38" s="66">
        <f t="shared" si="12"/>
        <v>3</v>
      </c>
      <c r="AU38" s="66">
        <f>D38+E38+I38</f>
        <v>3</v>
      </c>
      <c r="AV38" s="66">
        <f t="shared" si="42"/>
        <v>3</v>
      </c>
      <c r="AW38" s="66">
        <f t="shared" si="14"/>
        <v>0</v>
      </c>
      <c r="AX38" s="66">
        <f t="shared" si="40"/>
        <v>0</v>
      </c>
      <c r="AY38" s="66">
        <f t="shared" si="15"/>
        <v>0</v>
      </c>
      <c r="AZ38" s="66">
        <f t="shared" si="16"/>
        <v>0</v>
      </c>
      <c r="BA38" s="66">
        <f t="shared" si="17"/>
        <v>0</v>
      </c>
      <c r="BB38" s="66">
        <f t="shared" si="18"/>
        <v>0</v>
      </c>
      <c r="BC38" s="66">
        <f t="shared" si="19"/>
        <v>0</v>
      </c>
      <c r="BD38" s="66">
        <f t="shared" si="20"/>
        <v>0</v>
      </c>
      <c r="BE38" s="66">
        <f t="shared" si="21"/>
        <v>0</v>
      </c>
      <c r="BF38" s="66">
        <f t="shared" si="22"/>
        <v>0</v>
      </c>
      <c r="BG38" s="66">
        <f t="shared" si="23"/>
        <v>0</v>
      </c>
      <c r="BH38" s="66">
        <f t="shared" si="24"/>
        <v>0</v>
      </c>
      <c r="BI38" s="66">
        <f t="shared" si="25"/>
        <v>0</v>
      </c>
      <c r="BJ38" s="66">
        <f t="shared" si="26"/>
        <v>0</v>
      </c>
    </row>
    <row r="39" spans="1:62" ht="15">
      <c r="A39" s="10" t="s">
        <v>98</v>
      </c>
      <c r="B39" s="94" t="s">
        <v>136</v>
      </c>
      <c r="C39" s="22">
        <v>5</v>
      </c>
      <c r="D39" s="2">
        <v>0</v>
      </c>
      <c r="E39" s="22">
        <f t="shared" ref="E39:E46" si="43">C39-D39-F39-G39</f>
        <v>5</v>
      </c>
      <c r="F39" s="8">
        <v>0</v>
      </c>
      <c r="G39" s="8">
        <v>0</v>
      </c>
      <c r="H39" s="8">
        <v>5</v>
      </c>
      <c r="I39" s="2">
        <f t="shared" si="3"/>
        <v>5</v>
      </c>
      <c r="J39" s="3">
        <v>0</v>
      </c>
      <c r="K39" s="9">
        <v>0</v>
      </c>
      <c r="L39" s="3">
        <v>1</v>
      </c>
      <c r="M39" s="3">
        <f t="shared" si="4"/>
        <v>2</v>
      </c>
      <c r="N39" s="156">
        <v>2</v>
      </c>
      <c r="O39" s="156">
        <v>0</v>
      </c>
      <c r="P39" s="156">
        <v>0</v>
      </c>
      <c r="Q39" s="156">
        <v>0</v>
      </c>
      <c r="R39" s="155">
        <f t="shared" si="5"/>
        <v>0</v>
      </c>
      <c r="S39" s="156">
        <v>0</v>
      </c>
      <c r="T39" s="65">
        <v>0</v>
      </c>
      <c r="U39" s="156">
        <v>0</v>
      </c>
      <c r="V39" s="3">
        <f t="shared" si="6"/>
        <v>2</v>
      </c>
      <c r="W39" s="9">
        <v>0</v>
      </c>
      <c r="X39" s="3">
        <v>2</v>
      </c>
      <c r="Y39" s="3">
        <f t="shared" ref="Y39:Y46" si="44">D39+E39+I39-L39-V39-W39</f>
        <v>7</v>
      </c>
      <c r="Z39" s="3">
        <v>1</v>
      </c>
      <c r="AA39" s="9">
        <v>3</v>
      </c>
      <c r="AB39" s="65">
        <v>1</v>
      </c>
      <c r="AC39" s="3">
        <f t="shared" si="8"/>
        <v>4</v>
      </c>
      <c r="AD39" s="9">
        <v>1</v>
      </c>
      <c r="AE39" s="65">
        <v>3</v>
      </c>
      <c r="AF39" s="9"/>
      <c r="AG39" s="65">
        <v>3</v>
      </c>
      <c r="AH39" s="3">
        <v>0</v>
      </c>
      <c r="AI39" s="9">
        <v>0</v>
      </c>
      <c r="AJ39" s="3">
        <f t="shared" si="9"/>
        <v>0</v>
      </c>
      <c r="AK39" s="3">
        <v>0</v>
      </c>
      <c r="AL39" s="3">
        <v>0</v>
      </c>
      <c r="AM39" s="9"/>
      <c r="AN39" s="9"/>
      <c r="AO39" s="9"/>
      <c r="AP39" s="9"/>
      <c r="AQ39" s="66">
        <f t="shared" si="10"/>
        <v>5</v>
      </c>
      <c r="AR39" s="66">
        <f t="shared" si="32"/>
        <v>5</v>
      </c>
      <c r="AS39" s="66">
        <f t="shared" si="11"/>
        <v>5</v>
      </c>
      <c r="AT39" s="66">
        <f t="shared" si="12"/>
        <v>5</v>
      </c>
      <c r="AU39" s="66">
        <f t="shared" si="13"/>
        <v>10</v>
      </c>
      <c r="AV39" s="66">
        <f t="shared" si="42"/>
        <v>11</v>
      </c>
      <c r="AW39" s="66">
        <f t="shared" si="14"/>
        <v>2</v>
      </c>
      <c r="AX39" s="66">
        <f t="shared" si="40"/>
        <v>2</v>
      </c>
      <c r="AY39" s="66">
        <f t="shared" si="15"/>
        <v>0</v>
      </c>
      <c r="AZ39" s="66">
        <f t="shared" si="16"/>
        <v>0</v>
      </c>
      <c r="BA39" s="66">
        <f t="shared" si="17"/>
        <v>2</v>
      </c>
      <c r="BB39" s="66">
        <f t="shared" si="18"/>
        <v>2</v>
      </c>
      <c r="BC39" s="66">
        <f t="shared" si="19"/>
        <v>4</v>
      </c>
      <c r="BD39" s="66">
        <f t="shared" si="20"/>
        <v>4</v>
      </c>
      <c r="BE39" s="66">
        <f t="shared" si="21"/>
        <v>4</v>
      </c>
      <c r="BF39" s="66">
        <f t="shared" si="22"/>
        <v>4</v>
      </c>
      <c r="BG39" s="66">
        <f t="shared" si="23"/>
        <v>0</v>
      </c>
      <c r="BH39" s="66">
        <f t="shared" si="24"/>
        <v>0</v>
      </c>
      <c r="BI39" s="66">
        <f t="shared" si="25"/>
        <v>0</v>
      </c>
      <c r="BJ39" s="66">
        <f t="shared" si="26"/>
        <v>0</v>
      </c>
    </row>
    <row r="40" spans="1:62" ht="15">
      <c r="A40" s="10" t="s">
        <v>99</v>
      </c>
      <c r="B40" s="94" t="s">
        <v>136</v>
      </c>
      <c r="C40" s="22">
        <v>0</v>
      </c>
      <c r="D40" s="2">
        <v>0</v>
      </c>
      <c r="E40" s="22">
        <f t="shared" si="43"/>
        <v>0</v>
      </c>
      <c r="F40" s="8">
        <v>0</v>
      </c>
      <c r="G40" s="8">
        <v>0</v>
      </c>
      <c r="H40" s="8">
        <v>0</v>
      </c>
      <c r="I40" s="2">
        <f t="shared" si="3"/>
        <v>0</v>
      </c>
      <c r="J40" s="3">
        <v>0</v>
      </c>
      <c r="K40" s="9">
        <v>0</v>
      </c>
      <c r="L40" s="3">
        <v>0</v>
      </c>
      <c r="M40" s="3">
        <f t="shared" si="4"/>
        <v>0</v>
      </c>
      <c r="N40" s="156">
        <v>0</v>
      </c>
      <c r="O40" s="156">
        <v>0</v>
      </c>
      <c r="P40" s="156">
        <v>0</v>
      </c>
      <c r="Q40" s="156">
        <v>0</v>
      </c>
      <c r="R40" s="155">
        <f t="shared" si="5"/>
        <v>0</v>
      </c>
      <c r="S40" s="156">
        <v>0</v>
      </c>
      <c r="T40" s="65">
        <v>0</v>
      </c>
      <c r="U40" s="156">
        <v>0</v>
      </c>
      <c r="V40" s="3">
        <f t="shared" si="6"/>
        <v>0</v>
      </c>
      <c r="W40" s="9">
        <v>0</v>
      </c>
      <c r="X40" s="3">
        <v>0</v>
      </c>
      <c r="Y40" s="3">
        <f t="shared" si="44"/>
        <v>0</v>
      </c>
      <c r="Z40" s="3">
        <v>0</v>
      </c>
      <c r="AA40" s="9">
        <v>0</v>
      </c>
      <c r="AB40" s="65">
        <v>0</v>
      </c>
      <c r="AC40" s="3">
        <f t="shared" si="8"/>
        <v>0</v>
      </c>
      <c r="AD40" s="9">
        <v>0</v>
      </c>
      <c r="AE40" s="65">
        <v>0</v>
      </c>
      <c r="AF40" s="9"/>
      <c r="AG40" s="65">
        <v>0</v>
      </c>
      <c r="AH40" s="3">
        <v>0</v>
      </c>
      <c r="AI40" s="9">
        <v>0</v>
      </c>
      <c r="AJ40" s="3">
        <f t="shared" si="9"/>
        <v>0</v>
      </c>
      <c r="AK40" s="3">
        <v>0</v>
      </c>
      <c r="AL40" s="3">
        <v>0</v>
      </c>
      <c r="AM40" s="9"/>
      <c r="AN40" s="9"/>
      <c r="AO40" s="9"/>
      <c r="AP40" s="9"/>
      <c r="AQ40" s="66">
        <f t="shared" si="10"/>
        <v>0</v>
      </c>
      <c r="AR40" s="66">
        <f t="shared" si="32"/>
        <v>0</v>
      </c>
      <c r="AS40" s="66">
        <f t="shared" si="11"/>
        <v>0</v>
      </c>
      <c r="AT40" s="66">
        <f t="shared" si="12"/>
        <v>0</v>
      </c>
      <c r="AU40" s="66">
        <f t="shared" si="13"/>
        <v>0</v>
      </c>
      <c r="AV40" s="66">
        <f t="shared" si="42"/>
        <v>0</v>
      </c>
      <c r="AW40" s="66">
        <f t="shared" si="14"/>
        <v>0</v>
      </c>
      <c r="AX40" s="66">
        <f t="shared" si="40"/>
        <v>0</v>
      </c>
      <c r="AY40" s="66">
        <f t="shared" si="15"/>
        <v>0</v>
      </c>
      <c r="AZ40" s="66">
        <f t="shared" si="16"/>
        <v>0</v>
      </c>
      <c r="BA40" s="66">
        <f t="shared" si="17"/>
        <v>0</v>
      </c>
      <c r="BB40" s="66">
        <f t="shared" si="18"/>
        <v>0</v>
      </c>
      <c r="BC40" s="66">
        <f t="shared" si="19"/>
        <v>0</v>
      </c>
      <c r="BD40" s="66">
        <f t="shared" si="20"/>
        <v>0</v>
      </c>
      <c r="BE40" s="66">
        <f t="shared" si="21"/>
        <v>0</v>
      </c>
      <c r="BF40" s="66">
        <f t="shared" si="22"/>
        <v>0</v>
      </c>
      <c r="BG40" s="66">
        <f t="shared" si="23"/>
        <v>0</v>
      </c>
      <c r="BH40" s="66">
        <f t="shared" si="24"/>
        <v>0</v>
      </c>
      <c r="BI40" s="66">
        <f t="shared" si="25"/>
        <v>0</v>
      </c>
      <c r="BJ40" s="66">
        <f t="shared" si="26"/>
        <v>0</v>
      </c>
    </row>
    <row r="41" spans="1:62" ht="15">
      <c r="A41" s="10" t="s">
        <v>185</v>
      </c>
      <c r="B41" s="71" t="s">
        <v>186</v>
      </c>
      <c r="C41" s="22">
        <v>0</v>
      </c>
      <c r="D41" s="2">
        <v>0</v>
      </c>
      <c r="E41" s="22">
        <f t="shared" si="43"/>
        <v>0</v>
      </c>
      <c r="F41" s="8">
        <v>0</v>
      </c>
      <c r="G41" s="8">
        <v>0</v>
      </c>
      <c r="H41" s="8">
        <v>1</v>
      </c>
      <c r="I41" s="2">
        <f t="shared" si="3"/>
        <v>0</v>
      </c>
      <c r="J41" s="3">
        <v>0</v>
      </c>
      <c r="K41" s="9">
        <v>1</v>
      </c>
      <c r="L41" s="3">
        <v>0</v>
      </c>
      <c r="M41" s="3">
        <f t="shared" si="4"/>
        <v>0</v>
      </c>
      <c r="N41" s="156">
        <v>0</v>
      </c>
      <c r="O41" s="156">
        <v>0</v>
      </c>
      <c r="P41" s="156">
        <v>0</v>
      </c>
      <c r="Q41" s="156">
        <v>0</v>
      </c>
      <c r="R41" s="155">
        <f t="shared" si="5"/>
        <v>0</v>
      </c>
      <c r="S41" s="156">
        <v>0</v>
      </c>
      <c r="T41" s="65">
        <v>0</v>
      </c>
      <c r="U41" s="156">
        <v>0</v>
      </c>
      <c r="V41" s="3">
        <f t="shared" si="6"/>
        <v>0</v>
      </c>
      <c r="W41" s="9">
        <v>0</v>
      </c>
      <c r="X41" s="3">
        <v>0</v>
      </c>
      <c r="Y41" s="3">
        <f t="shared" si="44"/>
        <v>0</v>
      </c>
      <c r="Z41" s="3">
        <v>0</v>
      </c>
      <c r="AA41" s="9">
        <v>0</v>
      </c>
      <c r="AB41" s="65">
        <v>0</v>
      </c>
      <c r="AC41" s="3">
        <f t="shared" si="8"/>
        <v>0</v>
      </c>
      <c r="AD41" s="9">
        <v>0</v>
      </c>
      <c r="AE41" s="65">
        <v>0</v>
      </c>
      <c r="AF41" s="9"/>
      <c r="AG41" s="65">
        <v>0</v>
      </c>
      <c r="AH41" s="3">
        <v>0</v>
      </c>
      <c r="AI41" s="9">
        <v>0</v>
      </c>
      <c r="AJ41" s="3">
        <f t="shared" si="9"/>
        <v>0</v>
      </c>
      <c r="AK41" s="3">
        <v>0</v>
      </c>
      <c r="AL41" s="3">
        <v>0</v>
      </c>
      <c r="AM41" s="9"/>
      <c r="AN41" s="9"/>
      <c r="AO41" s="9"/>
      <c r="AP41" s="9"/>
      <c r="AQ41" s="66">
        <f t="shared" si="10"/>
        <v>0</v>
      </c>
      <c r="AR41" s="66">
        <f t="shared" si="32"/>
        <v>0</v>
      </c>
      <c r="AS41" s="66">
        <f t="shared" si="11"/>
        <v>1</v>
      </c>
      <c r="AT41" s="66">
        <f t="shared" si="12"/>
        <v>1</v>
      </c>
      <c r="AU41" s="66">
        <f t="shared" si="13"/>
        <v>0</v>
      </c>
      <c r="AV41" s="66">
        <f t="shared" si="42"/>
        <v>0</v>
      </c>
      <c r="AW41" s="66">
        <f t="shared" si="14"/>
        <v>0</v>
      </c>
      <c r="AX41" s="66">
        <f t="shared" si="40"/>
        <v>0</v>
      </c>
      <c r="AY41" s="66">
        <f t="shared" si="15"/>
        <v>0</v>
      </c>
      <c r="AZ41" s="66">
        <f t="shared" si="16"/>
        <v>0</v>
      </c>
      <c r="BA41" s="66">
        <f t="shared" si="17"/>
        <v>0</v>
      </c>
      <c r="BB41" s="66">
        <f t="shared" si="18"/>
        <v>0</v>
      </c>
      <c r="BC41" s="66">
        <f t="shared" si="19"/>
        <v>0</v>
      </c>
      <c r="BD41" s="66">
        <f t="shared" si="20"/>
        <v>0</v>
      </c>
      <c r="BE41" s="66">
        <f t="shared" si="21"/>
        <v>0</v>
      </c>
      <c r="BF41" s="66">
        <f t="shared" si="22"/>
        <v>0</v>
      </c>
      <c r="BG41" s="66">
        <f t="shared" si="23"/>
        <v>0</v>
      </c>
      <c r="BH41" s="66">
        <f t="shared" si="24"/>
        <v>0</v>
      </c>
      <c r="BI41" s="66">
        <f t="shared" si="25"/>
        <v>0</v>
      </c>
      <c r="BJ41" s="66">
        <f t="shared" si="26"/>
        <v>0</v>
      </c>
    </row>
    <row r="42" spans="1:62" ht="25.5">
      <c r="A42" s="10" t="s">
        <v>163</v>
      </c>
      <c r="B42" s="70" t="s">
        <v>164</v>
      </c>
      <c r="C42" s="22">
        <v>0</v>
      </c>
      <c r="D42" s="2">
        <v>0</v>
      </c>
      <c r="E42" s="22">
        <f t="shared" si="43"/>
        <v>0</v>
      </c>
      <c r="F42" s="8">
        <v>0</v>
      </c>
      <c r="G42" s="8">
        <v>0</v>
      </c>
      <c r="H42" s="8">
        <v>0</v>
      </c>
      <c r="I42" s="2">
        <f t="shared" si="3"/>
        <v>0</v>
      </c>
      <c r="J42" s="3">
        <v>0</v>
      </c>
      <c r="K42" s="9">
        <v>0</v>
      </c>
      <c r="L42" s="3">
        <v>0</v>
      </c>
      <c r="M42" s="3">
        <f t="shared" si="4"/>
        <v>0</v>
      </c>
      <c r="N42" s="156">
        <v>0</v>
      </c>
      <c r="O42" s="156">
        <v>0</v>
      </c>
      <c r="P42" s="156">
        <v>0</v>
      </c>
      <c r="Q42" s="156">
        <v>0</v>
      </c>
      <c r="R42" s="155">
        <f t="shared" si="5"/>
        <v>0</v>
      </c>
      <c r="S42" s="156">
        <v>0</v>
      </c>
      <c r="T42" s="65">
        <v>0</v>
      </c>
      <c r="U42" s="156">
        <v>0</v>
      </c>
      <c r="V42" s="3">
        <f t="shared" si="6"/>
        <v>0</v>
      </c>
      <c r="W42" s="9">
        <v>0</v>
      </c>
      <c r="X42" s="3">
        <v>0</v>
      </c>
      <c r="Y42" s="3">
        <f t="shared" si="44"/>
        <v>0</v>
      </c>
      <c r="Z42" s="3">
        <v>0</v>
      </c>
      <c r="AA42" s="9">
        <v>0</v>
      </c>
      <c r="AB42" s="65">
        <v>0</v>
      </c>
      <c r="AC42" s="3">
        <f t="shared" si="8"/>
        <v>0</v>
      </c>
      <c r="AD42" s="9">
        <v>0</v>
      </c>
      <c r="AE42" s="65">
        <v>0</v>
      </c>
      <c r="AF42" s="9"/>
      <c r="AG42" s="65">
        <v>0</v>
      </c>
      <c r="AH42" s="3">
        <v>0</v>
      </c>
      <c r="AI42" s="9">
        <v>0</v>
      </c>
      <c r="AJ42" s="3">
        <f t="shared" si="9"/>
        <v>0</v>
      </c>
      <c r="AK42" s="3">
        <v>0</v>
      </c>
      <c r="AL42" s="3">
        <v>0</v>
      </c>
      <c r="AM42" s="9"/>
      <c r="AN42" s="9"/>
      <c r="AO42" s="9"/>
      <c r="AP42" s="9"/>
      <c r="AQ42" s="66">
        <f>C42</f>
        <v>0</v>
      </c>
      <c r="AR42" s="66">
        <f t="shared" si="32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42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94" t="s">
        <v>137</v>
      </c>
      <c r="C43" s="22">
        <v>2</v>
      </c>
      <c r="D43" s="2">
        <v>0</v>
      </c>
      <c r="E43" s="22">
        <f t="shared" si="43"/>
        <v>2</v>
      </c>
      <c r="F43" s="8">
        <v>0</v>
      </c>
      <c r="G43" s="8">
        <v>0</v>
      </c>
      <c r="H43" s="8">
        <v>1</v>
      </c>
      <c r="I43" s="2">
        <f t="shared" si="3"/>
        <v>1</v>
      </c>
      <c r="J43" s="3">
        <v>0</v>
      </c>
      <c r="K43" s="9">
        <v>0</v>
      </c>
      <c r="L43" s="3">
        <v>0</v>
      </c>
      <c r="M43" s="3">
        <f t="shared" si="4"/>
        <v>2</v>
      </c>
      <c r="N43" s="156">
        <v>2</v>
      </c>
      <c r="O43" s="156">
        <v>0</v>
      </c>
      <c r="P43" s="156">
        <v>0</v>
      </c>
      <c r="Q43" s="156">
        <v>0</v>
      </c>
      <c r="R43" s="155">
        <f t="shared" si="5"/>
        <v>0</v>
      </c>
      <c r="S43" s="156">
        <v>0</v>
      </c>
      <c r="T43" s="65">
        <v>0</v>
      </c>
      <c r="U43" s="156">
        <v>0</v>
      </c>
      <c r="V43" s="3">
        <f t="shared" si="6"/>
        <v>2</v>
      </c>
      <c r="W43" s="9">
        <v>0</v>
      </c>
      <c r="X43" s="3">
        <v>0</v>
      </c>
      <c r="Y43" s="3">
        <f t="shared" si="44"/>
        <v>1</v>
      </c>
      <c r="Z43" s="3">
        <v>0</v>
      </c>
      <c r="AA43" s="9">
        <v>0</v>
      </c>
      <c r="AB43" s="65">
        <v>0</v>
      </c>
      <c r="AC43" s="3">
        <f t="shared" si="8"/>
        <v>0</v>
      </c>
      <c r="AD43" s="9">
        <v>0</v>
      </c>
      <c r="AE43" s="65">
        <v>0</v>
      </c>
      <c r="AF43" s="9"/>
      <c r="AG43" s="65">
        <v>0</v>
      </c>
      <c r="AH43" s="3">
        <v>0</v>
      </c>
      <c r="AI43" s="9">
        <v>0</v>
      </c>
      <c r="AJ43" s="3">
        <f t="shared" si="9"/>
        <v>0</v>
      </c>
      <c r="AK43" s="3">
        <v>0</v>
      </c>
      <c r="AL43" s="3">
        <v>0</v>
      </c>
      <c r="AM43" s="9"/>
      <c r="AN43" s="9"/>
      <c r="AO43" s="9"/>
      <c r="AP43" s="9"/>
      <c r="AQ43" s="66">
        <f>C43</f>
        <v>2</v>
      </c>
      <c r="AR43" s="66">
        <f t="shared" si="32"/>
        <v>2</v>
      </c>
      <c r="AS43" s="66">
        <f>H43</f>
        <v>1</v>
      </c>
      <c r="AT43" s="66">
        <f>I43+J43+K43</f>
        <v>1</v>
      </c>
      <c r="AU43" s="66">
        <f>D43+E43+I43</f>
        <v>3</v>
      </c>
      <c r="AV43" s="66">
        <f t="shared" si="42"/>
        <v>3</v>
      </c>
      <c r="AW43" s="66">
        <f>M43</f>
        <v>2</v>
      </c>
      <c r="AX43" s="66">
        <f>N43+O43+P43+Q43</f>
        <v>2</v>
      </c>
      <c r="AY43" s="66">
        <f>R43</f>
        <v>0</v>
      </c>
      <c r="AZ43" s="66">
        <f>S43+T43+U43</f>
        <v>0</v>
      </c>
      <c r="BA43" s="66">
        <f>V43</f>
        <v>2</v>
      </c>
      <c r="BB43" s="66">
        <f>M43+R43</f>
        <v>2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15">
      <c r="A44" s="10" t="s">
        <v>101</v>
      </c>
      <c r="B44" s="85" t="s">
        <v>138</v>
      </c>
      <c r="C44" s="22">
        <v>0</v>
      </c>
      <c r="D44" s="2">
        <v>0</v>
      </c>
      <c r="E44" s="22">
        <f t="shared" si="43"/>
        <v>0</v>
      </c>
      <c r="F44" s="8">
        <v>0</v>
      </c>
      <c r="G44" s="8">
        <v>0</v>
      </c>
      <c r="H44" s="8">
        <v>0</v>
      </c>
      <c r="I44" s="2">
        <f t="shared" si="3"/>
        <v>0</v>
      </c>
      <c r="J44" s="3">
        <v>0</v>
      </c>
      <c r="K44" s="9">
        <v>0</v>
      </c>
      <c r="L44" s="3">
        <v>0</v>
      </c>
      <c r="M44" s="3">
        <f t="shared" si="4"/>
        <v>0</v>
      </c>
      <c r="N44" s="156">
        <v>0</v>
      </c>
      <c r="O44" s="156">
        <v>0</v>
      </c>
      <c r="P44" s="156">
        <v>0</v>
      </c>
      <c r="Q44" s="156">
        <v>0</v>
      </c>
      <c r="R44" s="155">
        <f t="shared" si="5"/>
        <v>0</v>
      </c>
      <c r="S44" s="156">
        <v>0</v>
      </c>
      <c r="T44" s="65">
        <v>0</v>
      </c>
      <c r="U44" s="156">
        <v>0</v>
      </c>
      <c r="V44" s="3">
        <f t="shared" si="6"/>
        <v>0</v>
      </c>
      <c r="W44" s="9">
        <v>0</v>
      </c>
      <c r="X44" s="3">
        <v>0</v>
      </c>
      <c r="Y44" s="3">
        <f t="shared" si="44"/>
        <v>0</v>
      </c>
      <c r="Z44" s="3">
        <v>0</v>
      </c>
      <c r="AA44" s="9">
        <v>0</v>
      </c>
      <c r="AB44" s="65">
        <v>0</v>
      </c>
      <c r="AC44" s="3">
        <f t="shared" si="8"/>
        <v>0</v>
      </c>
      <c r="AD44" s="9">
        <v>0</v>
      </c>
      <c r="AE44" s="65">
        <v>0</v>
      </c>
      <c r="AF44" s="9"/>
      <c r="AG44" s="65">
        <v>0</v>
      </c>
      <c r="AH44" s="3">
        <v>0</v>
      </c>
      <c r="AI44" s="9">
        <v>0</v>
      </c>
      <c r="AJ44" s="3">
        <f t="shared" si="9"/>
        <v>0</v>
      </c>
      <c r="AK44" s="3">
        <v>0</v>
      </c>
      <c r="AL44" s="3">
        <v>0</v>
      </c>
      <c r="AM44" s="9"/>
      <c r="AN44" s="9"/>
      <c r="AO44" s="9"/>
      <c r="AP44" s="9"/>
      <c r="AQ44" s="66">
        <f t="shared" ref="AQ44:AQ45" si="45">C44</f>
        <v>0</v>
      </c>
      <c r="AR44" s="66">
        <f t="shared" si="32"/>
        <v>0</v>
      </c>
      <c r="AS44" s="66">
        <f t="shared" ref="AS44:AS45" si="46">H44</f>
        <v>0</v>
      </c>
      <c r="AT44" s="66">
        <f t="shared" ref="AT44:AT45" si="47">I44+J44+K44</f>
        <v>0</v>
      </c>
      <c r="AU44" s="66">
        <f t="shared" ref="AU44:AU45" si="48">D44+E44+I44</f>
        <v>0</v>
      </c>
      <c r="AV44" s="66">
        <f t="shared" si="42"/>
        <v>0</v>
      </c>
      <c r="AW44" s="66">
        <f t="shared" ref="AW44:AW45" si="49">M44</f>
        <v>0</v>
      </c>
      <c r="AX44" s="66">
        <f t="shared" ref="AX44:AX45" si="50">N44+O44+P44+Q44</f>
        <v>0</v>
      </c>
      <c r="AY44" s="66">
        <f t="shared" ref="AY44:AY45" si="51">R44</f>
        <v>0</v>
      </c>
      <c r="AZ44" s="66">
        <f t="shared" ref="AZ44:AZ45" si="52">S44+T44+U44</f>
        <v>0</v>
      </c>
      <c r="BA44" s="66">
        <f t="shared" ref="BA44:BA45" si="53">V44</f>
        <v>0</v>
      </c>
      <c r="BB44" s="66">
        <f t="shared" ref="BB44:BB45" si="54">M44+R44</f>
        <v>0</v>
      </c>
      <c r="BC44" s="66">
        <f t="shared" ref="BC44:BC45" si="55">AC44</f>
        <v>0</v>
      </c>
      <c r="BD44" s="66">
        <f t="shared" ref="BD44:BD45" si="56">AA44+AB44</f>
        <v>0</v>
      </c>
      <c r="BE44" s="66">
        <f t="shared" ref="BE44:BE45" si="57">AC44</f>
        <v>0</v>
      </c>
      <c r="BF44" s="66">
        <f t="shared" ref="BF44:BF45" si="58">AD44+AE44</f>
        <v>0</v>
      </c>
      <c r="BG44" s="66">
        <f t="shared" ref="BG44:BG45" si="59">AJ44</f>
        <v>0</v>
      </c>
      <c r="BH44" s="66">
        <f t="shared" ref="BH44:BH45" si="60">AH44+AI44</f>
        <v>0</v>
      </c>
      <c r="BI44" s="66">
        <f t="shared" ref="BI44:BI45" si="61">AJ44</f>
        <v>0</v>
      </c>
      <c r="BJ44" s="66">
        <f t="shared" ref="BJ44:BJ45" si="62">AK44+AL44</f>
        <v>0</v>
      </c>
    </row>
    <row r="45" spans="1:62" ht="45" customHeight="1">
      <c r="A45" s="10" t="s">
        <v>167</v>
      </c>
      <c r="B45" s="72" t="s">
        <v>168</v>
      </c>
      <c r="C45" s="22">
        <v>0</v>
      </c>
      <c r="D45" s="2">
        <v>0</v>
      </c>
      <c r="E45" s="22">
        <f t="shared" si="43"/>
        <v>0</v>
      </c>
      <c r="F45" s="8">
        <v>0</v>
      </c>
      <c r="G45" s="8">
        <v>0</v>
      </c>
      <c r="H45" s="8">
        <v>0</v>
      </c>
      <c r="I45" s="2">
        <f t="shared" si="3"/>
        <v>0</v>
      </c>
      <c r="J45" s="3">
        <v>0</v>
      </c>
      <c r="K45" s="9">
        <v>0</v>
      </c>
      <c r="L45" s="3">
        <v>0</v>
      </c>
      <c r="M45" s="3">
        <f t="shared" si="4"/>
        <v>0</v>
      </c>
      <c r="N45" s="156">
        <v>0</v>
      </c>
      <c r="O45" s="156">
        <v>0</v>
      </c>
      <c r="P45" s="156">
        <v>0</v>
      </c>
      <c r="Q45" s="156">
        <v>0</v>
      </c>
      <c r="R45" s="155">
        <f t="shared" si="5"/>
        <v>0</v>
      </c>
      <c r="S45" s="156">
        <v>0</v>
      </c>
      <c r="T45" s="65">
        <v>0</v>
      </c>
      <c r="U45" s="156">
        <v>0</v>
      </c>
      <c r="V45" s="3">
        <f t="shared" si="6"/>
        <v>0</v>
      </c>
      <c r="W45" s="9">
        <v>0</v>
      </c>
      <c r="X45" s="3">
        <v>0</v>
      </c>
      <c r="Y45" s="3">
        <f t="shared" si="44"/>
        <v>0</v>
      </c>
      <c r="Z45" s="3">
        <v>0</v>
      </c>
      <c r="AA45" s="9">
        <v>0</v>
      </c>
      <c r="AB45" s="65">
        <v>0</v>
      </c>
      <c r="AC45" s="3">
        <f t="shared" si="8"/>
        <v>0</v>
      </c>
      <c r="AD45" s="9">
        <v>0</v>
      </c>
      <c r="AE45" s="65">
        <v>0</v>
      </c>
      <c r="AF45" s="9"/>
      <c r="AG45" s="65">
        <v>0</v>
      </c>
      <c r="AH45" s="3">
        <v>0</v>
      </c>
      <c r="AI45" s="9">
        <v>0</v>
      </c>
      <c r="AJ45" s="3">
        <f t="shared" si="9"/>
        <v>0</v>
      </c>
      <c r="AK45" s="3">
        <v>0</v>
      </c>
      <c r="AL45" s="3">
        <v>0</v>
      </c>
      <c r="AM45" s="9"/>
      <c r="AN45" s="9"/>
      <c r="AO45" s="9"/>
      <c r="AP45" s="9"/>
      <c r="AQ45" s="66">
        <f t="shared" si="45"/>
        <v>0</v>
      </c>
      <c r="AR45" s="66">
        <f t="shared" si="32"/>
        <v>0</v>
      </c>
      <c r="AS45" s="66">
        <f t="shared" si="46"/>
        <v>0</v>
      </c>
      <c r="AT45" s="66">
        <f t="shared" si="47"/>
        <v>0</v>
      </c>
      <c r="AU45" s="66">
        <f t="shared" si="48"/>
        <v>0</v>
      </c>
      <c r="AV45" s="66">
        <f t="shared" si="42"/>
        <v>0</v>
      </c>
      <c r="AW45" s="66">
        <f t="shared" si="49"/>
        <v>0</v>
      </c>
      <c r="AX45" s="66">
        <f t="shared" si="50"/>
        <v>0</v>
      </c>
      <c r="AY45" s="66">
        <f t="shared" si="51"/>
        <v>0</v>
      </c>
      <c r="AZ45" s="66">
        <f t="shared" si="52"/>
        <v>0</v>
      </c>
      <c r="BA45" s="66">
        <f t="shared" si="53"/>
        <v>0</v>
      </c>
      <c r="BB45" s="66">
        <f t="shared" si="54"/>
        <v>0</v>
      </c>
      <c r="BC45" s="66">
        <f t="shared" si="55"/>
        <v>0</v>
      </c>
      <c r="BD45" s="66">
        <f t="shared" si="56"/>
        <v>0</v>
      </c>
      <c r="BE45" s="66">
        <f t="shared" si="57"/>
        <v>0</v>
      </c>
      <c r="BF45" s="66">
        <f t="shared" si="58"/>
        <v>0</v>
      </c>
      <c r="BG45" s="66">
        <f t="shared" si="59"/>
        <v>0</v>
      </c>
      <c r="BH45" s="66">
        <f t="shared" si="60"/>
        <v>0</v>
      </c>
      <c r="BI45" s="66">
        <f t="shared" si="61"/>
        <v>0</v>
      </c>
      <c r="BJ45" s="66">
        <f t="shared" si="62"/>
        <v>0</v>
      </c>
    </row>
    <row r="46" spans="1:62" ht="19.5" customHeight="1">
      <c r="A46" s="10" t="s">
        <v>52</v>
      </c>
      <c r="B46" s="7" t="s">
        <v>3</v>
      </c>
      <c r="C46" s="22">
        <v>4</v>
      </c>
      <c r="D46" s="2">
        <v>0</v>
      </c>
      <c r="E46" s="22">
        <f t="shared" si="43"/>
        <v>4</v>
      </c>
      <c r="F46" s="8">
        <v>0</v>
      </c>
      <c r="G46" s="8">
        <v>0</v>
      </c>
      <c r="H46" s="8">
        <v>1</v>
      </c>
      <c r="I46" s="2">
        <f t="shared" si="3"/>
        <v>1</v>
      </c>
      <c r="J46" s="3">
        <v>0</v>
      </c>
      <c r="K46" s="9">
        <v>0</v>
      </c>
      <c r="L46" s="3">
        <v>0</v>
      </c>
      <c r="M46" s="3">
        <f t="shared" si="4"/>
        <v>0</v>
      </c>
      <c r="N46" s="156">
        <v>0</v>
      </c>
      <c r="O46" s="156">
        <v>0</v>
      </c>
      <c r="P46" s="156">
        <v>0</v>
      </c>
      <c r="Q46" s="156">
        <v>0</v>
      </c>
      <c r="R46" s="155">
        <f t="shared" si="5"/>
        <v>0</v>
      </c>
      <c r="S46" s="156">
        <v>0</v>
      </c>
      <c r="T46" s="65">
        <v>0</v>
      </c>
      <c r="U46" s="156">
        <v>0</v>
      </c>
      <c r="V46" s="3">
        <f t="shared" si="6"/>
        <v>0</v>
      </c>
      <c r="W46" s="9">
        <v>0</v>
      </c>
      <c r="X46" s="3">
        <v>0</v>
      </c>
      <c r="Y46" s="3">
        <f t="shared" si="44"/>
        <v>5</v>
      </c>
      <c r="Z46" s="3">
        <v>0</v>
      </c>
      <c r="AA46" s="9">
        <v>0</v>
      </c>
      <c r="AB46" s="65">
        <v>0</v>
      </c>
      <c r="AC46" s="3">
        <f t="shared" si="8"/>
        <v>0</v>
      </c>
      <c r="AD46" s="9">
        <v>0</v>
      </c>
      <c r="AE46" s="65">
        <v>0</v>
      </c>
      <c r="AF46" s="9"/>
      <c r="AG46" s="65">
        <v>0</v>
      </c>
      <c r="AH46" s="3">
        <v>0</v>
      </c>
      <c r="AI46" s="9">
        <v>0</v>
      </c>
      <c r="AJ46" s="3">
        <f t="shared" si="9"/>
        <v>0</v>
      </c>
      <c r="AK46" s="3">
        <v>0</v>
      </c>
      <c r="AL46" s="3">
        <v>0</v>
      </c>
      <c r="AM46" s="9"/>
      <c r="AN46" s="9"/>
      <c r="AO46" s="9"/>
      <c r="AP46" s="9"/>
      <c r="AQ46" s="66">
        <f t="shared" si="10"/>
        <v>4</v>
      </c>
      <c r="AR46" s="66">
        <f t="shared" si="32"/>
        <v>4</v>
      </c>
      <c r="AS46" s="66">
        <f t="shared" si="11"/>
        <v>1</v>
      </c>
      <c r="AT46" s="66">
        <f t="shared" si="12"/>
        <v>1</v>
      </c>
      <c r="AU46" s="66">
        <f t="shared" si="13"/>
        <v>5</v>
      </c>
      <c r="AV46" s="66">
        <f t="shared" si="42"/>
        <v>5</v>
      </c>
      <c r="AW46" s="66">
        <f t="shared" si="14"/>
        <v>0</v>
      </c>
      <c r="AX46" s="66">
        <f t="shared" si="40"/>
        <v>0</v>
      </c>
      <c r="AY46" s="66">
        <f t="shared" si="15"/>
        <v>0</v>
      </c>
      <c r="AZ46" s="66">
        <f t="shared" si="16"/>
        <v>0</v>
      </c>
      <c r="BA46" s="66">
        <f t="shared" si="17"/>
        <v>0</v>
      </c>
      <c r="BB46" s="66">
        <f t="shared" si="18"/>
        <v>0</v>
      </c>
      <c r="BC46" s="66">
        <f t="shared" si="19"/>
        <v>0</v>
      </c>
      <c r="BD46" s="66">
        <f t="shared" si="20"/>
        <v>0</v>
      </c>
      <c r="BE46" s="66">
        <f t="shared" si="21"/>
        <v>0</v>
      </c>
      <c r="BF46" s="66">
        <f t="shared" si="22"/>
        <v>0</v>
      </c>
      <c r="BG46" s="66">
        <f t="shared" si="23"/>
        <v>0</v>
      </c>
      <c r="BH46" s="66">
        <f t="shared" si="24"/>
        <v>0</v>
      </c>
      <c r="BI46" s="66">
        <f t="shared" si="25"/>
        <v>0</v>
      </c>
      <c r="BJ46" s="66">
        <f t="shared" si="26"/>
        <v>0</v>
      </c>
    </row>
    <row r="47" spans="1:62">
      <c r="A47" s="10"/>
      <c r="B47" s="7" t="s">
        <v>16</v>
      </c>
      <c r="C47" s="1">
        <f>C8+C11+C14+C17+C18+C19+C27+C33+C34+C35+C36+C37+C38+C39+C40+C41+C42+C43+C44+C45+C46</f>
        <v>287</v>
      </c>
      <c r="D47" s="1">
        <f t="shared" ref="D47:AP47" si="63">D8+D11+D14+D17+D18+D19+D27+D33+D34+D35+D36+D37+D38+D39+D40+D41+D42+D43+D44+D45+D46</f>
        <v>11</v>
      </c>
      <c r="E47" s="1">
        <f t="shared" si="63"/>
        <v>275</v>
      </c>
      <c r="F47" s="1">
        <f t="shared" si="63"/>
        <v>1</v>
      </c>
      <c r="G47" s="1">
        <f t="shared" si="63"/>
        <v>0</v>
      </c>
      <c r="H47" s="1">
        <f t="shared" si="63"/>
        <v>206</v>
      </c>
      <c r="I47" s="1">
        <f t="shared" si="63"/>
        <v>166</v>
      </c>
      <c r="J47" s="1">
        <f t="shared" si="63"/>
        <v>23</v>
      </c>
      <c r="K47" s="1">
        <f t="shared" si="63"/>
        <v>17</v>
      </c>
      <c r="L47" s="1">
        <f t="shared" si="63"/>
        <v>11</v>
      </c>
      <c r="M47" s="1">
        <f t="shared" si="63"/>
        <v>104</v>
      </c>
      <c r="N47" s="1">
        <f t="shared" si="63"/>
        <v>57</v>
      </c>
      <c r="O47" s="1">
        <f t="shared" si="63"/>
        <v>7</v>
      </c>
      <c r="P47" s="1">
        <f t="shared" si="63"/>
        <v>40</v>
      </c>
      <c r="Q47" s="1">
        <f t="shared" si="63"/>
        <v>0</v>
      </c>
      <c r="R47" s="1">
        <f t="shared" si="63"/>
        <v>43</v>
      </c>
      <c r="S47" s="1">
        <f t="shared" si="63"/>
        <v>0</v>
      </c>
      <c r="T47" s="1">
        <f t="shared" si="63"/>
        <v>20</v>
      </c>
      <c r="U47" s="1">
        <f t="shared" si="63"/>
        <v>23</v>
      </c>
      <c r="V47" s="1">
        <f t="shared" si="63"/>
        <v>147</v>
      </c>
      <c r="W47" s="1">
        <f t="shared" si="63"/>
        <v>0</v>
      </c>
      <c r="X47" s="1">
        <f t="shared" si="63"/>
        <v>4</v>
      </c>
      <c r="Y47" s="1">
        <f t="shared" si="63"/>
        <v>294</v>
      </c>
      <c r="Z47" s="1">
        <f t="shared" si="63"/>
        <v>10</v>
      </c>
      <c r="AA47" s="1">
        <f t="shared" si="63"/>
        <v>30</v>
      </c>
      <c r="AB47" s="1">
        <f t="shared" si="63"/>
        <v>22</v>
      </c>
      <c r="AC47" s="1">
        <f t="shared" si="63"/>
        <v>52</v>
      </c>
      <c r="AD47" s="1">
        <f t="shared" si="63"/>
        <v>6</v>
      </c>
      <c r="AE47" s="1">
        <f t="shared" si="63"/>
        <v>46</v>
      </c>
      <c r="AF47" s="1">
        <f t="shared" si="63"/>
        <v>0</v>
      </c>
      <c r="AG47" s="1">
        <f t="shared" si="63"/>
        <v>46</v>
      </c>
      <c r="AH47" s="1">
        <f t="shared" si="63"/>
        <v>4</v>
      </c>
      <c r="AI47" s="1">
        <f t="shared" si="63"/>
        <v>1</v>
      </c>
      <c r="AJ47" s="1">
        <f t="shared" si="63"/>
        <v>5</v>
      </c>
      <c r="AK47" s="1">
        <f t="shared" si="63"/>
        <v>0</v>
      </c>
      <c r="AL47" s="1">
        <f t="shared" si="63"/>
        <v>5</v>
      </c>
      <c r="AM47" s="1">
        <f t="shared" si="63"/>
        <v>0</v>
      </c>
      <c r="AN47" s="1">
        <f t="shared" si="63"/>
        <v>0</v>
      </c>
      <c r="AO47" s="1">
        <f t="shared" si="63"/>
        <v>0</v>
      </c>
      <c r="AP47" s="1">
        <f t="shared" si="63"/>
        <v>0</v>
      </c>
      <c r="AQ47" s="65">
        <f t="shared" ref="AQ47:BJ47" si="64">AQ8+AQ11+AQ14+AQ17+AQ18+AQ19+AQ27+AQ33+AQ34+AQ35+AQ36+AQ37+AQ42+AQ43+AQ38+AQ39+AQ40+AQ41+AQ44+AQ45+AQ46</f>
        <v>287</v>
      </c>
      <c r="AR47" s="66">
        <f t="shared" si="32"/>
        <v>287</v>
      </c>
      <c r="AS47" s="65">
        <f t="shared" si="64"/>
        <v>206</v>
      </c>
      <c r="AT47" s="65">
        <f t="shared" si="64"/>
        <v>206</v>
      </c>
      <c r="AU47" s="65">
        <f t="shared" si="64"/>
        <v>452</v>
      </c>
      <c r="AV47" s="66">
        <f>L47+V47+W47+Y47</f>
        <v>452</v>
      </c>
      <c r="AW47" s="65">
        <f t="shared" si="64"/>
        <v>104</v>
      </c>
      <c r="AX47" s="65">
        <f t="shared" si="64"/>
        <v>104</v>
      </c>
      <c r="AY47" s="65">
        <f t="shared" si="64"/>
        <v>43</v>
      </c>
      <c r="AZ47" s="65">
        <f t="shared" si="64"/>
        <v>43</v>
      </c>
      <c r="BA47" s="65">
        <f t="shared" si="64"/>
        <v>147</v>
      </c>
      <c r="BB47" s="65">
        <f t="shared" si="64"/>
        <v>147</v>
      </c>
      <c r="BC47" s="65">
        <f t="shared" si="64"/>
        <v>52</v>
      </c>
      <c r="BD47" s="65">
        <f t="shared" si="64"/>
        <v>52</v>
      </c>
      <c r="BE47" s="65">
        <f t="shared" si="64"/>
        <v>52</v>
      </c>
      <c r="BF47" s="65">
        <f t="shared" si="64"/>
        <v>52</v>
      </c>
      <c r="BG47" s="65">
        <f t="shared" si="64"/>
        <v>5</v>
      </c>
      <c r="BH47" s="65">
        <f t="shared" si="64"/>
        <v>5</v>
      </c>
      <c r="BI47" s="65">
        <f t="shared" si="64"/>
        <v>5</v>
      </c>
      <c r="BJ47" s="65">
        <f t="shared" si="64"/>
        <v>5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55.2851562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44.2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21.75" customHeight="1">
      <c r="A2" s="308" t="s">
        <v>183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24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4.25" customHeight="1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88" t="s">
        <v>187</v>
      </c>
      <c r="AR7" s="289"/>
      <c r="AS7" s="288" t="s">
        <v>139</v>
      </c>
      <c r="AT7" s="289"/>
      <c r="AU7" s="293" t="s">
        <v>140</v>
      </c>
      <c r="AV7" s="293"/>
      <c r="AW7" s="288" t="s">
        <v>147</v>
      </c>
      <c r="AX7" s="289"/>
      <c r="AY7" s="288" t="s">
        <v>141</v>
      </c>
      <c r="AZ7" s="289"/>
      <c r="BA7" s="288" t="s">
        <v>142</v>
      </c>
      <c r="BB7" s="289"/>
      <c r="BC7" s="288" t="s">
        <v>143</v>
      </c>
      <c r="BD7" s="289"/>
      <c r="BE7" s="288" t="s">
        <v>144</v>
      </c>
      <c r="BF7" s="289"/>
      <c r="BG7" s="288" t="s">
        <v>145</v>
      </c>
      <c r="BH7" s="289"/>
      <c r="BI7" s="288" t="s">
        <v>146</v>
      </c>
      <c r="BJ7" s="289"/>
    </row>
    <row r="8" spans="1:62" ht="63.75">
      <c r="A8" s="1">
        <v>1</v>
      </c>
      <c r="B8" s="7" t="s">
        <v>53</v>
      </c>
      <c r="C8" s="65">
        <v>118</v>
      </c>
      <c r="D8" s="65">
        <f t="shared" ref="D8:AP8" si="0">D9+D10</f>
        <v>6</v>
      </c>
      <c r="E8" s="65">
        <f t="shared" si="0"/>
        <v>112</v>
      </c>
      <c r="F8" s="65">
        <f t="shared" si="0"/>
        <v>0</v>
      </c>
      <c r="G8" s="65">
        <f t="shared" si="0"/>
        <v>0</v>
      </c>
      <c r="H8" s="65">
        <f t="shared" si="0"/>
        <v>126</v>
      </c>
      <c r="I8" s="65">
        <f t="shared" si="0"/>
        <v>122</v>
      </c>
      <c r="J8" s="65">
        <f t="shared" si="0"/>
        <v>3</v>
      </c>
      <c r="K8" s="65">
        <f t="shared" si="0"/>
        <v>1</v>
      </c>
      <c r="L8" s="65">
        <f t="shared" si="0"/>
        <v>188</v>
      </c>
      <c r="M8" s="65">
        <f t="shared" si="0"/>
        <v>0</v>
      </c>
      <c r="N8" s="65">
        <f t="shared" si="0"/>
        <v>0</v>
      </c>
      <c r="O8" s="65">
        <f t="shared" si="0"/>
        <v>0</v>
      </c>
      <c r="P8" s="65">
        <f t="shared" si="0"/>
        <v>0</v>
      </c>
      <c r="Q8" s="65">
        <f t="shared" si="0"/>
        <v>0</v>
      </c>
      <c r="R8" s="65">
        <f t="shared" si="0"/>
        <v>22</v>
      </c>
      <c r="S8" s="65">
        <f t="shared" si="0"/>
        <v>0</v>
      </c>
      <c r="T8" s="65">
        <f t="shared" si="0"/>
        <v>8</v>
      </c>
      <c r="U8" s="65">
        <f t="shared" si="0"/>
        <v>14</v>
      </c>
      <c r="V8" s="65">
        <f t="shared" si="0"/>
        <v>22</v>
      </c>
      <c r="W8" s="65">
        <f t="shared" si="0"/>
        <v>0</v>
      </c>
      <c r="X8" s="65">
        <f t="shared" si="0"/>
        <v>0</v>
      </c>
      <c r="Y8" s="65">
        <f t="shared" si="0"/>
        <v>30</v>
      </c>
      <c r="Z8" s="65">
        <f t="shared" si="0"/>
        <v>3</v>
      </c>
      <c r="AA8" s="65">
        <f t="shared" si="0"/>
        <v>7</v>
      </c>
      <c r="AB8" s="65">
        <f t="shared" si="0"/>
        <v>6</v>
      </c>
      <c r="AC8" s="65">
        <f t="shared" si="0"/>
        <v>13</v>
      </c>
      <c r="AD8" s="65">
        <f t="shared" si="0"/>
        <v>3</v>
      </c>
      <c r="AE8" s="65">
        <f t="shared" si="0"/>
        <v>10</v>
      </c>
      <c r="AF8" s="65">
        <f t="shared" si="0"/>
        <v>0</v>
      </c>
      <c r="AG8" s="65">
        <f t="shared" si="0"/>
        <v>5</v>
      </c>
      <c r="AH8" s="65">
        <f t="shared" si="0"/>
        <v>2</v>
      </c>
      <c r="AI8" s="65">
        <f t="shared" si="0"/>
        <v>0</v>
      </c>
      <c r="AJ8" s="65">
        <f t="shared" si="0"/>
        <v>2</v>
      </c>
      <c r="AK8" s="65">
        <f t="shared" si="0"/>
        <v>0</v>
      </c>
      <c r="AL8" s="65">
        <f t="shared" si="0"/>
        <v>2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65">
        <f t="shared" ref="AQ8:BJ8" si="1">SUM(AQ9:AQ10)</f>
        <v>118</v>
      </c>
      <c r="AR8" s="65">
        <f t="shared" si="1"/>
        <v>118</v>
      </c>
      <c r="AS8" s="65">
        <f t="shared" si="1"/>
        <v>126</v>
      </c>
      <c r="AT8" s="65">
        <f t="shared" si="1"/>
        <v>126</v>
      </c>
      <c r="AU8" s="65">
        <f t="shared" si="1"/>
        <v>240</v>
      </c>
      <c r="AV8" s="65">
        <f>SUM(AV9:AV10)</f>
        <v>240</v>
      </c>
      <c r="AW8" s="65">
        <f t="shared" si="1"/>
        <v>0</v>
      </c>
      <c r="AX8" s="65">
        <f t="shared" si="1"/>
        <v>0</v>
      </c>
      <c r="AY8" s="65">
        <f t="shared" si="1"/>
        <v>22</v>
      </c>
      <c r="AZ8" s="65">
        <f t="shared" si="1"/>
        <v>22</v>
      </c>
      <c r="BA8" s="65">
        <f t="shared" si="1"/>
        <v>22</v>
      </c>
      <c r="BB8" s="65">
        <f t="shared" si="1"/>
        <v>22</v>
      </c>
      <c r="BC8" s="65">
        <f t="shared" si="1"/>
        <v>13</v>
      </c>
      <c r="BD8" s="65">
        <f t="shared" si="1"/>
        <v>13</v>
      </c>
      <c r="BE8" s="65">
        <f t="shared" si="1"/>
        <v>13</v>
      </c>
      <c r="BF8" s="65">
        <f t="shared" si="1"/>
        <v>13</v>
      </c>
      <c r="BG8" s="65">
        <f t="shared" si="1"/>
        <v>2</v>
      </c>
      <c r="BH8" s="65">
        <f t="shared" si="1"/>
        <v>2</v>
      </c>
      <c r="BI8" s="65">
        <f t="shared" si="1"/>
        <v>2</v>
      </c>
      <c r="BJ8" s="65">
        <f t="shared" si="1"/>
        <v>2</v>
      </c>
    </row>
    <row r="9" spans="1:62" ht="48.75" customHeight="1">
      <c r="A9" s="5" t="s">
        <v>45</v>
      </c>
      <c r="B9" s="6" t="s">
        <v>54</v>
      </c>
      <c r="C9" s="22">
        <v>69</v>
      </c>
      <c r="D9" s="2">
        <v>3</v>
      </c>
      <c r="E9" s="2">
        <f>C9-D9-F9-G9</f>
        <v>66</v>
      </c>
      <c r="F9" s="2">
        <v>0</v>
      </c>
      <c r="G9" s="2">
        <v>0</v>
      </c>
      <c r="H9" s="2">
        <v>89</v>
      </c>
      <c r="I9" s="2">
        <f>H9-J9-K9</f>
        <v>87</v>
      </c>
      <c r="J9" s="3">
        <v>2</v>
      </c>
      <c r="K9" s="3">
        <v>0</v>
      </c>
      <c r="L9" s="3">
        <v>125</v>
      </c>
      <c r="M9" s="3">
        <f>N9+O9+P9+Q9</f>
        <v>0</v>
      </c>
      <c r="N9" s="155">
        <v>0</v>
      </c>
      <c r="O9" s="155">
        <v>0</v>
      </c>
      <c r="P9" s="155">
        <v>0</v>
      </c>
      <c r="Q9" s="155">
        <v>0</v>
      </c>
      <c r="R9" s="155">
        <f>S9+T9+U9</f>
        <v>8</v>
      </c>
      <c r="S9" s="155">
        <v>0</v>
      </c>
      <c r="T9" s="155">
        <v>8</v>
      </c>
      <c r="U9" s="155">
        <v>0</v>
      </c>
      <c r="V9" s="3">
        <f>M9+R9</f>
        <v>8</v>
      </c>
      <c r="W9" s="3">
        <v>0</v>
      </c>
      <c r="X9" s="3">
        <v>0</v>
      </c>
      <c r="Y9" s="3">
        <f>D9+E9+I9-L9-V9-W9</f>
        <v>23</v>
      </c>
      <c r="Z9" s="3">
        <v>3</v>
      </c>
      <c r="AA9" s="3">
        <v>5</v>
      </c>
      <c r="AB9" s="3">
        <v>1</v>
      </c>
      <c r="AC9" s="3">
        <f>AA9+AB9</f>
        <v>6</v>
      </c>
      <c r="AD9" s="22">
        <v>2</v>
      </c>
      <c r="AE9" s="9">
        <v>4</v>
      </c>
      <c r="AF9" s="3"/>
      <c r="AG9" s="3">
        <v>5</v>
      </c>
      <c r="AH9" s="3">
        <v>2</v>
      </c>
      <c r="AI9" s="3">
        <v>0</v>
      </c>
      <c r="AJ9" s="3">
        <f>AH9+AI9</f>
        <v>2</v>
      </c>
      <c r="AK9" s="3">
        <v>0</v>
      </c>
      <c r="AL9" s="3">
        <v>2</v>
      </c>
      <c r="AM9" s="22"/>
      <c r="AN9" s="22"/>
      <c r="AO9" s="22"/>
      <c r="AP9" s="22"/>
      <c r="AQ9" s="66">
        <f>C9</f>
        <v>69</v>
      </c>
      <c r="AR9" s="66">
        <f>E9+F9+G9+D9</f>
        <v>69</v>
      </c>
      <c r="AS9" s="66">
        <f>H9</f>
        <v>89</v>
      </c>
      <c r="AT9" s="66">
        <f>I9+J9+K9</f>
        <v>89</v>
      </c>
      <c r="AU9" s="66">
        <f>D9+E9+I9</f>
        <v>156</v>
      </c>
      <c r="AV9" s="66">
        <f>L9+V9+W9+Y9</f>
        <v>156</v>
      </c>
      <c r="AW9" s="66">
        <f>M9</f>
        <v>0</v>
      </c>
      <c r="AX9" s="66">
        <f>N9+O9+P9+Q9</f>
        <v>0</v>
      </c>
      <c r="AY9" s="66">
        <f>R9</f>
        <v>8</v>
      </c>
      <c r="AZ9" s="66">
        <f>S9+T9+U9</f>
        <v>8</v>
      </c>
      <c r="BA9" s="66">
        <f>V9</f>
        <v>8</v>
      </c>
      <c r="BB9" s="66">
        <f>M9+R9</f>
        <v>8</v>
      </c>
      <c r="BC9" s="66">
        <f>AC9</f>
        <v>6</v>
      </c>
      <c r="BD9" s="66">
        <f>AA9+AB9</f>
        <v>6</v>
      </c>
      <c r="BE9" s="66">
        <f>AC9</f>
        <v>6</v>
      </c>
      <c r="BF9" s="66">
        <f>AD9+AE9</f>
        <v>6</v>
      </c>
      <c r="BG9" s="66">
        <f>AJ9</f>
        <v>2</v>
      </c>
      <c r="BH9" s="66">
        <f>AH9+AI9</f>
        <v>2</v>
      </c>
      <c r="BI9" s="66">
        <f>AJ9</f>
        <v>2</v>
      </c>
      <c r="BJ9" s="66">
        <f>AK9+AL9</f>
        <v>2</v>
      </c>
    </row>
    <row r="10" spans="1:62" ht="51">
      <c r="A10" s="5" t="s">
        <v>46</v>
      </c>
      <c r="B10" s="6" t="s">
        <v>55</v>
      </c>
      <c r="C10" s="22">
        <v>49</v>
      </c>
      <c r="D10" s="2">
        <v>3</v>
      </c>
      <c r="E10" s="2">
        <f t="shared" ref="E10:E46" si="2">C10-D10-F10-G10</f>
        <v>46</v>
      </c>
      <c r="F10" s="2">
        <v>0</v>
      </c>
      <c r="G10" s="2">
        <v>0</v>
      </c>
      <c r="H10" s="2">
        <v>37</v>
      </c>
      <c r="I10" s="2">
        <f t="shared" ref="I10:I46" si="3">H10-J10-K10</f>
        <v>35</v>
      </c>
      <c r="J10" s="3">
        <v>1</v>
      </c>
      <c r="K10" s="3">
        <v>1</v>
      </c>
      <c r="L10" s="3">
        <v>63</v>
      </c>
      <c r="M10" s="3">
        <f t="shared" ref="M10:M46" si="4">N10+O10+P10+Q10</f>
        <v>0</v>
      </c>
      <c r="N10" s="156">
        <v>0</v>
      </c>
      <c r="O10" s="156">
        <v>0</v>
      </c>
      <c r="P10" s="156">
        <v>0</v>
      </c>
      <c r="Q10" s="156">
        <v>0</v>
      </c>
      <c r="R10" s="155">
        <f t="shared" ref="R10:R46" si="5">S10+T10+U10</f>
        <v>14</v>
      </c>
      <c r="S10" s="156">
        <v>0</v>
      </c>
      <c r="T10" s="156">
        <v>0</v>
      </c>
      <c r="U10" s="156">
        <v>14</v>
      </c>
      <c r="V10" s="3">
        <f t="shared" ref="V10:V46" si="6">M10+R10</f>
        <v>14</v>
      </c>
      <c r="W10" s="3">
        <v>0</v>
      </c>
      <c r="X10" s="4">
        <v>0</v>
      </c>
      <c r="Y10" s="3">
        <f t="shared" ref="Y10:Y46" si="7">D10+E10+I10-L10-V10-W10</f>
        <v>7</v>
      </c>
      <c r="Z10" s="4">
        <v>0</v>
      </c>
      <c r="AA10" s="4">
        <v>2</v>
      </c>
      <c r="AB10" s="4">
        <v>5</v>
      </c>
      <c r="AC10" s="3">
        <f t="shared" ref="AC10:AC46" si="8">AA10+AB10</f>
        <v>7</v>
      </c>
      <c r="AD10" s="22">
        <v>1</v>
      </c>
      <c r="AE10" s="9">
        <v>6</v>
      </c>
      <c r="AF10" s="3"/>
      <c r="AG10" s="3">
        <v>0</v>
      </c>
      <c r="AH10" s="3">
        <v>0</v>
      </c>
      <c r="AI10" s="3">
        <v>0</v>
      </c>
      <c r="AJ10" s="3">
        <f t="shared" ref="AJ10:AJ46" si="9">AH10+AI10</f>
        <v>0</v>
      </c>
      <c r="AK10" s="3">
        <v>0</v>
      </c>
      <c r="AL10" s="3">
        <v>0</v>
      </c>
      <c r="AM10" s="22"/>
      <c r="AN10" s="22"/>
      <c r="AO10" s="22"/>
      <c r="AP10" s="22"/>
      <c r="AQ10" s="66">
        <f t="shared" ref="AQ10:AQ46" si="10">C10</f>
        <v>49</v>
      </c>
      <c r="AR10" s="66">
        <f>E10+F10+G10+D10</f>
        <v>49</v>
      </c>
      <c r="AS10" s="66">
        <f t="shared" ref="AS10:AS46" si="11">H10</f>
        <v>37</v>
      </c>
      <c r="AT10" s="66">
        <f t="shared" ref="AT10:AT46" si="12">I10+J10+K10</f>
        <v>37</v>
      </c>
      <c r="AU10" s="66">
        <f t="shared" ref="AU10:AU46" si="13">D10+E10+I10</f>
        <v>84</v>
      </c>
      <c r="AV10" s="66">
        <f>L10+V10+W10+Y10</f>
        <v>84</v>
      </c>
      <c r="AW10" s="66">
        <f t="shared" ref="AW10:AW46" si="14">M10</f>
        <v>0</v>
      </c>
      <c r="AX10" s="66">
        <f>N10+O10+P10+Q10</f>
        <v>0</v>
      </c>
      <c r="AY10" s="66">
        <f t="shared" ref="AY10:AY46" si="15">R10</f>
        <v>14</v>
      </c>
      <c r="AZ10" s="66">
        <f t="shared" ref="AZ10:AZ46" si="16">S10+T10+U10</f>
        <v>14</v>
      </c>
      <c r="BA10" s="66">
        <f t="shared" ref="BA10:BA46" si="17">V10</f>
        <v>14</v>
      </c>
      <c r="BB10" s="66">
        <f t="shared" ref="BB10:BB46" si="18">M10+R10</f>
        <v>14</v>
      </c>
      <c r="BC10" s="66">
        <f t="shared" ref="BC10:BC46" si="19">AC10</f>
        <v>7</v>
      </c>
      <c r="BD10" s="66">
        <f t="shared" ref="BD10:BD46" si="20">AA10+AB10</f>
        <v>7</v>
      </c>
      <c r="BE10" s="66">
        <f t="shared" ref="BE10:BE46" si="21">AC10</f>
        <v>7</v>
      </c>
      <c r="BF10" s="66">
        <f t="shared" ref="BF10:BF46" si="22">AD10+AE10</f>
        <v>7</v>
      </c>
      <c r="BG10" s="66">
        <f>AJ10</f>
        <v>0</v>
      </c>
      <c r="BH10" s="66">
        <f t="shared" ref="BH10:BH46" si="23">AH10+AI10</f>
        <v>0</v>
      </c>
      <c r="BI10" s="66">
        <f>AJ10</f>
        <v>0</v>
      </c>
      <c r="BJ10" s="66">
        <f t="shared" ref="BJ10:BJ46" si="24">AK10+AL10</f>
        <v>0</v>
      </c>
    </row>
    <row r="11" spans="1:62" ht="76.5">
      <c r="A11" s="1">
        <v>2</v>
      </c>
      <c r="B11" s="7" t="s">
        <v>56</v>
      </c>
      <c r="C11" s="65">
        <v>27</v>
      </c>
      <c r="D11" s="65">
        <f t="shared" ref="D11:AP11" si="25">D12+D13</f>
        <v>0</v>
      </c>
      <c r="E11" s="65">
        <f t="shared" si="25"/>
        <v>27</v>
      </c>
      <c r="F11" s="65">
        <f t="shared" si="25"/>
        <v>0</v>
      </c>
      <c r="G11" s="65">
        <f t="shared" si="25"/>
        <v>0</v>
      </c>
      <c r="H11" s="65">
        <f t="shared" si="25"/>
        <v>21</v>
      </c>
      <c r="I11" s="65">
        <f t="shared" si="25"/>
        <v>18</v>
      </c>
      <c r="J11" s="65">
        <f t="shared" si="25"/>
        <v>1</v>
      </c>
      <c r="K11" s="65">
        <f t="shared" si="25"/>
        <v>2</v>
      </c>
      <c r="L11" s="65">
        <f t="shared" si="25"/>
        <v>40</v>
      </c>
      <c r="M11" s="65">
        <f t="shared" si="25"/>
        <v>0</v>
      </c>
      <c r="N11" s="65">
        <f t="shared" si="25"/>
        <v>0</v>
      </c>
      <c r="O11" s="65">
        <f t="shared" si="25"/>
        <v>0</v>
      </c>
      <c r="P11" s="65">
        <f t="shared" si="25"/>
        <v>0</v>
      </c>
      <c r="Q11" s="65">
        <f t="shared" si="25"/>
        <v>0</v>
      </c>
      <c r="R11" s="65">
        <f t="shared" si="25"/>
        <v>5</v>
      </c>
      <c r="S11" s="65">
        <f t="shared" si="25"/>
        <v>0</v>
      </c>
      <c r="T11" s="65">
        <f t="shared" si="25"/>
        <v>3</v>
      </c>
      <c r="U11" s="65">
        <f t="shared" si="25"/>
        <v>2</v>
      </c>
      <c r="V11" s="65">
        <f t="shared" si="25"/>
        <v>5</v>
      </c>
      <c r="W11" s="65">
        <f t="shared" si="25"/>
        <v>0</v>
      </c>
      <c r="X11" s="65">
        <f t="shared" si="25"/>
        <v>0</v>
      </c>
      <c r="Y11" s="65">
        <f t="shared" si="25"/>
        <v>0</v>
      </c>
      <c r="Z11" s="65">
        <f t="shared" si="25"/>
        <v>0</v>
      </c>
      <c r="AA11" s="65">
        <f t="shared" si="25"/>
        <v>2</v>
      </c>
      <c r="AB11" s="65">
        <f t="shared" si="25"/>
        <v>4</v>
      </c>
      <c r="AC11" s="65">
        <f t="shared" si="25"/>
        <v>6</v>
      </c>
      <c r="AD11" s="65">
        <f t="shared" si="25"/>
        <v>1</v>
      </c>
      <c r="AE11" s="65">
        <f t="shared" si="25"/>
        <v>5</v>
      </c>
      <c r="AF11" s="65">
        <f t="shared" si="25"/>
        <v>0</v>
      </c>
      <c r="AG11" s="65">
        <f t="shared" si="25"/>
        <v>5</v>
      </c>
      <c r="AH11" s="65">
        <f t="shared" si="25"/>
        <v>2</v>
      </c>
      <c r="AI11" s="65">
        <f t="shared" si="25"/>
        <v>0</v>
      </c>
      <c r="AJ11" s="65">
        <f t="shared" si="25"/>
        <v>2</v>
      </c>
      <c r="AK11" s="65">
        <f t="shared" si="25"/>
        <v>0</v>
      </c>
      <c r="AL11" s="65">
        <f t="shared" si="25"/>
        <v>2</v>
      </c>
      <c r="AM11" s="65">
        <f t="shared" si="25"/>
        <v>0</v>
      </c>
      <c r="AN11" s="65">
        <f t="shared" si="25"/>
        <v>0</v>
      </c>
      <c r="AO11" s="65">
        <f t="shared" si="25"/>
        <v>0</v>
      </c>
      <c r="AP11" s="65">
        <f t="shared" si="25"/>
        <v>0</v>
      </c>
      <c r="AQ11" s="65">
        <f t="shared" ref="AQ11:BJ11" si="26">SUM(AQ12:AQ13)</f>
        <v>27</v>
      </c>
      <c r="AR11" s="65">
        <f t="shared" si="26"/>
        <v>27</v>
      </c>
      <c r="AS11" s="65">
        <f t="shared" si="26"/>
        <v>21</v>
      </c>
      <c r="AT11" s="65">
        <f t="shared" si="26"/>
        <v>21</v>
      </c>
      <c r="AU11" s="65">
        <f t="shared" si="26"/>
        <v>45</v>
      </c>
      <c r="AV11" s="65">
        <f t="shared" si="26"/>
        <v>45</v>
      </c>
      <c r="AW11" s="65">
        <f t="shared" si="26"/>
        <v>0</v>
      </c>
      <c r="AX11" s="65">
        <f t="shared" si="26"/>
        <v>0</v>
      </c>
      <c r="AY11" s="65">
        <f t="shared" si="26"/>
        <v>5</v>
      </c>
      <c r="AZ11" s="65">
        <f t="shared" si="26"/>
        <v>5</v>
      </c>
      <c r="BA11" s="65">
        <f t="shared" si="26"/>
        <v>5</v>
      </c>
      <c r="BB11" s="65">
        <f t="shared" si="26"/>
        <v>5</v>
      </c>
      <c r="BC11" s="65">
        <f t="shared" si="26"/>
        <v>6</v>
      </c>
      <c r="BD11" s="65">
        <f t="shared" si="26"/>
        <v>6</v>
      </c>
      <c r="BE11" s="65">
        <f t="shared" si="26"/>
        <v>6</v>
      </c>
      <c r="BF11" s="65">
        <f t="shared" si="26"/>
        <v>6</v>
      </c>
      <c r="BG11" s="65">
        <f t="shared" si="26"/>
        <v>2</v>
      </c>
      <c r="BH11" s="65">
        <f t="shared" si="26"/>
        <v>2</v>
      </c>
      <c r="BI11" s="65">
        <f t="shared" si="26"/>
        <v>2</v>
      </c>
      <c r="BJ11" s="65">
        <f t="shared" si="26"/>
        <v>2</v>
      </c>
    </row>
    <row r="12" spans="1:62" ht="38.25">
      <c r="A12" s="5" t="s">
        <v>4</v>
      </c>
      <c r="B12" s="6" t="s">
        <v>57</v>
      </c>
      <c r="C12" s="2">
        <v>19</v>
      </c>
      <c r="D12" s="2">
        <v>0</v>
      </c>
      <c r="E12" s="2">
        <f t="shared" si="2"/>
        <v>19</v>
      </c>
      <c r="F12" s="2">
        <v>0</v>
      </c>
      <c r="G12" s="2">
        <v>0</v>
      </c>
      <c r="H12" s="2">
        <v>16</v>
      </c>
      <c r="I12" s="2">
        <f t="shared" si="3"/>
        <v>13</v>
      </c>
      <c r="J12" s="3">
        <v>1</v>
      </c>
      <c r="K12" s="3">
        <v>2</v>
      </c>
      <c r="L12" s="3">
        <v>29</v>
      </c>
      <c r="M12" s="3">
        <f t="shared" si="4"/>
        <v>0</v>
      </c>
      <c r="N12" s="156">
        <v>0</v>
      </c>
      <c r="O12" s="156">
        <v>0</v>
      </c>
      <c r="P12" s="156">
        <v>0</v>
      </c>
      <c r="Q12" s="156">
        <v>0</v>
      </c>
      <c r="R12" s="155">
        <f t="shared" si="5"/>
        <v>3</v>
      </c>
      <c r="S12" s="156">
        <v>0</v>
      </c>
      <c r="T12" s="156">
        <v>2</v>
      </c>
      <c r="U12" s="156">
        <v>1</v>
      </c>
      <c r="V12" s="3">
        <f t="shared" si="6"/>
        <v>3</v>
      </c>
      <c r="W12" s="3">
        <v>0</v>
      </c>
      <c r="X12" s="3">
        <v>0</v>
      </c>
      <c r="Y12" s="3">
        <f t="shared" si="7"/>
        <v>0</v>
      </c>
      <c r="Z12" s="3">
        <v>0</v>
      </c>
      <c r="AA12" s="3">
        <v>2</v>
      </c>
      <c r="AB12" s="3">
        <v>4</v>
      </c>
      <c r="AC12" s="3">
        <f t="shared" si="8"/>
        <v>6</v>
      </c>
      <c r="AD12" s="22">
        <v>1</v>
      </c>
      <c r="AE12" s="9">
        <v>5</v>
      </c>
      <c r="AF12" s="3"/>
      <c r="AG12" s="3">
        <v>5</v>
      </c>
      <c r="AH12" s="3">
        <v>0</v>
      </c>
      <c r="AI12" s="3">
        <v>0</v>
      </c>
      <c r="AJ12" s="3">
        <f t="shared" si="9"/>
        <v>0</v>
      </c>
      <c r="AK12" s="3">
        <v>0</v>
      </c>
      <c r="AL12" s="3">
        <v>0</v>
      </c>
      <c r="AM12" s="22"/>
      <c r="AN12" s="22"/>
      <c r="AO12" s="22"/>
      <c r="AP12" s="22"/>
      <c r="AQ12" s="66">
        <f t="shared" si="10"/>
        <v>19</v>
      </c>
      <c r="AR12" s="66">
        <f>E12+F12+G12+D12</f>
        <v>19</v>
      </c>
      <c r="AS12" s="66">
        <f t="shared" si="11"/>
        <v>16</v>
      </c>
      <c r="AT12" s="66">
        <f t="shared" si="12"/>
        <v>16</v>
      </c>
      <c r="AU12" s="66">
        <f t="shared" si="13"/>
        <v>32</v>
      </c>
      <c r="AV12" s="66">
        <f>L12+V12+W12+Y12+Z12</f>
        <v>32</v>
      </c>
      <c r="AW12" s="66">
        <f t="shared" si="14"/>
        <v>0</v>
      </c>
      <c r="AX12" s="66">
        <f>N12+O12+P12+Q12</f>
        <v>0</v>
      </c>
      <c r="AY12" s="66">
        <f t="shared" si="15"/>
        <v>3</v>
      </c>
      <c r="AZ12" s="66">
        <f t="shared" si="16"/>
        <v>3</v>
      </c>
      <c r="BA12" s="66">
        <f t="shared" si="17"/>
        <v>3</v>
      </c>
      <c r="BB12" s="66">
        <f t="shared" si="18"/>
        <v>3</v>
      </c>
      <c r="BC12" s="66">
        <f t="shared" si="19"/>
        <v>6</v>
      </c>
      <c r="BD12" s="66">
        <f t="shared" si="20"/>
        <v>6</v>
      </c>
      <c r="BE12" s="66">
        <f t="shared" si="21"/>
        <v>6</v>
      </c>
      <c r="BF12" s="66">
        <f t="shared" si="22"/>
        <v>6</v>
      </c>
      <c r="BG12" s="66">
        <f t="shared" ref="BG12:BG46" si="27">AJ12</f>
        <v>0</v>
      </c>
      <c r="BH12" s="66">
        <f t="shared" si="23"/>
        <v>0</v>
      </c>
      <c r="BI12" s="66">
        <f t="shared" ref="BI12:BI46" si="28">AJ12</f>
        <v>0</v>
      </c>
      <c r="BJ12" s="66">
        <f t="shared" si="24"/>
        <v>0</v>
      </c>
    </row>
    <row r="13" spans="1:62" ht="51">
      <c r="A13" s="5" t="s">
        <v>5</v>
      </c>
      <c r="B13" s="6" t="s">
        <v>58</v>
      </c>
      <c r="C13" s="22">
        <v>8</v>
      </c>
      <c r="D13" s="2">
        <v>0</v>
      </c>
      <c r="E13" s="2">
        <f t="shared" si="2"/>
        <v>8</v>
      </c>
      <c r="F13" s="2">
        <v>0</v>
      </c>
      <c r="G13" s="2">
        <v>0</v>
      </c>
      <c r="H13" s="2">
        <v>5</v>
      </c>
      <c r="I13" s="2">
        <f t="shared" si="3"/>
        <v>5</v>
      </c>
      <c r="J13" s="3">
        <v>0</v>
      </c>
      <c r="K13" s="3">
        <v>0</v>
      </c>
      <c r="L13" s="3">
        <v>11</v>
      </c>
      <c r="M13" s="3">
        <f t="shared" si="4"/>
        <v>0</v>
      </c>
      <c r="N13" s="156">
        <v>0</v>
      </c>
      <c r="O13" s="156">
        <v>0</v>
      </c>
      <c r="P13" s="156">
        <v>0</v>
      </c>
      <c r="Q13" s="156">
        <v>0</v>
      </c>
      <c r="R13" s="155">
        <f t="shared" si="5"/>
        <v>2</v>
      </c>
      <c r="S13" s="156">
        <v>0</v>
      </c>
      <c r="T13" s="156">
        <v>1</v>
      </c>
      <c r="U13" s="156">
        <v>1</v>
      </c>
      <c r="V13" s="3">
        <f t="shared" si="6"/>
        <v>2</v>
      </c>
      <c r="W13" s="3">
        <v>0</v>
      </c>
      <c r="X13" s="3">
        <v>0</v>
      </c>
      <c r="Y13" s="3">
        <f t="shared" si="7"/>
        <v>0</v>
      </c>
      <c r="Z13" s="3">
        <v>0</v>
      </c>
      <c r="AA13" s="3">
        <v>0</v>
      </c>
      <c r="AB13" s="3">
        <v>0</v>
      </c>
      <c r="AC13" s="3">
        <f t="shared" si="8"/>
        <v>0</v>
      </c>
      <c r="AD13" s="22">
        <v>0</v>
      </c>
      <c r="AE13" s="9">
        <v>0</v>
      </c>
      <c r="AF13" s="3"/>
      <c r="AG13" s="3">
        <v>0</v>
      </c>
      <c r="AH13" s="3">
        <v>2</v>
      </c>
      <c r="AI13" s="3">
        <v>0</v>
      </c>
      <c r="AJ13" s="3">
        <f t="shared" si="9"/>
        <v>2</v>
      </c>
      <c r="AK13" s="3">
        <v>0</v>
      </c>
      <c r="AL13" s="3">
        <v>2</v>
      </c>
      <c r="AM13" s="22"/>
      <c r="AN13" s="22"/>
      <c r="AO13" s="22"/>
      <c r="AP13" s="22"/>
      <c r="AQ13" s="66">
        <f t="shared" si="10"/>
        <v>8</v>
      </c>
      <c r="AR13" s="66">
        <f>E13+F13+G13+D13</f>
        <v>8</v>
      </c>
      <c r="AS13" s="66">
        <f t="shared" si="11"/>
        <v>5</v>
      </c>
      <c r="AT13" s="66">
        <f t="shared" si="12"/>
        <v>5</v>
      </c>
      <c r="AU13" s="66">
        <f t="shared" si="13"/>
        <v>13</v>
      </c>
      <c r="AV13" s="66">
        <f>L13+V13+W13+Y13+Z13</f>
        <v>13</v>
      </c>
      <c r="AW13" s="66">
        <f t="shared" si="14"/>
        <v>0</v>
      </c>
      <c r="AX13" s="66">
        <f>N13+O13+P13+Q13</f>
        <v>0</v>
      </c>
      <c r="AY13" s="66">
        <f t="shared" si="15"/>
        <v>2</v>
      </c>
      <c r="AZ13" s="66">
        <f t="shared" si="16"/>
        <v>2</v>
      </c>
      <c r="BA13" s="66">
        <f t="shared" si="17"/>
        <v>2</v>
      </c>
      <c r="BB13" s="66">
        <f t="shared" si="18"/>
        <v>2</v>
      </c>
      <c r="BC13" s="66">
        <f t="shared" si="19"/>
        <v>0</v>
      </c>
      <c r="BD13" s="66">
        <f t="shared" si="20"/>
        <v>0</v>
      </c>
      <c r="BE13" s="66">
        <f t="shared" si="21"/>
        <v>0</v>
      </c>
      <c r="BF13" s="66">
        <f t="shared" si="22"/>
        <v>0</v>
      </c>
      <c r="BG13" s="66">
        <f t="shared" si="27"/>
        <v>2</v>
      </c>
      <c r="BH13" s="66">
        <f t="shared" si="23"/>
        <v>2</v>
      </c>
      <c r="BI13" s="66">
        <f t="shared" si="28"/>
        <v>2</v>
      </c>
      <c r="BJ13" s="66">
        <f t="shared" si="24"/>
        <v>2</v>
      </c>
    </row>
    <row r="14" spans="1:62" ht="51">
      <c r="A14" s="5" t="s">
        <v>47</v>
      </c>
      <c r="B14" s="7" t="s">
        <v>59</v>
      </c>
      <c r="C14" s="65">
        <v>47</v>
      </c>
      <c r="D14" s="65">
        <f t="shared" ref="D14:AP14" si="29">D15+D16</f>
        <v>0</v>
      </c>
      <c r="E14" s="65">
        <f t="shared" si="29"/>
        <v>47</v>
      </c>
      <c r="F14" s="65">
        <f t="shared" si="29"/>
        <v>0</v>
      </c>
      <c r="G14" s="65">
        <f t="shared" si="29"/>
        <v>0</v>
      </c>
      <c r="H14" s="65">
        <f t="shared" si="29"/>
        <v>27</v>
      </c>
      <c r="I14" s="65">
        <f t="shared" si="29"/>
        <v>26</v>
      </c>
      <c r="J14" s="65">
        <f t="shared" si="29"/>
        <v>1</v>
      </c>
      <c r="K14" s="65">
        <f t="shared" si="29"/>
        <v>0</v>
      </c>
      <c r="L14" s="65">
        <f t="shared" si="29"/>
        <v>70</v>
      </c>
      <c r="M14" s="65">
        <f t="shared" si="29"/>
        <v>0</v>
      </c>
      <c r="N14" s="65">
        <f t="shared" si="29"/>
        <v>0</v>
      </c>
      <c r="O14" s="65">
        <f t="shared" si="29"/>
        <v>0</v>
      </c>
      <c r="P14" s="65">
        <f t="shared" si="29"/>
        <v>0</v>
      </c>
      <c r="Q14" s="65">
        <f t="shared" si="29"/>
        <v>0</v>
      </c>
      <c r="R14" s="65">
        <f t="shared" si="29"/>
        <v>3</v>
      </c>
      <c r="S14" s="65">
        <f t="shared" si="29"/>
        <v>0</v>
      </c>
      <c r="T14" s="65">
        <f t="shared" si="29"/>
        <v>1</v>
      </c>
      <c r="U14" s="65">
        <f t="shared" si="29"/>
        <v>2</v>
      </c>
      <c r="V14" s="65">
        <f t="shared" si="29"/>
        <v>3</v>
      </c>
      <c r="W14" s="65">
        <f t="shared" si="29"/>
        <v>0</v>
      </c>
      <c r="X14" s="65">
        <f t="shared" si="29"/>
        <v>1</v>
      </c>
      <c r="Y14" s="65">
        <f t="shared" si="29"/>
        <v>0</v>
      </c>
      <c r="Z14" s="65">
        <f t="shared" si="29"/>
        <v>0</v>
      </c>
      <c r="AA14" s="65">
        <f t="shared" si="29"/>
        <v>4</v>
      </c>
      <c r="AB14" s="65">
        <f t="shared" si="29"/>
        <v>0</v>
      </c>
      <c r="AC14" s="65">
        <f t="shared" si="29"/>
        <v>4</v>
      </c>
      <c r="AD14" s="65">
        <f t="shared" si="29"/>
        <v>2</v>
      </c>
      <c r="AE14" s="65">
        <f t="shared" si="29"/>
        <v>2</v>
      </c>
      <c r="AF14" s="65">
        <f t="shared" si="29"/>
        <v>0</v>
      </c>
      <c r="AG14" s="65">
        <f t="shared" si="29"/>
        <v>0</v>
      </c>
      <c r="AH14" s="65">
        <f t="shared" si="29"/>
        <v>0</v>
      </c>
      <c r="AI14" s="65">
        <f t="shared" si="29"/>
        <v>0</v>
      </c>
      <c r="AJ14" s="65">
        <f t="shared" si="29"/>
        <v>0</v>
      </c>
      <c r="AK14" s="65">
        <f t="shared" si="29"/>
        <v>0</v>
      </c>
      <c r="AL14" s="65">
        <f t="shared" si="29"/>
        <v>0</v>
      </c>
      <c r="AM14" s="65">
        <f t="shared" si="29"/>
        <v>0</v>
      </c>
      <c r="AN14" s="65">
        <f t="shared" si="29"/>
        <v>0</v>
      </c>
      <c r="AO14" s="65">
        <f t="shared" si="29"/>
        <v>0</v>
      </c>
      <c r="AP14" s="65">
        <f t="shared" si="29"/>
        <v>0</v>
      </c>
      <c r="AQ14" s="65">
        <f t="shared" ref="AQ14:BJ14" si="30">SUM(AQ15:AQ16)</f>
        <v>47</v>
      </c>
      <c r="AR14" s="65">
        <f t="shared" si="30"/>
        <v>47</v>
      </c>
      <c r="AS14" s="65">
        <f t="shared" si="30"/>
        <v>27</v>
      </c>
      <c r="AT14" s="65">
        <f t="shared" si="30"/>
        <v>27</v>
      </c>
      <c r="AU14" s="65">
        <f t="shared" si="30"/>
        <v>73</v>
      </c>
      <c r="AV14" s="65">
        <f t="shared" si="30"/>
        <v>73</v>
      </c>
      <c r="AW14" s="65">
        <f t="shared" si="30"/>
        <v>0</v>
      </c>
      <c r="AX14" s="65">
        <f t="shared" si="30"/>
        <v>0</v>
      </c>
      <c r="AY14" s="65">
        <f t="shared" si="30"/>
        <v>3</v>
      </c>
      <c r="AZ14" s="65">
        <f t="shared" si="30"/>
        <v>3</v>
      </c>
      <c r="BA14" s="65">
        <f t="shared" si="30"/>
        <v>3</v>
      </c>
      <c r="BB14" s="65">
        <f t="shared" si="30"/>
        <v>3</v>
      </c>
      <c r="BC14" s="65">
        <f t="shared" si="30"/>
        <v>4</v>
      </c>
      <c r="BD14" s="65">
        <f t="shared" si="30"/>
        <v>4</v>
      </c>
      <c r="BE14" s="65">
        <f t="shared" si="30"/>
        <v>4</v>
      </c>
      <c r="BF14" s="65">
        <f t="shared" si="30"/>
        <v>4</v>
      </c>
      <c r="BG14" s="65">
        <f t="shared" si="30"/>
        <v>0</v>
      </c>
      <c r="BH14" s="65">
        <f t="shared" si="30"/>
        <v>0</v>
      </c>
      <c r="BI14" s="65">
        <f t="shared" si="30"/>
        <v>0</v>
      </c>
      <c r="BJ14" s="65">
        <f t="shared" si="30"/>
        <v>0</v>
      </c>
    </row>
    <row r="15" spans="1:62" ht="51">
      <c r="A15" s="5" t="s">
        <v>6</v>
      </c>
      <c r="B15" s="6" t="s">
        <v>60</v>
      </c>
      <c r="C15" s="22">
        <v>33</v>
      </c>
      <c r="D15" s="2">
        <v>0</v>
      </c>
      <c r="E15" s="2">
        <f t="shared" si="2"/>
        <v>33</v>
      </c>
      <c r="F15" s="8">
        <v>0</v>
      </c>
      <c r="G15" s="8">
        <v>0</v>
      </c>
      <c r="H15" s="2">
        <v>2</v>
      </c>
      <c r="I15" s="2">
        <f t="shared" si="3"/>
        <v>2</v>
      </c>
      <c r="J15" s="3">
        <v>0</v>
      </c>
      <c r="K15" s="3">
        <v>0</v>
      </c>
      <c r="L15" s="3">
        <v>35</v>
      </c>
      <c r="M15" s="3">
        <f t="shared" si="4"/>
        <v>0</v>
      </c>
      <c r="N15" s="156">
        <v>0</v>
      </c>
      <c r="O15" s="156">
        <v>0</v>
      </c>
      <c r="P15" s="156">
        <v>0</v>
      </c>
      <c r="Q15" s="156">
        <v>0</v>
      </c>
      <c r="R15" s="155">
        <f t="shared" si="5"/>
        <v>0</v>
      </c>
      <c r="S15" s="156">
        <v>0</v>
      </c>
      <c r="T15" s="156">
        <v>0</v>
      </c>
      <c r="U15" s="156">
        <v>0</v>
      </c>
      <c r="V15" s="3">
        <f t="shared" si="6"/>
        <v>0</v>
      </c>
      <c r="W15" s="3">
        <v>0</v>
      </c>
      <c r="X15" s="3">
        <v>0</v>
      </c>
      <c r="Y15" s="3">
        <f t="shared" si="7"/>
        <v>0</v>
      </c>
      <c r="Z15" s="3">
        <v>0</v>
      </c>
      <c r="AA15" s="3">
        <v>2</v>
      </c>
      <c r="AB15" s="3">
        <v>0</v>
      </c>
      <c r="AC15" s="3">
        <f t="shared" si="8"/>
        <v>2</v>
      </c>
      <c r="AD15" s="22">
        <v>1</v>
      </c>
      <c r="AE15" s="9">
        <v>1</v>
      </c>
      <c r="AF15" s="3"/>
      <c r="AG15" s="3">
        <v>0</v>
      </c>
      <c r="AH15" s="3">
        <v>0</v>
      </c>
      <c r="AI15" s="3">
        <v>0</v>
      </c>
      <c r="AJ15" s="3">
        <f t="shared" si="9"/>
        <v>0</v>
      </c>
      <c r="AK15" s="3">
        <v>0</v>
      </c>
      <c r="AL15" s="3">
        <v>0</v>
      </c>
      <c r="AM15" s="22"/>
      <c r="AN15" s="22"/>
      <c r="AO15" s="22"/>
      <c r="AP15" s="22"/>
      <c r="AQ15" s="66">
        <f t="shared" si="10"/>
        <v>33</v>
      </c>
      <c r="AR15" s="66">
        <f>E15+F15+G15+D15</f>
        <v>33</v>
      </c>
      <c r="AS15" s="66">
        <f t="shared" si="11"/>
        <v>2</v>
      </c>
      <c r="AT15" s="66">
        <f t="shared" si="12"/>
        <v>2</v>
      </c>
      <c r="AU15" s="66">
        <f t="shared" si="13"/>
        <v>35</v>
      </c>
      <c r="AV15" s="66">
        <f>L15+V15+W15+Y15+Z15</f>
        <v>35</v>
      </c>
      <c r="AW15" s="66">
        <f t="shared" si="14"/>
        <v>0</v>
      </c>
      <c r="AX15" s="66">
        <f t="shared" ref="AX15:AX18" si="31">N15+O15+P15+Q15</f>
        <v>0</v>
      </c>
      <c r="AY15" s="66">
        <f t="shared" si="15"/>
        <v>0</v>
      </c>
      <c r="AZ15" s="66">
        <f t="shared" si="16"/>
        <v>0</v>
      </c>
      <c r="BA15" s="66">
        <f t="shared" si="17"/>
        <v>0</v>
      </c>
      <c r="BB15" s="66">
        <f t="shared" si="18"/>
        <v>0</v>
      </c>
      <c r="BC15" s="66">
        <f t="shared" si="19"/>
        <v>2</v>
      </c>
      <c r="BD15" s="66">
        <f t="shared" si="20"/>
        <v>2</v>
      </c>
      <c r="BE15" s="66">
        <f t="shared" si="21"/>
        <v>2</v>
      </c>
      <c r="BF15" s="66">
        <f t="shared" si="22"/>
        <v>2</v>
      </c>
      <c r="BG15" s="66">
        <f t="shared" si="27"/>
        <v>0</v>
      </c>
      <c r="BH15" s="66">
        <f t="shared" si="23"/>
        <v>0</v>
      </c>
      <c r="BI15" s="66">
        <f t="shared" si="28"/>
        <v>0</v>
      </c>
      <c r="BJ15" s="66">
        <f t="shared" si="24"/>
        <v>0</v>
      </c>
    </row>
    <row r="16" spans="1:62" ht="38.25">
      <c r="A16" s="5" t="s">
        <v>7</v>
      </c>
      <c r="B16" s="6" t="s">
        <v>61</v>
      </c>
      <c r="C16" s="22">
        <v>14</v>
      </c>
      <c r="D16" s="2">
        <v>0</v>
      </c>
      <c r="E16" s="2">
        <f t="shared" si="2"/>
        <v>14</v>
      </c>
      <c r="F16" s="8">
        <v>0</v>
      </c>
      <c r="G16" s="8">
        <v>0</v>
      </c>
      <c r="H16" s="2">
        <v>25</v>
      </c>
      <c r="I16" s="2">
        <f t="shared" si="3"/>
        <v>24</v>
      </c>
      <c r="J16" s="9">
        <v>1</v>
      </c>
      <c r="K16" s="3">
        <v>0</v>
      </c>
      <c r="L16" s="3">
        <v>35</v>
      </c>
      <c r="M16" s="3">
        <f t="shared" si="4"/>
        <v>0</v>
      </c>
      <c r="N16" s="156">
        <v>0</v>
      </c>
      <c r="O16" s="156">
        <v>0</v>
      </c>
      <c r="P16" s="156">
        <v>0</v>
      </c>
      <c r="Q16" s="156">
        <v>0</v>
      </c>
      <c r="R16" s="155">
        <f t="shared" si="5"/>
        <v>3</v>
      </c>
      <c r="S16" s="156">
        <v>0</v>
      </c>
      <c r="T16" s="156">
        <v>1</v>
      </c>
      <c r="U16" s="156">
        <v>2</v>
      </c>
      <c r="V16" s="3">
        <f t="shared" si="6"/>
        <v>3</v>
      </c>
      <c r="W16" s="3">
        <v>0</v>
      </c>
      <c r="X16" s="3">
        <v>1</v>
      </c>
      <c r="Y16" s="3">
        <f t="shared" si="7"/>
        <v>0</v>
      </c>
      <c r="Z16" s="3">
        <v>0</v>
      </c>
      <c r="AA16" s="9">
        <v>2</v>
      </c>
      <c r="AB16" s="3">
        <v>0</v>
      </c>
      <c r="AC16" s="3">
        <f t="shared" si="8"/>
        <v>2</v>
      </c>
      <c r="AD16" s="9">
        <v>1</v>
      </c>
      <c r="AE16" s="9">
        <v>1</v>
      </c>
      <c r="AF16" s="9"/>
      <c r="AG16" s="3">
        <v>0</v>
      </c>
      <c r="AH16" s="3">
        <v>0</v>
      </c>
      <c r="AI16" s="3">
        <v>0</v>
      </c>
      <c r="AJ16" s="3">
        <f t="shared" si="9"/>
        <v>0</v>
      </c>
      <c r="AK16" s="3">
        <v>0</v>
      </c>
      <c r="AL16" s="3">
        <v>0</v>
      </c>
      <c r="AM16" s="9"/>
      <c r="AN16" s="9"/>
      <c r="AO16" s="9"/>
      <c r="AP16" s="9"/>
      <c r="AQ16" s="66">
        <f t="shared" si="10"/>
        <v>14</v>
      </c>
      <c r="AR16" s="66">
        <f t="shared" ref="AR16:AR47" si="32">E16+F16+G16+D16</f>
        <v>14</v>
      </c>
      <c r="AS16" s="66">
        <f t="shared" si="11"/>
        <v>25</v>
      </c>
      <c r="AT16" s="66">
        <f t="shared" si="12"/>
        <v>25</v>
      </c>
      <c r="AU16" s="66">
        <f t="shared" si="13"/>
        <v>38</v>
      </c>
      <c r="AV16" s="66">
        <f t="shared" ref="AV16:AV18" si="33">L16+V16+W16+Y16+Z16</f>
        <v>38</v>
      </c>
      <c r="AW16" s="66">
        <f t="shared" si="14"/>
        <v>0</v>
      </c>
      <c r="AX16" s="66">
        <f t="shared" si="31"/>
        <v>0</v>
      </c>
      <c r="AY16" s="66">
        <f t="shared" si="15"/>
        <v>3</v>
      </c>
      <c r="AZ16" s="66">
        <f t="shared" si="16"/>
        <v>3</v>
      </c>
      <c r="BA16" s="66">
        <f t="shared" si="17"/>
        <v>3</v>
      </c>
      <c r="BB16" s="66">
        <f t="shared" si="18"/>
        <v>3</v>
      </c>
      <c r="BC16" s="66">
        <f t="shared" si="19"/>
        <v>2</v>
      </c>
      <c r="BD16" s="66">
        <f t="shared" si="20"/>
        <v>2</v>
      </c>
      <c r="BE16" s="66">
        <f t="shared" si="21"/>
        <v>2</v>
      </c>
      <c r="BF16" s="66">
        <f t="shared" si="22"/>
        <v>2</v>
      </c>
      <c r="BG16" s="66">
        <f t="shared" si="27"/>
        <v>0</v>
      </c>
      <c r="BH16" s="66">
        <f t="shared" si="23"/>
        <v>0</v>
      </c>
      <c r="BI16" s="66">
        <f t="shared" si="28"/>
        <v>0</v>
      </c>
      <c r="BJ16" s="66">
        <f t="shared" si="24"/>
        <v>0</v>
      </c>
    </row>
    <row r="17" spans="1:62" ht="25.5">
      <c r="A17" s="5">
        <v>4</v>
      </c>
      <c r="B17" s="7" t="s">
        <v>85</v>
      </c>
      <c r="C17" s="22">
        <v>4</v>
      </c>
      <c r="D17" s="2">
        <v>2</v>
      </c>
      <c r="E17" s="2">
        <f t="shared" si="2"/>
        <v>2</v>
      </c>
      <c r="F17" s="8">
        <v>0</v>
      </c>
      <c r="G17" s="8">
        <v>0</v>
      </c>
      <c r="H17" s="2">
        <v>2</v>
      </c>
      <c r="I17" s="2">
        <f t="shared" si="3"/>
        <v>2</v>
      </c>
      <c r="J17" s="9">
        <v>0</v>
      </c>
      <c r="K17" s="3">
        <v>0</v>
      </c>
      <c r="L17" s="3">
        <v>6</v>
      </c>
      <c r="M17" s="3">
        <f t="shared" si="4"/>
        <v>0</v>
      </c>
      <c r="N17" s="156">
        <v>0</v>
      </c>
      <c r="O17" s="156">
        <v>0</v>
      </c>
      <c r="P17" s="156">
        <v>0</v>
      </c>
      <c r="Q17" s="156">
        <v>0</v>
      </c>
      <c r="R17" s="155">
        <f t="shared" si="5"/>
        <v>0</v>
      </c>
      <c r="S17" s="156">
        <v>0</v>
      </c>
      <c r="T17" s="156"/>
      <c r="U17" s="156">
        <v>0</v>
      </c>
      <c r="V17" s="3">
        <f t="shared" si="6"/>
        <v>0</v>
      </c>
      <c r="W17" s="3">
        <v>0</v>
      </c>
      <c r="X17" s="3">
        <v>0</v>
      </c>
      <c r="Y17" s="3">
        <f t="shared" si="7"/>
        <v>0</v>
      </c>
      <c r="Z17" s="3">
        <v>1</v>
      </c>
      <c r="AA17" s="9">
        <v>0</v>
      </c>
      <c r="AB17" s="3">
        <v>0</v>
      </c>
      <c r="AC17" s="3">
        <f t="shared" si="8"/>
        <v>0</v>
      </c>
      <c r="AD17" s="9">
        <v>0</v>
      </c>
      <c r="AE17" s="9">
        <v>0</v>
      </c>
      <c r="AF17" s="9"/>
      <c r="AG17" s="3">
        <v>0</v>
      </c>
      <c r="AH17" s="3">
        <v>0</v>
      </c>
      <c r="AI17" s="3">
        <v>0</v>
      </c>
      <c r="AJ17" s="3">
        <f t="shared" si="9"/>
        <v>0</v>
      </c>
      <c r="AK17" s="3">
        <v>0</v>
      </c>
      <c r="AL17" s="3">
        <v>0</v>
      </c>
      <c r="AM17" s="9"/>
      <c r="AN17" s="9"/>
      <c r="AO17" s="9"/>
      <c r="AP17" s="9"/>
      <c r="AQ17" s="66">
        <f t="shared" si="10"/>
        <v>4</v>
      </c>
      <c r="AR17" s="66">
        <f t="shared" si="32"/>
        <v>4</v>
      </c>
      <c r="AS17" s="66">
        <f t="shared" si="11"/>
        <v>2</v>
      </c>
      <c r="AT17" s="66">
        <f t="shared" si="12"/>
        <v>2</v>
      </c>
      <c r="AU17" s="66">
        <f t="shared" si="13"/>
        <v>6</v>
      </c>
      <c r="AV17" s="66">
        <f>L17+V17+W17+Y17</f>
        <v>6</v>
      </c>
      <c r="AW17" s="66">
        <f t="shared" si="14"/>
        <v>0</v>
      </c>
      <c r="AX17" s="66">
        <f t="shared" si="31"/>
        <v>0</v>
      </c>
      <c r="AY17" s="66">
        <f t="shared" si="15"/>
        <v>0</v>
      </c>
      <c r="AZ17" s="66">
        <f t="shared" si="16"/>
        <v>0</v>
      </c>
      <c r="BA17" s="66">
        <f t="shared" si="17"/>
        <v>0</v>
      </c>
      <c r="BB17" s="66">
        <f t="shared" si="18"/>
        <v>0</v>
      </c>
      <c r="BC17" s="66">
        <f t="shared" si="19"/>
        <v>0</v>
      </c>
      <c r="BD17" s="66">
        <f t="shared" si="20"/>
        <v>0</v>
      </c>
      <c r="BE17" s="66">
        <f t="shared" si="21"/>
        <v>0</v>
      </c>
      <c r="BF17" s="66">
        <f t="shared" si="22"/>
        <v>0</v>
      </c>
      <c r="BG17" s="66">
        <f t="shared" si="27"/>
        <v>0</v>
      </c>
      <c r="BH17" s="66">
        <f t="shared" si="23"/>
        <v>0</v>
      </c>
      <c r="BI17" s="66">
        <f t="shared" si="28"/>
        <v>0</v>
      </c>
      <c r="BJ17" s="66">
        <f t="shared" si="24"/>
        <v>0</v>
      </c>
    </row>
    <row r="18" spans="1:62" ht="51">
      <c r="A18" s="5">
        <v>5</v>
      </c>
      <c r="B18" s="7" t="s">
        <v>66</v>
      </c>
      <c r="C18" s="22">
        <v>1</v>
      </c>
      <c r="D18" s="2">
        <v>0</v>
      </c>
      <c r="E18" s="2">
        <f t="shared" si="2"/>
        <v>1</v>
      </c>
      <c r="F18" s="8">
        <v>0</v>
      </c>
      <c r="G18" s="8">
        <v>0</v>
      </c>
      <c r="H18" s="2">
        <v>1</v>
      </c>
      <c r="I18" s="2">
        <f t="shared" si="3"/>
        <v>1</v>
      </c>
      <c r="J18" s="9">
        <v>0</v>
      </c>
      <c r="K18" s="3">
        <v>0</v>
      </c>
      <c r="L18" s="3">
        <v>2</v>
      </c>
      <c r="M18" s="3">
        <f t="shared" si="4"/>
        <v>0</v>
      </c>
      <c r="N18" s="156">
        <v>0</v>
      </c>
      <c r="O18" s="156">
        <v>0</v>
      </c>
      <c r="P18" s="156">
        <v>0</v>
      </c>
      <c r="Q18" s="156">
        <v>0</v>
      </c>
      <c r="R18" s="155">
        <f t="shared" si="5"/>
        <v>0</v>
      </c>
      <c r="S18" s="156">
        <v>0</v>
      </c>
      <c r="T18" s="156">
        <v>0</v>
      </c>
      <c r="U18" s="156">
        <v>0</v>
      </c>
      <c r="V18" s="3">
        <f t="shared" si="6"/>
        <v>0</v>
      </c>
      <c r="W18" s="3">
        <v>0</v>
      </c>
      <c r="X18" s="3">
        <v>0</v>
      </c>
      <c r="Y18" s="3">
        <f t="shared" si="7"/>
        <v>0</v>
      </c>
      <c r="Z18" s="3">
        <v>0</v>
      </c>
      <c r="AA18" s="9">
        <v>0</v>
      </c>
      <c r="AB18" s="3">
        <v>0</v>
      </c>
      <c r="AC18" s="3">
        <f t="shared" si="8"/>
        <v>0</v>
      </c>
      <c r="AD18" s="9">
        <v>0</v>
      </c>
      <c r="AE18" s="9">
        <v>0</v>
      </c>
      <c r="AF18" s="9"/>
      <c r="AG18" s="3">
        <v>0</v>
      </c>
      <c r="AH18" s="3">
        <v>0</v>
      </c>
      <c r="AI18" s="3">
        <v>0</v>
      </c>
      <c r="AJ18" s="3">
        <f t="shared" si="9"/>
        <v>0</v>
      </c>
      <c r="AK18" s="3">
        <v>0</v>
      </c>
      <c r="AL18" s="3">
        <v>0</v>
      </c>
      <c r="AM18" s="9"/>
      <c r="AN18" s="9"/>
      <c r="AO18" s="9"/>
      <c r="AP18" s="9"/>
      <c r="AQ18" s="66">
        <f t="shared" si="10"/>
        <v>1</v>
      </c>
      <c r="AR18" s="66">
        <f t="shared" si="32"/>
        <v>1</v>
      </c>
      <c r="AS18" s="66">
        <f t="shared" si="11"/>
        <v>1</v>
      </c>
      <c r="AT18" s="66">
        <f t="shared" si="12"/>
        <v>1</v>
      </c>
      <c r="AU18" s="66">
        <f t="shared" si="13"/>
        <v>2</v>
      </c>
      <c r="AV18" s="66">
        <f t="shared" si="33"/>
        <v>2</v>
      </c>
      <c r="AW18" s="66">
        <f t="shared" si="14"/>
        <v>0</v>
      </c>
      <c r="AX18" s="66">
        <f t="shared" si="31"/>
        <v>0</v>
      </c>
      <c r="AY18" s="66">
        <f t="shared" si="15"/>
        <v>0</v>
      </c>
      <c r="AZ18" s="66">
        <f t="shared" si="16"/>
        <v>0</v>
      </c>
      <c r="BA18" s="66">
        <f t="shared" si="17"/>
        <v>0</v>
      </c>
      <c r="BB18" s="66">
        <f t="shared" si="18"/>
        <v>0</v>
      </c>
      <c r="BC18" s="66">
        <f t="shared" si="19"/>
        <v>0</v>
      </c>
      <c r="BD18" s="66">
        <f t="shared" si="20"/>
        <v>0</v>
      </c>
      <c r="BE18" s="66">
        <f t="shared" si="21"/>
        <v>0</v>
      </c>
      <c r="BF18" s="66">
        <f t="shared" si="22"/>
        <v>0</v>
      </c>
      <c r="BG18" s="66">
        <f t="shared" si="27"/>
        <v>0</v>
      </c>
      <c r="BH18" s="66">
        <f t="shared" si="23"/>
        <v>0</v>
      </c>
      <c r="BI18" s="66">
        <f t="shared" si="28"/>
        <v>0</v>
      </c>
      <c r="BJ18" s="66">
        <f t="shared" si="24"/>
        <v>0</v>
      </c>
    </row>
    <row r="19" spans="1:62" ht="38.25">
      <c r="A19" s="5">
        <v>6</v>
      </c>
      <c r="B19" s="7" t="s">
        <v>67</v>
      </c>
      <c r="C19" s="65">
        <v>0</v>
      </c>
      <c r="D19" s="65">
        <f t="shared" ref="D19:AP19" si="34">D20+D21+D22+D23+D24+D25+D26</f>
        <v>0</v>
      </c>
      <c r="E19" s="65">
        <f t="shared" si="34"/>
        <v>0</v>
      </c>
      <c r="F19" s="65">
        <f t="shared" si="34"/>
        <v>0</v>
      </c>
      <c r="G19" s="65">
        <f t="shared" si="34"/>
        <v>0</v>
      </c>
      <c r="H19" s="65">
        <f t="shared" si="34"/>
        <v>0</v>
      </c>
      <c r="I19" s="65">
        <f t="shared" si="34"/>
        <v>0</v>
      </c>
      <c r="J19" s="65">
        <f t="shared" si="34"/>
        <v>0</v>
      </c>
      <c r="K19" s="65">
        <f t="shared" si="34"/>
        <v>0</v>
      </c>
      <c r="L19" s="65">
        <f t="shared" si="34"/>
        <v>0</v>
      </c>
      <c r="M19" s="65">
        <f t="shared" si="34"/>
        <v>0</v>
      </c>
      <c r="N19" s="65">
        <f t="shared" si="34"/>
        <v>0</v>
      </c>
      <c r="O19" s="65">
        <f t="shared" si="34"/>
        <v>0</v>
      </c>
      <c r="P19" s="65">
        <f t="shared" si="34"/>
        <v>0</v>
      </c>
      <c r="Q19" s="65">
        <f t="shared" si="34"/>
        <v>0</v>
      </c>
      <c r="R19" s="65">
        <f t="shared" si="34"/>
        <v>0</v>
      </c>
      <c r="S19" s="65">
        <f t="shared" si="34"/>
        <v>0</v>
      </c>
      <c r="T19" s="65">
        <f t="shared" si="34"/>
        <v>0</v>
      </c>
      <c r="U19" s="65">
        <f t="shared" si="34"/>
        <v>0</v>
      </c>
      <c r="V19" s="65">
        <f t="shared" si="34"/>
        <v>0</v>
      </c>
      <c r="W19" s="65">
        <f t="shared" si="34"/>
        <v>0</v>
      </c>
      <c r="X19" s="65">
        <f t="shared" si="34"/>
        <v>0</v>
      </c>
      <c r="Y19" s="65">
        <f t="shared" si="34"/>
        <v>0</v>
      </c>
      <c r="Z19" s="65">
        <f t="shared" si="34"/>
        <v>0</v>
      </c>
      <c r="AA19" s="65">
        <f t="shared" si="34"/>
        <v>0</v>
      </c>
      <c r="AB19" s="65">
        <f t="shared" si="34"/>
        <v>0</v>
      </c>
      <c r="AC19" s="65">
        <f t="shared" si="34"/>
        <v>0</v>
      </c>
      <c r="AD19" s="65">
        <f t="shared" si="34"/>
        <v>0</v>
      </c>
      <c r="AE19" s="65">
        <f t="shared" si="34"/>
        <v>0</v>
      </c>
      <c r="AF19" s="65">
        <f t="shared" si="34"/>
        <v>0</v>
      </c>
      <c r="AG19" s="65">
        <f t="shared" si="34"/>
        <v>0</v>
      </c>
      <c r="AH19" s="65">
        <f t="shared" si="34"/>
        <v>0</v>
      </c>
      <c r="AI19" s="65">
        <f t="shared" si="34"/>
        <v>0</v>
      </c>
      <c r="AJ19" s="65">
        <f t="shared" si="34"/>
        <v>0</v>
      </c>
      <c r="AK19" s="65">
        <f t="shared" si="34"/>
        <v>0</v>
      </c>
      <c r="AL19" s="65">
        <f t="shared" si="34"/>
        <v>0</v>
      </c>
      <c r="AM19" s="65">
        <f t="shared" si="34"/>
        <v>0</v>
      </c>
      <c r="AN19" s="65">
        <f t="shared" si="34"/>
        <v>0</v>
      </c>
      <c r="AO19" s="65">
        <f t="shared" si="34"/>
        <v>0</v>
      </c>
      <c r="AP19" s="65">
        <f t="shared" si="34"/>
        <v>0</v>
      </c>
      <c r="AQ19" s="65">
        <f t="shared" ref="AQ19:BJ19" si="35">SUM(AQ20:AQ26)</f>
        <v>0</v>
      </c>
      <c r="AR19" s="65">
        <f t="shared" si="35"/>
        <v>0</v>
      </c>
      <c r="AS19" s="65">
        <f t="shared" si="35"/>
        <v>0</v>
      </c>
      <c r="AT19" s="65">
        <f t="shared" si="35"/>
        <v>0</v>
      </c>
      <c r="AU19" s="65">
        <f t="shared" si="35"/>
        <v>0</v>
      </c>
      <c r="AV19" s="65">
        <f t="shared" si="35"/>
        <v>0</v>
      </c>
      <c r="AW19" s="65">
        <f t="shared" si="35"/>
        <v>0</v>
      </c>
      <c r="AX19" s="65">
        <f t="shared" si="35"/>
        <v>0</v>
      </c>
      <c r="AY19" s="65">
        <f t="shared" si="35"/>
        <v>0</v>
      </c>
      <c r="AZ19" s="65">
        <f t="shared" si="35"/>
        <v>0</v>
      </c>
      <c r="BA19" s="65">
        <f t="shared" si="35"/>
        <v>0</v>
      </c>
      <c r="BB19" s="65">
        <f t="shared" si="35"/>
        <v>0</v>
      </c>
      <c r="BC19" s="65">
        <f t="shared" si="35"/>
        <v>0</v>
      </c>
      <c r="BD19" s="65">
        <f t="shared" si="35"/>
        <v>0</v>
      </c>
      <c r="BE19" s="65">
        <f t="shared" si="35"/>
        <v>0</v>
      </c>
      <c r="BF19" s="65">
        <f t="shared" si="35"/>
        <v>0</v>
      </c>
      <c r="BG19" s="65">
        <f t="shared" si="35"/>
        <v>0</v>
      </c>
      <c r="BH19" s="65">
        <f t="shared" si="35"/>
        <v>0</v>
      </c>
      <c r="BI19" s="65">
        <f t="shared" si="35"/>
        <v>0</v>
      </c>
      <c r="BJ19" s="65">
        <f t="shared" si="35"/>
        <v>0</v>
      </c>
    </row>
    <row r="20" spans="1:62" ht="38.25">
      <c r="A20" s="5" t="s">
        <v>8</v>
      </c>
      <c r="B20" s="6" t="s">
        <v>68</v>
      </c>
      <c r="C20" s="22">
        <v>0</v>
      </c>
      <c r="D20" s="2">
        <v>0</v>
      </c>
      <c r="E20" s="2">
        <f>C20-D20-F20-G20</f>
        <v>0</v>
      </c>
      <c r="F20" s="8">
        <v>0</v>
      </c>
      <c r="G20" s="8">
        <v>0</v>
      </c>
      <c r="H20" s="2">
        <v>0</v>
      </c>
      <c r="I20" s="2">
        <f t="shared" si="3"/>
        <v>0</v>
      </c>
      <c r="J20" s="9">
        <v>0</v>
      </c>
      <c r="K20" s="3">
        <v>0</v>
      </c>
      <c r="L20" s="3">
        <v>0</v>
      </c>
      <c r="M20" s="3">
        <f t="shared" si="4"/>
        <v>0</v>
      </c>
      <c r="N20" s="156">
        <v>0</v>
      </c>
      <c r="O20" s="156">
        <v>0</v>
      </c>
      <c r="P20" s="156">
        <v>0</v>
      </c>
      <c r="Q20" s="156">
        <v>0</v>
      </c>
      <c r="R20" s="155">
        <f t="shared" si="5"/>
        <v>0</v>
      </c>
      <c r="S20" s="156">
        <v>0</v>
      </c>
      <c r="T20" s="156">
        <v>0</v>
      </c>
      <c r="U20" s="156">
        <v>0</v>
      </c>
      <c r="V20" s="3">
        <f t="shared" si="6"/>
        <v>0</v>
      </c>
      <c r="W20" s="3">
        <v>0</v>
      </c>
      <c r="X20" s="3">
        <v>0</v>
      </c>
      <c r="Y20" s="3">
        <f t="shared" si="7"/>
        <v>0</v>
      </c>
      <c r="Z20" s="3">
        <v>0</v>
      </c>
      <c r="AA20" s="9">
        <v>0</v>
      </c>
      <c r="AB20" s="3">
        <v>0</v>
      </c>
      <c r="AC20" s="3">
        <f t="shared" si="8"/>
        <v>0</v>
      </c>
      <c r="AD20" s="9">
        <v>0</v>
      </c>
      <c r="AE20" s="9">
        <v>0</v>
      </c>
      <c r="AF20" s="9"/>
      <c r="AG20" s="3">
        <v>0</v>
      </c>
      <c r="AH20" s="3">
        <v>0</v>
      </c>
      <c r="AI20" s="3">
        <v>0</v>
      </c>
      <c r="AJ20" s="3">
        <f t="shared" si="9"/>
        <v>0</v>
      </c>
      <c r="AK20" s="3">
        <v>0</v>
      </c>
      <c r="AL20" s="3">
        <v>0</v>
      </c>
      <c r="AM20" s="9"/>
      <c r="AN20" s="9"/>
      <c r="AO20" s="9"/>
      <c r="AP20" s="9"/>
      <c r="AQ20" s="66">
        <f t="shared" si="10"/>
        <v>0</v>
      </c>
      <c r="AR20" s="66">
        <f t="shared" si="32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>L20+V20+W20+Y20+Z20</f>
        <v>0</v>
      </c>
      <c r="AW20" s="66">
        <f t="shared" si="14"/>
        <v>0</v>
      </c>
      <c r="AX20" s="66">
        <f t="shared" ref="AX20:AX26" si="36">N20+O20+P20+Q20</f>
        <v>0</v>
      </c>
      <c r="AY20" s="66">
        <f t="shared" si="15"/>
        <v>0</v>
      </c>
      <c r="AZ20" s="66">
        <f t="shared" si="16"/>
        <v>0</v>
      </c>
      <c r="BA20" s="66">
        <f t="shared" si="17"/>
        <v>0</v>
      </c>
      <c r="BB20" s="66">
        <f t="shared" si="18"/>
        <v>0</v>
      </c>
      <c r="BC20" s="66">
        <f t="shared" si="19"/>
        <v>0</v>
      </c>
      <c r="BD20" s="66">
        <f t="shared" si="20"/>
        <v>0</v>
      </c>
      <c r="BE20" s="66">
        <f t="shared" si="21"/>
        <v>0</v>
      </c>
      <c r="BF20" s="66">
        <f t="shared" si="22"/>
        <v>0</v>
      </c>
      <c r="BG20" s="66">
        <f t="shared" si="27"/>
        <v>0</v>
      </c>
      <c r="BH20" s="66">
        <f t="shared" si="23"/>
        <v>0</v>
      </c>
      <c r="BI20" s="66">
        <f t="shared" si="28"/>
        <v>0</v>
      </c>
      <c r="BJ20" s="66">
        <f t="shared" si="24"/>
        <v>0</v>
      </c>
    </row>
    <row r="21" spans="1:62" ht="38.25">
      <c r="A21" s="5" t="s">
        <v>9</v>
      </c>
      <c r="B21" s="6" t="s">
        <v>69</v>
      </c>
      <c r="C21" s="22">
        <v>0</v>
      </c>
      <c r="D21" s="2">
        <v>0</v>
      </c>
      <c r="E21" s="2">
        <f t="shared" ref="E21:E45" si="37">C21-D21-F21-G21</f>
        <v>0</v>
      </c>
      <c r="F21" s="8">
        <v>0</v>
      </c>
      <c r="G21" s="8">
        <v>0</v>
      </c>
      <c r="H21" s="2">
        <v>0</v>
      </c>
      <c r="I21" s="2">
        <f t="shared" si="3"/>
        <v>0</v>
      </c>
      <c r="J21" s="9">
        <v>0</v>
      </c>
      <c r="K21" s="3">
        <v>0</v>
      </c>
      <c r="L21" s="3">
        <v>0</v>
      </c>
      <c r="M21" s="3">
        <f t="shared" si="4"/>
        <v>0</v>
      </c>
      <c r="N21" s="156">
        <v>0</v>
      </c>
      <c r="O21" s="156">
        <v>0</v>
      </c>
      <c r="P21" s="156">
        <v>0</v>
      </c>
      <c r="Q21" s="156">
        <v>0</v>
      </c>
      <c r="R21" s="155">
        <f t="shared" si="5"/>
        <v>0</v>
      </c>
      <c r="S21" s="156">
        <v>0</v>
      </c>
      <c r="T21" s="156">
        <v>0</v>
      </c>
      <c r="U21" s="156">
        <v>0</v>
      </c>
      <c r="V21" s="3">
        <f t="shared" si="6"/>
        <v>0</v>
      </c>
      <c r="W21" s="3">
        <v>0</v>
      </c>
      <c r="X21" s="3">
        <v>0</v>
      </c>
      <c r="Y21" s="3">
        <f t="shared" si="7"/>
        <v>0</v>
      </c>
      <c r="Z21" s="3">
        <v>0</v>
      </c>
      <c r="AA21" s="9">
        <v>0</v>
      </c>
      <c r="AB21" s="3">
        <v>0</v>
      </c>
      <c r="AC21" s="3">
        <f t="shared" si="8"/>
        <v>0</v>
      </c>
      <c r="AD21" s="9">
        <v>0</v>
      </c>
      <c r="AE21" s="9">
        <v>0</v>
      </c>
      <c r="AF21" s="9"/>
      <c r="AG21" s="3">
        <v>0</v>
      </c>
      <c r="AH21" s="3">
        <v>0</v>
      </c>
      <c r="AI21" s="3">
        <v>0</v>
      </c>
      <c r="AJ21" s="3">
        <f t="shared" si="9"/>
        <v>0</v>
      </c>
      <c r="AK21" s="3">
        <v>0</v>
      </c>
      <c r="AL21" s="3">
        <v>0</v>
      </c>
      <c r="AM21" s="9"/>
      <c r="AN21" s="9"/>
      <c r="AO21" s="9"/>
      <c r="AP21" s="9"/>
      <c r="AQ21" s="66">
        <f t="shared" si="10"/>
        <v>0</v>
      </c>
      <c r="AR21" s="66">
        <f t="shared" si="32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ref="AV21:AV26" si="38">L21+V21+W21+Y21+Z21</f>
        <v>0</v>
      </c>
      <c r="AW21" s="66">
        <f t="shared" si="14"/>
        <v>0</v>
      </c>
      <c r="AX21" s="66">
        <f t="shared" si="36"/>
        <v>0</v>
      </c>
      <c r="AY21" s="66">
        <f t="shared" si="15"/>
        <v>0</v>
      </c>
      <c r="AZ21" s="66">
        <f t="shared" si="16"/>
        <v>0</v>
      </c>
      <c r="BA21" s="66">
        <f t="shared" si="17"/>
        <v>0</v>
      </c>
      <c r="BB21" s="66">
        <f t="shared" si="18"/>
        <v>0</v>
      </c>
      <c r="BC21" s="66">
        <f t="shared" si="19"/>
        <v>0</v>
      </c>
      <c r="BD21" s="66">
        <f t="shared" si="20"/>
        <v>0</v>
      </c>
      <c r="BE21" s="66">
        <f t="shared" si="21"/>
        <v>0</v>
      </c>
      <c r="BF21" s="66">
        <f t="shared" si="22"/>
        <v>0</v>
      </c>
      <c r="BG21" s="66">
        <f t="shared" si="27"/>
        <v>0</v>
      </c>
      <c r="BH21" s="66">
        <f t="shared" si="23"/>
        <v>0</v>
      </c>
      <c r="BI21" s="66">
        <f t="shared" si="28"/>
        <v>0</v>
      </c>
      <c r="BJ21" s="66">
        <f t="shared" si="24"/>
        <v>0</v>
      </c>
    </row>
    <row r="22" spans="1:62" ht="38.25">
      <c r="A22" s="5" t="s">
        <v>10</v>
      </c>
      <c r="B22" s="6" t="s">
        <v>70</v>
      </c>
      <c r="C22" s="22">
        <v>0</v>
      </c>
      <c r="D22" s="2">
        <v>0</v>
      </c>
      <c r="E22" s="2">
        <f t="shared" si="37"/>
        <v>0</v>
      </c>
      <c r="F22" s="8">
        <v>0</v>
      </c>
      <c r="G22" s="8">
        <v>0</v>
      </c>
      <c r="H22" s="2">
        <v>0</v>
      </c>
      <c r="I22" s="2">
        <f t="shared" si="3"/>
        <v>0</v>
      </c>
      <c r="J22" s="9">
        <v>0</v>
      </c>
      <c r="K22" s="3">
        <v>0</v>
      </c>
      <c r="L22" s="3">
        <v>0</v>
      </c>
      <c r="M22" s="3">
        <f t="shared" si="4"/>
        <v>0</v>
      </c>
      <c r="N22" s="156">
        <v>0</v>
      </c>
      <c r="O22" s="156">
        <v>0</v>
      </c>
      <c r="P22" s="156">
        <v>0</v>
      </c>
      <c r="Q22" s="156">
        <v>0</v>
      </c>
      <c r="R22" s="155">
        <f t="shared" si="5"/>
        <v>0</v>
      </c>
      <c r="S22" s="156">
        <v>0</v>
      </c>
      <c r="T22" s="156">
        <v>0</v>
      </c>
      <c r="U22" s="156">
        <v>0</v>
      </c>
      <c r="V22" s="3">
        <f t="shared" si="6"/>
        <v>0</v>
      </c>
      <c r="W22" s="3">
        <v>0</v>
      </c>
      <c r="X22" s="3">
        <v>0</v>
      </c>
      <c r="Y22" s="3">
        <f t="shared" si="7"/>
        <v>0</v>
      </c>
      <c r="Z22" s="3">
        <v>0</v>
      </c>
      <c r="AA22" s="9">
        <v>0</v>
      </c>
      <c r="AB22" s="3">
        <v>0</v>
      </c>
      <c r="AC22" s="3">
        <f t="shared" si="8"/>
        <v>0</v>
      </c>
      <c r="AD22" s="9">
        <v>0</v>
      </c>
      <c r="AE22" s="9">
        <v>0</v>
      </c>
      <c r="AF22" s="9"/>
      <c r="AG22" s="3">
        <v>0</v>
      </c>
      <c r="AH22" s="3">
        <v>0</v>
      </c>
      <c r="AI22" s="3">
        <v>0</v>
      </c>
      <c r="AJ22" s="3">
        <f t="shared" si="9"/>
        <v>0</v>
      </c>
      <c r="AK22" s="3">
        <v>0</v>
      </c>
      <c r="AL22" s="3">
        <v>0</v>
      </c>
      <c r="AM22" s="9"/>
      <c r="AN22" s="9"/>
      <c r="AO22" s="9"/>
      <c r="AP22" s="9"/>
      <c r="AQ22" s="66">
        <f t="shared" si="10"/>
        <v>0</v>
      </c>
      <c r="AR22" s="66">
        <f t="shared" si="32"/>
        <v>0</v>
      </c>
      <c r="AS22" s="66">
        <f t="shared" si="11"/>
        <v>0</v>
      </c>
      <c r="AT22" s="66">
        <f t="shared" si="12"/>
        <v>0</v>
      </c>
      <c r="AU22" s="66">
        <f t="shared" si="13"/>
        <v>0</v>
      </c>
      <c r="AV22" s="66">
        <f t="shared" si="38"/>
        <v>0</v>
      </c>
      <c r="AW22" s="66">
        <f t="shared" si="14"/>
        <v>0</v>
      </c>
      <c r="AX22" s="66">
        <f t="shared" si="36"/>
        <v>0</v>
      </c>
      <c r="AY22" s="66">
        <f t="shared" si="15"/>
        <v>0</v>
      </c>
      <c r="AZ22" s="66">
        <f t="shared" si="16"/>
        <v>0</v>
      </c>
      <c r="BA22" s="66">
        <f t="shared" si="17"/>
        <v>0</v>
      </c>
      <c r="BB22" s="66">
        <f t="shared" si="18"/>
        <v>0</v>
      </c>
      <c r="BC22" s="66">
        <f t="shared" si="19"/>
        <v>0</v>
      </c>
      <c r="BD22" s="66">
        <f t="shared" si="20"/>
        <v>0</v>
      </c>
      <c r="BE22" s="66">
        <f t="shared" si="21"/>
        <v>0</v>
      </c>
      <c r="BF22" s="66">
        <f t="shared" si="22"/>
        <v>0</v>
      </c>
      <c r="BG22" s="66">
        <f t="shared" si="27"/>
        <v>0</v>
      </c>
      <c r="BH22" s="66">
        <f t="shared" si="23"/>
        <v>0</v>
      </c>
      <c r="BI22" s="66">
        <f t="shared" si="28"/>
        <v>0</v>
      </c>
      <c r="BJ22" s="66">
        <f t="shared" si="24"/>
        <v>0</v>
      </c>
    </row>
    <row r="23" spans="1:62" ht="38.25">
      <c r="A23" s="5" t="s">
        <v>11</v>
      </c>
      <c r="B23" s="6" t="s">
        <v>71</v>
      </c>
      <c r="C23" s="22">
        <v>0</v>
      </c>
      <c r="D23" s="2">
        <v>0</v>
      </c>
      <c r="E23" s="2">
        <f t="shared" si="37"/>
        <v>0</v>
      </c>
      <c r="F23" s="8">
        <v>0</v>
      </c>
      <c r="G23" s="8">
        <v>0</v>
      </c>
      <c r="H23" s="2">
        <v>0</v>
      </c>
      <c r="I23" s="2">
        <f t="shared" si="3"/>
        <v>0</v>
      </c>
      <c r="J23" s="9">
        <v>0</v>
      </c>
      <c r="K23" s="3">
        <v>0</v>
      </c>
      <c r="L23" s="3">
        <v>0</v>
      </c>
      <c r="M23" s="3">
        <f t="shared" si="4"/>
        <v>0</v>
      </c>
      <c r="N23" s="156">
        <v>0</v>
      </c>
      <c r="O23" s="156">
        <v>0</v>
      </c>
      <c r="P23" s="156">
        <v>0</v>
      </c>
      <c r="Q23" s="156">
        <v>0</v>
      </c>
      <c r="R23" s="155">
        <f t="shared" si="5"/>
        <v>0</v>
      </c>
      <c r="S23" s="156">
        <v>0</v>
      </c>
      <c r="T23" s="156">
        <v>0</v>
      </c>
      <c r="U23" s="156">
        <v>0</v>
      </c>
      <c r="V23" s="3">
        <f t="shared" si="6"/>
        <v>0</v>
      </c>
      <c r="W23" s="3">
        <v>0</v>
      </c>
      <c r="X23" s="3">
        <v>0</v>
      </c>
      <c r="Y23" s="3">
        <f t="shared" si="7"/>
        <v>0</v>
      </c>
      <c r="Z23" s="3">
        <v>0</v>
      </c>
      <c r="AA23" s="9">
        <v>0</v>
      </c>
      <c r="AB23" s="3">
        <v>0</v>
      </c>
      <c r="AC23" s="3">
        <f t="shared" si="8"/>
        <v>0</v>
      </c>
      <c r="AD23" s="9">
        <v>0</v>
      </c>
      <c r="AE23" s="9">
        <v>0</v>
      </c>
      <c r="AF23" s="9"/>
      <c r="AG23" s="3">
        <v>0</v>
      </c>
      <c r="AH23" s="3">
        <v>0</v>
      </c>
      <c r="AI23" s="3">
        <v>0</v>
      </c>
      <c r="AJ23" s="3">
        <f t="shared" si="9"/>
        <v>0</v>
      </c>
      <c r="AK23" s="3">
        <v>0</v>
      </c>
      <c r="AL23" s="3">
        <v>0</v>
      </c>
      <c r="AM23" s="9"/>
      <c r="AN23" s="9"/>
      <c r="AO23" s="9"/>
      <c r="AP23" s="9"/>
      <c r="AQ23" s="66">
        <f t="shared" si="10"/>
        <v>0</v>
      </c>
      <c r="AR23" s="66">
        <f t="shared" si="32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38"/>
        <v>0</v>
      </c>
      <c r="AW23" s="66">
        <f t="shared" si="14"/>
        <v>0</v>
      </c>
      <c r="AX23" s="66">
        <f t="shared" si="36"/>
        <v>0</v>
      </c>
      <c r="AY23" s="66">
        <f t="shared" si="15"/>
        <v>0</v>
      </c>
      <c r="AZ23" s="66">
        <f t="shared" si="16"/>
        <v>0</v>
      </c>
      <c r="BA23" s="66">
        <f t="shared" si="17"/>
        <v>0</v>
      </c>
      <c r="BB23" s="66">
        <f t="shared" si="18"/>
        <v>0</v>
      </c>
      <c r="BC23" s="66">
        <f t="shared" si="19"/>
        <v>0</v>
      </c>
      <c r="BD23" s="66">
        <f t="shared" si="20"/>
        <v>0</v>
      </c>
      <c r="BE23" s="66">
        <f t="shared" si="21"/>
        <v>0</v>
      </c>
      <c r="BF23" s="66">
        <f t="shared" si="22"/>
        <v>0</v>
      </c>
      <c r="BG23" s="66">
        <f t="shared" si="27"/>
        <v>0</v>
      </c>
      <c r="BH23" s="66">
        <f t="shared" si="23"/>
        <v>0</v>
      </c>
      <c r="BI23" s="66">
        <f t="shared" si="28"/>
        <v>0</v>
      </c>
      <c r="BJ23" s="66">
        <f t="shared" si="24"/>
        <v>0</v>
      </c>
    </row>
    <row r="24" spans="1:62" ht="38.25">
      <c r="A24" s="5" t="s">
        <v>12</v>
      </c>
      <c r="B24" s="6" t="s">
        <v>72</v>
      </c>
      <c r="C24" s="22">
        <v>0</v>
      </c>
      <c r="D24" s="2">
        <v>0</v>
      </c>
      <c r="E24" s="2">
        <f t="shared" si="37"/>
        <v>0</v>
      </c>
      <c r="F24" s="8">
        <v>0</v>
      </c>
      <c r="G24" s="8">
        <v>0</v>
      </c>
      <c r="H24" s="2">
        <v>0</v>
      </c>
      <c r="I24" s="2">
        <f t="shared" si="3"/>
        <v>0</v>
      </c>
      <c r="J24" s="9">
        <v>0</v>
      </c>
      <c r="K24" s="3">
        <v>0</v>
      </c>
      <c r="L24" s="3">
        <v>0</v>
      </c>
      <c r="M24" s="3">
        <f t="shared" si="4"/>
        <v>0</v>
      </c>
      <c r="N24" s="156">
        <v>0</v>
      </c>
      <c r="O24" s="156">
        <v>0</v>
      </c>
      <c r="P24" s="156">
        <v>0</v>
      </c>
      <c r="Q24" s="156">
        <v>0</v>
      </c>
      <c r="R24" s="155">
        <f t="shared" si="5"/>
        <v>0</v>
      </c>
      <c r="S24" s="156">
        <v>0</v>
      </c>
      <c r="T24" s="156">
        <v>0</v>
      </c>
      <c r="U24" s="156">
        <v>0</v>
      </c>
      <c r="V24" s="3">
        <f t="shared" si="6"/>
        <v>0</v>
      </c>
      <c r="W24" s="3">
        <v>0</v>
      </c>
      <c r="X24" s="3">
        <v>0</v>
      </c>
      <c r="Y24" s="3">
        <f t="shared" si="7"/>
        <v>0</v>
      </c>
      <c r="Z24" s="3">
        <v>0</v>
      </c>
      <c r="AA24" s="9">
        <v>0</v>
      </c>
      <c r="AB24" s="3">
        <v>0</v>
      </c>
      <c r="AC24" s="3">
        <f t="shared" si="8"/>
        <v>0</v>
      </c>
      <c r="AD24" s="9">
        <v>0</v>
      </c>
      <c r="AE24" s="9">
        <v>0</v>
      </c>
      <c r="AF24" s="9"/>
      <c r="AG24" s="3">
        <v>0</v>
      </c>
      <c r="AH24" s="3">
        <v>0</v>
      </c>
      <c r="AI24" s="3">
        <v>0</v>
      </c>
      <c r="AJ24" s="3">
        <f t="shared" si="9"/>
        <v>0</v>
      </c>
      <c r="AK24" s="3">
        <v>0</v>
      </c>
      <c r="AL24" s="3">
        <v>0</v>
      </c>
      <c r="AM24" s="9"/>
      <c r="AN24" s="9"/>
      <c r="AO24" s="9"/>
      <c r="AP24" s="9"/>
      <c r="AQ24" s="66">
        <f t="shared" si="10"/>
        <v>0</v>
      </c>
      <c r="AR24" s="66">
        <f t="shared" si="32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38"/>
        <v>0</v>
      </c>
      <c r="AW24" s="66">
        <f t="shared" si="14"/>
        <v>0</v>
      </c>
      <c r="AX24" s="66">
        <f t="shared" si="36"/>
        <v>0</v>
      </c>
      <c r="AY24" s="66">
        <f t="shared" si="15"/>
        <v>0</v>
      </c>
      <c r="AZ24" s="66">
        <f t="shared" si="16"/>
        <v>0</v>
      </c>
      <c r="BA24" s="66">
        <f t="shared" si="17"/>
        <v>0</v>
      </c>
      <c r="BB24" s="66">
        <f t="shared" si="18"/>
        <v>0</v>
      </c>
      <c r="BC24" s="66">
        <f t="shared" si="19"/>
        <v>0</v>
      </c>
      <c r="BD24" s="66">
        <f t="shared" si="20"/>
        <v>0</v>
      </c>
      <c r="BE24" s="66">
        <f t="shared" si="21"/>
        <v>0</v>
      </c>
      <c r="BF24" s="66">
        <f t="shared" si="22"/>
        <v>0</v>
      </c>
      <c r="BG24" s="66">
        <f t="shared" si="27"/>
        <v>0</v>
      </c>
      <c r="BH24" s="66">
        <f t="shared" si="23"/>
        <v>0</v>
      </c>
      <c r="BI24" s="66">
        <f t="shared" si="28"/>
        <v>0</v>
      </c>
      <c r="BJ24" s="66">
        <f t="shared" si="24"/>
        <v>0</v>
      </c>
    </row>
    <row r="25" spans="1:62" ht="38.25">
      <c r="A25" s="5" t="s">
        <v>13</v>
      </c>
      <c r="B25" s="6" t="s">
        <v>73</v>
      </c>
      <c r="C25" s="22">
        <v>0</v>
      </c>
      <c r="D25" s="2">
        <v>0</v>
      </c>
      <c r="E25" s="2">
        <f t="shared" si="37"/>
        <v>0</v>
      </c>
      <c r="F25" s="8">
        <v>0</v>
      </c>
      <c r="G25" s="8">
        <v>0</v>
      </c>
      <c r="H25" s="2">
        <v>0</v>
      </c>
      <c r="I25" s="2">
        <f t="shared" si="3"/>
        <v>0</v>
      </c>
      <c r="J25" s="9">
        <v>0</v>
      </c>
      <c r="K25" s="3">
        <v>0</v>
      </c>
      <c r="L25" s="3">
        <v>0</v>
      </c>
      <c r="M25" s="3">
        <f t="shared" si="4"/>
        <v>0</v>
      </c>
      <c r="N25" s="156">
        <v>0</v>
      </c>
      <c r="O25" s="156">
        <v>0</v>
      </c>
      <c r="P25" s="156">
        <v>0</v>
      </c>
      <c r="Q25" s="156">
        <v>0</v>
      </c>
      <c r="R25" s="155">
        <f t="shared" si="5"/>
        <v>0</v>
      </c>
      <c r="S25" s="156">
        <v>0</v>
      </c>
      <c r="T25" s="156">
        <v>0</v>
      </c>
      <c r="U25" s="156">
        <v>0</v>
      </c>
      <c r="V25" s="3">
        <f t="shared" si="6"/>
        <v>0</v>
      </c>
      <c r="W25" s="3">
        <v>0</v>
      </c>
      <c r="X25" s="3">
        <v>0</v>
      </c>
      <c r="Y25" s="3">
        <f t="shared" si="7"/>
        <v>0</v>
      </c>
      <c r="Z25" s="3">
        <v>0</v>
      </c>
      <c r="AA25" s="9">
        <v>0</v>
      </c>
      <c r="AB25" s="3">
        <v>0</v>
      </c>
      <c r="AC25" s="3">
        <f t="shared" si="8"/>
        <v>0</v>
      </c>
      <c r="AD25" s="9">
        <v>0</v>
      </c>
      <c r="AE25" s="9">
        <v>0</v>
      </c>
      <c r="AF25" s="9"/>
      <c r="AG25" s="3">
        <v>0</v>
      </c>
      <c r="AH25" s="3">
        <v>0</v>
      </c>
      <c r="AI25" s="3">
        <v>0</v>
      </c>
      <c r="AJ25" s="3">
        <f t="shared" si="9"/>
        <v>0</v>
      </c>
      <c r="AK25" s="3">
        <v>0</v>
      </c>
      <c r="AL25" s="3">
        <v>0</v>
      </c>
      <c r="AM25" s="9"/>
      <c r="AN25" s="9"/>
      <c r="AO25" s="9"/>
      <c r="AP25" s="9"/>
      <c r="AQ25" s="66">
        <f t="shared" si="10"/>
        <v>0</v>
      </c>
      <c r="AR25" s="66">
        <f t="shared" si="32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>L25+V25+W25+Y25+Z25</f>
        <v>0</v>
      </c>
      <c r="AW25" s="66">
        <f t="shared" si="14"/>
        <v>0</v>
      </c>
      <c r="AX25" s="66">
        <f t="shared" si="36"/>
        <v>0</v>
      </c>
      <c r="AY25" s="66">
        <f t="shared" si="15"/>
        <v>0</v>
      </c>
      <c r="AZ25" s="66">
        <f t="shared" si="16"/>
        <v>0</v>
      </c>
      <c r="BA25" s="66">
        <f t="shared" si="17"/>
        <v>0</v>
      </c>
      <c r="BB25" s="66">
        <f t="shared" si="18"/>
        <v>0</v>
      </c>
      <c r="BC25" s="66">
        <f t="shared" si="19"/>
        <v>0</v>
      </c>
      <c r="BD25" s="66">
        <f t="shared" si="20"/>
        <v>0</v>
      </c>
      <c r="BE25" s="66">
        <f t="shared" si="21"/>
        <v>0</v>
      </c>
      <c r="BF25" s="66">
        <f t="shared" si="22"/>
        <v>0</v>
      </c>
      <c r="BG25" s="66">
        <f t="shared" si="27"/>
        <v>0</v>
      </c>
      <c r="BH25" s="66">
        <f t="shared" si="23"/>
        <v>0</v>
      </c>
      <c r="BI25" s="66">
        <f t="shared" si="28"/>
        <v>0</v>
      </c>
      <c r="BJ25" s="66">
        <f t="shared" si="24"/>
        <v>0</v>
      </c>
    </row>
    <row r="26" spans="1:62" ht="38.25">
      <c r="A26" s="5" t="s">
        <v>48</v>
      </c>
      <c r="B26" s="6" t="s">
        <v>74</v>
      </c>
      <c r="C26" s="22">
        <v>0</v>
      </c>
      <c r="D26" s="2">
        <v>0</v>
      </c>
      <c r="E26" s="2">
        <f t="shared" si="37"/>
        <v>0</v>
      </c>
      <c r="F26" s="8">
        <v>0</v>
      </c>
      <c r="G26" s="8">
        <v>0</v>
      </c>
      <c r="H26" s="2">
        <v>0</v>
      </c>
      <c r="I26" s="2">
        <f t="shared" si="3"/>
        <v>0</v>
      </c>
      <c r="J26" s="9">
        <v>0</v>
      </c>
      <c r="K26" s="3">
        <v>0</v>
      </c>
      <c r="L26" s="3">
        <v>0</v>
      </c>
      <c r="M26" s="3">
        <f t="shared" si="4"/>
        <v>0</v>
      </c>
      <c r="N26" s="156">
        <v>0</v>
      </c>
      <c r="O26" s="156">
        <v>0</v>
      </c>
      <c r="P26" s="156">
        <v>0</v>
      </c>
      <c r="Q26" s="156">
        <v>0</v>
      </c>
      <c r="R26" s="155">
        <f t="shared" si="5"/>
        <v>0</v>
      </c>
      <c r="S26" s="156">
        <v>0</v>
      </c>
      <c r="T26" s="156">
        <v>0</v>
      </c>
      <c r="U26" s="156">
        <v>0</v>
      </c>
      <c r="V26" s="3">
        <f t="shared" si="6"/>
        <v>0</v>
      </c>
      <c r="W26" s="3">
        <v>0</v>
      </c>
      <c r="X26" s="3">
        <v>0</v>
      </c>
      <c r="Y26" s="3">
        <f t="shared" si="7"/>
        <v>0</v>
      </c>
      <c r="Z26" s="3">
        <v>0</v>
      </c>
      <c r="AA26" s="9">
        <v>0</v>
      </c>
      <c r="AB26" s="3">
        <v>0</v>
      </c>
      <c r="AC26" s="3">
        <f t="shared" si="8"/>
        <v>0</v>
      </c>
      <c r="AD26" s="9">
        <v>0</v>
      </c>
      <c r="AE26" s="9">
        <v>0</v>
      </c>
      <c r="AF26" s="9"/>
      <c r="AG26" s="3">
        <v>0</v>
      </c>
      <c r="AH26" s="3">
        <v>0</v>
      </c>
      <c r="AI26" s="3">
        <v>0</v>
      </c>
      <c r="AJ26" s="3">
        <f t="shared" si="9"/>
        <v>0</v>
      </c>
      <c r="AK26" s="3">
        <v>0</v>
      </c>
      <c r="AL26" s="3">
        <v>0</v>
      </c>
      <c r="AM26" s="9"/>
      <c r="AN26" s="9"/>
      <c r="AO26" s="9"/>
      <c r="AP26" s="9"/>
      <c r="AQ26" s="66">
        <f t="shared" si="10"/>
        <v>0</v>
      </c>
      <c r="AR26" s="66">
        <f t="shared" si="32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38"/>
        <v>0</v>
      </c>
      <c r="AW26" s="66">
        <f t="shared" si="14"/>
        <v>0</v>
      </c>
      <c r="AX26" s="66">
        <f t="shared" si="36"/>
        <v>0</v>
      </c>
      <c r="AY26" s="66">
        <f t="shared" si="15"/>
        <v>0</v>
      </c>
      <c r="AZ26" s="66">
        <f t="shared" si="16"/>
        <v>0</v>
      </c>
      <c r="BA26" s="66">
        <f t="shared" si="17"/>
        <v>0</v>
      </c>
      <c r="BB26" s="66">
        <f t="shared" si="18"/>
        <v>0</v>
      </c>
      <c r="BC26" s="66">
        <f t="shared" si="19"/>
        <v>0</v>
      </c>
      <c r="BD26" s="66">
        <f t="shared" si="20"/>
        <v>0</v>
      </c>
      <c r="BE26" s="66">
        <f t="shared" si="21"/>
        <v>0</v>
      </c>
      <c r="BF26" s="66">
        <f t="shared" si="22"/>
        <v>0</v>
      </c>
      <c r="BG26" s="66">
        <f t="shared" si="27"/>
        <v>0</v>
      </c>
      <c r="BH26" s="66">
        <f t="shared" si="23"/>
        <v>0</v>
      </c>
      <c r="BI26" s="66">
        <f t="shared" si="28"/>
        <v>0</v>
      </c>
      <c r="BJ26" s="66">
        <f t="shared" si="24"/>
        <v>0</v>
      </c>
    </row>
    <row r="27" spans="1:62" ht="38.25">
      <c r="A27" s="5">
        <v>7</v>
      </c>
      <c r="B27" s="7" t="s">
        <v>75</v>
      </c>
      <c r="C27" s="65">
        <v>0</v>
      </c>
      <c r="D27" s="65">
        <f t="shared" ref="D27:AP27" si="39">D28+D29+D30+D31+D32</f>
        <v>0</v>
      </c>
      <c r="E27" s="65">
        <f t="shared" si="39"/>
        <v>0</v>
      </c>
      <c r="F27" s="65">
        <f t="shared" si="39"/>
        <v>0</v>
      </c>
      <c r="G27" s="65">
        <f t="shared" si="39"/>
        <v>0</v>
      </c>
      <c r="H27" s="65">
        <f t="shared" si="39"/>
        <v>0</v>
      </c>
      <c r="I27" s="65">
        <f t="shared" si="39"/>
        <v>0</v>
      </c>
      <c r="J27" s="65">
        <f t="shared" si="39"/>
        <v>0</v>
      </c>
      <c r="K27" s="65">
        <f t="shared" si="39"/>
        <v>0</v>
      </c>
      <c r="L27" s="65">
        <f t="shared" si="39"/>
        <v>0</v>
      </c>
      <c r="M27" s="65">
        <f t="shared" si="39"/>
        <v>0</v>
      </c>
      <c r="N27" s="65">
        <f t="shared" si="39"/>
        <v>0</v>
      </c>
      <c r="O27" s="65">
        <f t="shared" si="39"/>
        <v>0</v>
      </c>
      <c r="P27" s="65">
        <f t="shared" si="39"/>
        <v>0</v>
      </c>
      <c r="Q27" s="65">
        <f t="shared" si="39"/>
        <v>0</v>
      </c>
      <c r="R27" s="65">
        <f t="shared" si="39"/>
        <v>0</v>
      </c>
      <c r="S27" s="65">
        <f t="shared" si="39"/>
        <v>0</v>
      </c>
      <c r="T27" s="65">
        <f t="shared" si="39"/>
        <v>0</v>
      </c>
      <c r="U27" s="65">
        <f t="shared" si="39"/>
        <v>0</v>
      </c>
      <c r="V27" s="65">
        <f t="shared" si="39"/>
        <v>0</v>
      </c>
      <c r="W27" s="65">
        <f t="shared" si="39"/>
        <v>0</v>
      </c>
      <c r="X27" s="65">
        <f t="shared" si="39"/>
        <v>0</v>
      </c>
      <c r="Y27" s="65">
        <f t="shared" si="39"/>
        <v>0</v>
      </c>
      <c r="Z27" s="65">
        <f t="shared" si="39"/>
        <v>0</v>
      </c>
      <c r="AA27" s="65">
        <f t="shared" si="39"/>
        <v>0</v>
      </c>
      <c r="AB27" s="65">
        <f t="shared" si="39"/>
        <v>1</v>
      </c>
      <c r="AC27" s="65">
        <f t="shared" si="39"/>
        <v>1</v>
      </c>
      <c r="AD27" s="65">
        <f t="shared" si="39"/>
        <v>0</v>
      </c>
      <c r="AE27" s="65">
        <f t="shared" si="39"/>
        <v>1</v>
      </c>
      <c r="AF27" s="65">
        <f t="shared" si="39"/>
        <v>0</v>
      </c>
      <c r="AG27" s="65">
        <f t="shared" si="39"/>
        <v>0</v>
      </c>
      <c r="AH27" s="65">
        <f t="shared" si="39"/>
        <v>0</v>
      </c>
      <c r="AI27" s="65">
        <f t="shared" si="39"/>
        <v>0</v>
      </c>
      <c r="AJ27" s="65">
        <f t="shared" si="39"/>
        <v>0</v>
      </c>
      <c r="AK27" s="65">
        <f t="shared" si="39"/>
        <v>0</v>
      </c>
      <c r="AL27" s="65">
        <f t="shared" si="39"/>
        <v>0</v>
      </c>
      <c r="AM27" s="65">
        <f t="shared" si="39"/>
        <v>0</v>
      </c>
      <c r="AN27" s="65">
        <f t="shared" si="39"/>
        <v>0</v>
      </c>
      <c r="AO27" s="65">
        <f t="shared" si="39"/>
        <v>0</v>
      </c>
      <c r="AP27" s="65">
        <f t="shared" si="39"/>
        <v>0</v>
      </c>
      <c r="AQ27" s="65">
        <f t="shared" ref="AQ27:BJ27" si="40">SUM(AQ28:AQ32)</f>
        <v>0</v>
      </c>
      <c r="AR27" s="65">
        <f t="shared" si="40"/>
        <v>0</v>
      </c>
      <c r="AS27" s="65">
        <f t="shared" si="40"/>
        <v>0</v>
      </c>
      <c r="AT27" s="65">
        <f t="shared" si="40"/>
        <v>0</v>
      </c>
      <c r="AU27" s="65">
        <f t="shared" si="40"/>
        <v>0</v>
      </c>
      <c r="AV27" s="65">
        <f>SUM(AV28:AV32)</f>
        <v>0</v>
      </c>
      <c r="AW27" s="65">
        <f t="shared" si="40"/>
        <v>0</v>
      </c>
      <c r="AX27" s="65">
        <f t="shared" si="40"/>
        <v>0</v>
      </c>
      <c r="AY27" s="65">
        <f t="shared" si="40"/>
        <v>0</v>
      </c>
      <c r="AZ27" s="65">
        <f t="shared" si="40"/>
        <v>0</v>
      </c>
      <c r="BA27" s="65">
        <f t="shared" si="40"/>
        <v>0</v>
      </c>
      <c r="BB27" s="65">
        <f t="shared" si="40"/>
        <v>0</v>
      </c>
      <c r="BC27" s="65">
        <f t="shared" si="40"/>
        <v>1</v>
      </c>
      <c r="BD27" s="65">
        <f t="shared" si="40"/>
        <v>1</v>
      </c>
      <c r="BE27" s="65">
        <f t="shared" si="40"/>
        <v>1</v>
      </c>
      <c r="BF27" s="65">
        <f t="shared" si="40"/>
        <v>1</v>
      </c>
      <c r="BG27" s="65">
        <f t="shared" si="40"/>
        <v>0</v>
      </c>
      <c r="BH27" s="65">
        <f t="shared" si="40"/>
        <v>0</v>
      </c>
      <c r="BI27" s="65">
        <f t="shared" si="40"/>
        <v>0</v>
      </c>
      <c r="BJ27" s="65">
        <f t="shared" si="40"/>
        <v>0</v>
      </c>
    </row>
    <row r="28" spans="1:62" ht="15.75" customHeight="1">
      <c r="A28" s="10" t="s">
        <v>14</v>
      </c>
      <c r="B28" s="6" t="s">
        <v>76</v>
      </c>
      <c r="C28" s="22">
        <v>0</v>
      </c>
      <c r="D28" s="2">
        <v>0</v>
      </c>
      <c r="E28" s="2">
        <f t="shared" si="37"/>
        <v>0</v>
      </c>
      <c r="F28" s="8">
        <v>0</v>
      </c>
      <c r="G28" s="8">
        <v>0</v>
      </c>
      <c r="H28" s="2">
        <v>0</v>
      </c>
      <c r="I28" s="2">
        <f t="shared" si="3"/>
        <v>0</v>
      </c>
      <c r="J28" s="9">
        <v>0</v>
      </c>
      <c r="K28" s="3">
        <v>0</v>
      </c>
      <c r="L28" s="3">
        <v>0</v>
      </c>
      <c r="M28" s="3">
        <f t="shared" si="4"/>
        <v>0</v>
      </c>
      <c r="N28" s="156">
        <v>0</v>
      </c>
      <c r="O28" s="156">
        <v>0</v>
      </c>
      <c r="P28" s="156">
        <v>0</v>
      </c>
      <c r="Q28" s="156">
        <v>0</v>
      </c>
      <c r="R28" s="155">
        <f t="shared" si="5"/>
        <v>0</v>
      </c>
      <c r="S28" s="156">
        <v>0</v>
      </c>
      <c r="T28" s="156">
        <v>0</v>
      </c>
      <c r="U28" s="156">
        <v>0</v>
      </c>
      <c r="V28" s="3">
        <f t="shared" si="6"/>
        <v>0</v>
      </c>
      <c r="W28" s="3">
        <v>0</v>
      </c>
      <c r="X28" s="3">
        <v>0</v>
      </c>
      <c r="Y28" s="3">
        <f t="shared" si="7"/>
        <v>0</v>
      </c>
      <c r="Z28" s="3">
        <v>0</v>
      </c>
      <c r="AA28" s="9">
        <v>0</v>
      </c>
      <c r="AB28" s="3">
        <v>0</v>
      </c>
      <c r="AC28" s="3">
        <f t="shared" si="8"/>
        <v>0</v>
      </c>
      <c r="AD28" s="9">
        <v>0</v>
      </c>
      <c r="AE28" s="9">
        <v>0</v>
      </c>
      <c r="AF28" s="9"/>
      <c r="AG28" s="3">
        <v>0</v>
      </c>
      <c r="AH28" s="3">
        <v>0</v>
      </c>
      <c r="AI28" s="3">
        <v>0</v>
      </c>
      <c r="AJ28" s="3">
        <f t="shared" si="9"/>
        <v>0</v>
      </c>
      <c r="AK28" s="3">
        <v>0</v>
      </c>
      <c r="AL28" s="3">
        <v>0</v>
      </c>
      <c r="AM28" s="9"/>
      <c r="AN28" s="9"/>
      <c r="AO28" s="9"/>
      <c r="AP28" s="9"/>
      <c r="AQ28" s="66">
        <f t="shared" si="10"/>
        <v>0</v>
      </c>
      <c r="AR28" s="66">
        <f t="shared" si="32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>L28+V28+W28+Y28+Z28</f>
        <v>0</v>
      </c>
      <c r="AW28" s="66">
        <f t="shared" si="14"/>
        <v>0</v>
      </c>
      <c r="AX28" s="66">
        <f t="shared" ref="AX28:AX46" si="41">N28+O28+P28+Q28</f>
        <v>0</v>
      </c>
      <c r="AY28" s="66">
        <f t="shared" si="15"/>
        <v>0</v>
      </c>
      <c r="AZ28" s="66">
        <f t="shared" si="16"/>
        <v>0</v>
      </c>
      <c r="BA28" s="66">
        <f t="shared" si="17"/>
        <v>0</v>
      </c>
      <c r="BB28" s="66">
        <f t="shared" si="18"/>
        <v>0</v>
      </c>
      <c r="BC28" s="66">
        <f t="shared" si="19"/>
        <v>0</v>
      </c>
      <c r="BD28" s="66">
        <f t="shared" si="20"/>
        <v>0</v>
      </c>
      <c r="BE28" s="66">
        <f t="shared" si="21"/>
        <v>0</v>
      </c>
      <c r="BF28" s="66">
        <f t="shared" si="22"/>
        <v>0</v>
      </c>
      <c r="BG28" s="66">
        <f t="shared" si="27"/>
        <v>0</v>
      </c>
      <c r="BH28" s="66">
        <f t="shared" si="23"/>
        <v>0</v>
      </c>
      <c r="BI28" s="66">
        <f t="shared" si="28"/>
        <v>0</v>
      </c>
      <c r="BJ28" s="66">
        <f t="shared" si="24"/>
        <v>0</v>
      </c>
    </row>
    <row r="29" spans="1:62" ht="22.5" customHeight="1">
      <c r="A29" s="10" t="s">
        <v>15</v>
      </c>
      <c r="B29" s="6" t="s">
        <v>77</v>
      </c>
      <c r="C29" s="22">
        <v>0</v>
      </c>
      <c r="D29" s="2">
        <v>0</v>
      </c>
      <c r="E29" s="2">
        <f t="shared" si="37"/>
        <v>0</v>
      </c>
      <c r="F29" s="8">
        <v>0</v>
      </c>
      <c r="G29" s="8">
        <v>0</v>
      </c>
      <c r="H29" s="2">
        <v>0</v>
      </c>
      <c r="I29" s="2">
        <f t="shared" si="3"/>
        <v>0</v>
      </c>
      <c r="J29" s="9">
        <v>0</v>
      </c>
      <c r="K29" s="3">
        <v>0</v>
      </c>
      <c r="L29" s="3">
        <v>0</v>
      </c>
      <c r="M29" s="3">
        <f t="shared" si="4"/>
        <v>0</v>
      </c>
      <c r="N29" s="156">
        <v>0</v>
      </c>
      <c r="O29" s="156">
        <v>0</v>
      </c>
      <c r="P29" s="156">
        <v>0</v>
      </c>
      <c r="Q29" s="156">
        <v>0</v>
      </c>
      <c r="R29" s="155">
        <f t="shared" si="5"/>
        <v>0</v>
      </c>
      <c r="S29" s="156">
        <v>0</v>
      </c>
      <c r="T29" s="156">
        <v>0</v>
      </c>
      <c r="U29" s="156">
        <v>0</v>
      </c>
      <c r="V29" s="3">
        <f t="shared" si="6"/>
        <v>0</v>
      </c>
      <c r="W29" s="3">
        <v>0</v>
      </c>
      <c r="X29" s="3">
        <v>0</v>
      </c>
      <c r="Y29" s="3">
        <f t="shared" si="7"/>
        <v>0</v>
      </c>
      <c r="Z29" s="3">
        <v>0</v>
      </c>
      <c r="AA29" s="9">
        <v>0</v>
      </c>
      <c r="AB29" s="3">
        <v>0</v>
      </c>
      <c r="AC29" s="3">
        <f t="shared" si="8"/>
        <v>0</v>
      </c>
      <c r="AD29" s="9">
        <v>0</v>
      </c>
      <c r="AE29" s="9">
        <v>0</v>
      </c>
      <c r="AF29" s="9"/>
      <c r="AG29" s="3">
        <v>0</v>
      </c>
      <c r="AH29" s="3">
        <v>0</v>
      </c>
      <c r="AI29" s="3">
        <v>0</v>
      </c>
      <c r="AJ29" s="3">
        <f t="shared" si="9"/>
        <v>0</v>
      </c>
      <c r="AK29" s="3">
        <v>0</v>
      </c>
      <c r="AL29" s="3">
        <v>0</v>
      </c>
      <c r="AM29" s="9"/>
      <c r="AN29" s="9"/>
      <c r="AO29" s="9"/>
      <c r="AP29" s="9"/>
      <c r="AQ29" s="66">
        <f t="shared" si="10"/>
        <v>0</v>
      </c>
      <c r="AR29" s="66">
        <f t="shared" si="32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ref="AV29:AV32" si="42">L29+V29+W29+Y29+Z29</f>
        <v>0</v>
      </c>
      <c r="AW29" s="66">
        <f t="shared" si="14"/>
        <v>0</v>
      </c>
      <c r="AX29" s="66">
        <f t="shared" si="41"/>
        <v>0</v>
      </c>
      <c r="AY29" s="66">
        <f t="shared" si="15"/>
        <v>0</v>
      </c>
      <c r="AZ29" s="66">
        <f t="shared" si="16"/>
        <v>0</v>
      </c>
      <c r="BA29" s="66">
        <f t="shared" si="17"/>
        <v>0</v>
      </c>
      <c r="BB29" s="66">
        <f t="shared" si="18"/>
        <v>0</v>
      </c>
      <c r="BC29" s="66">
        <f t="shared" si="19"/>
        <v>0</v>
      </c>
      <c r="BD29" s="66">
        <f t="shared" si="20"/>
        <v>0</v>
      </c>
      <c r="BE29" s="66">
        <f t="shared" si="21"/>
        <v>0</v>
      </c>
      <c r="BF29" s="66">
        <f t="shared" si="22"/>
        <v>0</v>
      </c>
      <c r="BG29" s="66">
        <f t="shared" si="27"/>
        <v>0</v>
      </c>
      <c r="BH29" s="66">
        <f t="shared" si="23"/>
        <v>0</v>
      </c>
      <c r="BI29" s="66">
        <f t="shared" si="28"/>
        <v>0</v>
      </c>
      <c r="BJ29" s="66">
        <f t="shared" si="24"/>
        <v>0</v>
      </c>
    </row>
    <row r="30" spans="1:62" ht="25.5">
      <c r="A30" s="10" t="s">
        <v>49</v>
      </c>
      <c r="B30" s="6" t="s">
        <v>78</v>
      </c>
      <c r="C30" s="22">
        <v>0</v>
      </c>
      <c r="D30" s="2">
        <v>0</v>
      </c>
      <c r="E30" s="2">
        <f t="shared" si="37"/>
        <v>0</v>
      </c>
      <c r="F30" s="8">
        <v>0</v>
      </c>
      <c r="G30" s="8">
        <v>0</v>
      </c>
      <c r="H30" s="2">
        <v>0</v>
      </c>
      <c r="I30" s="2">
        <f t="shared" si="3"/>
        <v>0</v>
      </c>
      <c r="J30" s="9">
        <v>0</v>
      </c>
      <c r="K30" s="3">
        <v>0</v>
      </c>
      <c r="L30" s="3">
        <v>0</v>
      </c>
      <c r="M30" s="3">
        <f t="shared" si="4"/>
        <v>0</v>
      </c>
      <c r="N30" s="156">
        <v>0</v>
      </c>
      <c r="O30" s="156">
        <v>0</v>
      </c>
      <c r="P30" s="156">
        <v>0</v>
      </c>
      <c r="Q30" s="156">
        <v>0</v>
      </c>
      <c r="R30" s="155">
        <f t="shared" si="5"/>
        <v>0</v>
      </c>
      <c r="S30" s="156">
        <v>0</v>
      </c>
      <c r="T30" s="156">
        <v>0</v>
      </c>
      <c r="U30" s="156">
        <v>0</v>
      </c>
      <c r="V30" s="3">
        <f t="shared" si="6"/>
        <v>0</v>
      </c>
      <c r="W30" s="3">
        <v>0</v>
      </c>
      <c r="X30" s="3">
        <v>0</v>
      </c>
      <c r="Y30" s="3">
        <f t="shared" si="7"/>
        <v>0</v>
      </c>
      <c r="Z30" s="3">
        <v>0</v>
      </c>
      <c r="AA30" s="9">
        <v>0</v>
      </c>
      <c r="AB30" s="3">
        <v>0</v>
      </c>
      <c r="AC30" s="3">
        <f t="shared" si="8"/>
        <v>0</v>
      </c>
      <c r="AD30" s="9">
        <v>0</v>
      </c>
      <c r="AE30" s="9">
        <v>0</v>
      </c>
      <c r="AF30" s="9"/>
      <c r="AG30" s="3">
        <v>0</v>
      </c>
      <c r="AH30" s="3">
        <v>0</v>
      </c>
      <c r="AI30" s="3">
        <v>0</v>
      </c>
      <c r="AJ30" s="3">
        <f t="shared" si="9"/>
        <v>0</v>
      </c>
      <c r="AK30" s="3">
        <v>0</v>
      </c>
      <c r="AL30" s="3">
        <v>0</v>
      </c>
      <c r="AM30" s="9"/>
      <c r="AN30" s="9"/>
      <c r="AO30" s="9"/>
      <c r="AP30" s="9"/>
      <c r="AQ30" s="66">
        <f t="shared" si="10"/>
        <v>0</v>
      </c>
      <c r="AR30" s="66">
        <f t="shared" si="32"/>
        <v>0</v>
      </c>
      <c r="AS30" s="66">
        <f t="shared" si="11"/>
        <v>0</v>
      </c>
      <c r="AT30" s="66">
        <f t="shared" si="12"/>
        <v>0</v>
      </c>
      <c r="AU30" s="66">
        <f t="shared" si="13"/>
        <v>0</v>
      </c>
      <c r="AV30" s="66">
        <f t="shared" si="42"/>
        <v>0</v>
      </c>
      <c r="AW30" s="66">
        <f t="shared" si="14"/>
        <v>0</v>
      </c>
      <c r="AX30" s="66">
        <f t="shared" si="41"/>
        <v>0</v>
      </c>
      <c r="AY30" s="66">
        <f t="shared" si="15"/>
        <v>0</v>
      </c>
      <c r="AZ30" s="66">
        <f t="shared" si="16"/>
        <v>0</v>
      </c>
      <c r="BA30" s="66">
        <f t="shared" si="17"/>
        <v>0</v>
      </c>
      <c r="BB30" s="66">
        <f t="shared" si="18"/>
        <v>0</v>
      </c>
      <c r="BC30" s="66">
        <f t="shared" si="19"/>
        <v>0</v>
      </c>
      <c r="BD30" s="66">
        <f t="shared" si="20"/>
        <v>0</v>
      </c>
      <c r="BE30" s="66">
        <f t="shared" si="21"/>
        <v>0</v>
      </c>
      <c r="BF30" s="66">
        <f t="shared" si="22"/>
        <v>0</v>
      </c>
      <c r="BG30" s="66">
        <f t="shared" si="27"/>
        <v>0</v>
      </c>
      <c r="BH30" s="66">
        <f t="shared" si="23"/>
        <v>0</v>
      </c>
      <c r="BI30" s="66">
        <f t="shared" si="28"/>
        <v>0</v>
      </c>
      <c r="BJ30" s="66">
        <f t="shared" si="24"/>
        <v>0</v>
      </c>
    </row>
    <row r="31" spans="1:62" ht="23.25" customHeight="1">
      <c r="A31" s="10" t="s">
        <v>50</v>
      </c>
      <c r="B31" s="6" t="s">
        <v>79</v>
      </c>
      <c r="C31" s="22">
        <v>0</v>
      </c>
      <c r="D31" s="2">
        <v>0</v>
      </c>
      <c r="E31" s="2">
        <f t="shared" si="37"/>
        <v>0</v>
      </c>
      <c r="F31" s="8">
        <v>0</v>
      </c>
      <c r="G31" s="8">
        <v>0</v>
      </c>
      <c r="H31" s="2">
        <v>0</v>
      </c>
      <c r="I31" s="2">
        <f t="shared" si="3"/>
        <v>0</v>
      </c>
      <c r="J31" s="9">
        <v>0</v>
      </c>
      <c r="K31" s="3">
        <v>0</v>
      </c>
      <c r="L31" s="3">
        <v>0</v>
      </c>
      <c r="M31" s="3">
        <f t="shared" si="4"/>
        <v>0</v>
      </c>
      <c r="N31" s="156">
        <v>0</v>
      </c>
      <c r="O31" s="156">
        <v>0</v>
      </c>
      <c r="P31" s="156">
        <v>0</v>
      </c>
      <c r="Q31" s="156">
        <v>0</v>
      </c>
      <c r="R31" s="155">
        <f t="shared" si="5"/>
        <v>0</v>
      </c>
      <c r="S31" s="156">
        <v>0</v>
      </c>
      <c r="T31" s="156">
        <v>0</v>
      </c>
      <c r="U31" s="156">
        <v>0</v>
      </c>
      <c r="V31" s="3">
        <f t="shared" si="6"/>
        <v>0</v>
      </c>
      <c r="W31" s="3">
        <v>0</v>
      </c>
      <c r="X31" s="3">
        <v>0</v>
      </c>
      <c r="Y31" s="3">
        <f t="shared" si="7"/>
        <v>0</v>
      </c>
      <c r="Z31" s="3">
        <v>0</v>
      </c>
      <c r="AA31" s="9">
        <v>0</v>
      </c>
      <c r="AB31" s="3">
        <v>1</v>
      </c>
      <c r="AC31" s="3">
        <f t="shared" si="8"/>
        <v>1</v>
      </c>
      <c r="AD31" s="9">
        <v>0</v>
      </c>
      <c r="AE31" s="9">
        <v>1</v>
      </c>
      <c r="AF31" s="9"/>
      <c r="AG31" s="3">
        <v>0</v>
      </c>
      <c r="AH31" s="3">
        <v>0</v>
      </c>
      <c r="AI31" s="3">
        <v>0</v>
      </c>
      <c r="AJ31" s="3">
        <f t="shared" si="9"/>
        <v>0</v>
      </c>
      <c r="AK31" s="3">
        <v>0</v>
      </c>
      <c r="AL31" s="3">
        <v>0</v>
      </c>
      <c r="AM31" s="9"/>
      <c r="AN31" s="9"/>
      <c r="AO31" s="9"/>
      <c r="AP31" s="9"/>
      <c r="AQ31" s="66">
        <f t="shared" si="10"/>
        <v>0</v>
      </c>
      <c r="AR31" s="66">
        <f t="shared" si="32"/>
        <v>0</v>
      </c>
      <c r="AS31" s="66">
        <f t="shared" si="11"/>
        <v>0</v>
      </c>
      <c r="AT31" s="66">
        <f t="shared" si="12"/>
        <v>0</v>
      </c>
      <c r="AU31" s="66">
        <f t="shared" si="13"/>
        <v>0</v>
      </c>
      <c r="AV31" s="66">
        <f t="shared" si="42"/>
        <v>0</v>
      </c>
      <c r="AW31" s="66">
        <f t="shared" si="14"/>
        <v>0</v>
      </c>
      <c r="AX31" s="66">
        <f t="shared" si="41"/>
        <v>0</v>
      </c>
      <c r="AY31" s="66">
        <f t="shared" si="15"/>
        <v>0</v>
      </c>
      <c r="AZ31" s="66">
        <f t="shared" si="16"/>
        <v>0</v>
      </c>
      <c r="BA31" s="66">
        <f t="shared" si="17"/>
        <v>0</v>
      </c>
      <c r="BB31" s="66">
        <f t="shared" si="18"/>
        <v>0</v>
      </c>
      <c r="BC31" s="66">
        <f t="shared" si="19"/>
        <v>1</v>
      </c>
      <c r="BD31" s="66">
        <f t="shared" si="20"/>
        <v>1</v>
      </c>
      <c r="BE31" s="66">
        <f t="shared" si="21"/>
        <v>1</v>
      </c>
      <c r="BF31" s="66">
        <f t="shared" si="22"/>
        <v>1</v>
      </c>
      <c r="BG31" s="66">
        <f t="shared" si="27"/>
        <v>0</v>
      </c>
      <c r="BH31" s="66">
        <f t="shared" si="23"/>
        <v>0</v>
      </c>
      <c r="BI31" s="66">
        <f t="shared" si="28"/>
        <v>0</v>
      </c>
      <c r="BJ31" s="66">
        <f t="shared" si="24"/>
        <v>0</v>
      </c>
    </row>
    <row r="32" spans="1:62" ht="30" customHeight="1">
      <c r="A32" s="10" t="s">
        <v>51</v>
      </c>
      <c r="B32" s="6" t="s">
        <v>3</v>
      </c>
      <c r="C32" s="22">
        <v>0</v>
      </c>
      <c r="D32" s="2">
        <v>0</v>
      </c>
      <c r="E32" s="2">
        <f t="shared" si="37"/>
        <v>0</v>
      </c>
      <c r="F32" s="8">
        <v>0</v>
      </c>
      <c r="G32" s="8">
        <v>0</v>
      </c>
      <c r="H32" s="2">
        <v>0</v>
      </c>
      <c r="I32" s="2">
        <f t="shared" si="3"/>
        <v>0</v>
      </c>
      <c r="J32" s="9">
        <v>0</v>
      </c>
      <c r="K32" s="3">
        <v>0</v>
      </c>
      <c r="L32" s="3">
        <v>0</v>
      </c>
      <c r="M32" s="3">
        <f t="shared" si="4"/>
        <v>0</v>
      </c>
      <c r="N32" s="156">
        <v>0</v>
      </c>
      <c r="O32" s="156">
        <v>0</v>
      </c>
      <c r="P32" s="156">
        <v>0</v>
      </c>
      <c r="Q32" s="156">
        <v>0</v>
      </c>
      <c r="R32" s="155">
        <f t="shared" si="5"/>
        <v>0</v>
      </c>
      <c r="S32" s="156">
        <v>0</v>
      </c>
      <c r="T32" s="156">
        <v>0</v>
      </c>
      <c r="U32" s="156">
        <v>0</v>
      </c>
      <c r="V32" s="3">
        <f t="shared" si="6"/>
        <v>0</v>
      </c>
      <c r="W32" s="3">
        <v>0</v>
      </c>
      <c r="X32" s="3">
        <v>0</v>
      </c>
      <c r="Y32" s="3">
        <f t="shared" si="7"/>
        <v>0</v>
      </c>
      <c r="Z32" s="3">
        <v>0</v>
      </c>
      <c r="AA32" s="9">
        <v>0</v>
      </c>
      <c r="AB32" s="3">
        <v>0</v>
      </c>
      <c r="AC32" s="3">
        <f t="shared" si="8"/>
        <v>0</v>
      </c>
      <c r="AD32" s="9">
        <v>0</v>
      </c>
      <c r="AE32" s="9">
        <v>0</v>
      </c>
      <c r="AF32" s="9"/>
      <c r="AG32" s="3">
        <v>0</v>
      </c>
      <c r="AH32" s="3">
        <v>0</v>
      </c>
      <c r="AI32" s="3">
        <v>0</v>
      </c>
      <c r="AJ32" s="3">
        <f t="shared" si="9"/>
        <v>0</v>
      </c>
      <c r="AK32" s="3">
        <v>0</v>
      </c>
      <c r="AL32" s="3">
        <v>0</v>
      </c>
      <c r="AM32" s="9"/>
      <c r="AN32" s="9"/>
      <c r="AO32" s="9"/>
      <c r="AP32" s="9"/>
      <c r="AQ32" s="66">
        <f t="shared" si="10"/>
        <v>0</v>
      </c>
      <c r="AR32" s="66">
        <f t="shared" si="32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42"/>
        <v>0</v>
      </c>
      <c r="AW32" s="66">
        <f t="shared" si="14"/>
        <v>0</v>
      </c>
      <c r="AX32" s="66">
        <f t="shared" si="41"/>
        <v>0</v>
      </c>
      <c r="AY32" s="66">
        <f t="shared" si="15"/>
        <v>0</v>
      </c>
      <c r="AZ32" s="66">
        <f t="shared" si="16"/>
        <v>0</v>
      </c>
      <c r="BA32" s="66">
        <f t="shared" si="17"/>
        <v>0</v>
      </c>
      <c r="BB32" s="66">
        <f t="shared" si="18"/>
        <v>0</v>
      </c>
      <c r="BC32" s="66">
        <f t="shared" si="19"/>
        <v>0</v>
      </c>
      <c r="BD32" s="66">
        <f t="shared" si="20"/>
        <v>0</v>
      </c>
      <c r="BE32" s="66">
        <f t="shared" si="21"/>
        <v>0</v>
      </c>
      <c r="BF32" s="66">
        <f t="shared" si="22"/>
        <v>0</v>
      </c>
      <c r="BG32" s="66">
        <f t="shared" si="27"/>
        <v>0</v>
      </c>
      <c r="BH32" s="66">
        <f t="shared" si="23"/>
        <v>0</v>
      </c>
      <c r="BI32" s="66">
        <f t="shared" si="28"/>
        <v>0</v>
      </c>
      <c r="BJ32" s="66">
        <f t="shared" si="24"/>
        <v>0</v>
      </c>
    </row>
    <row r="33" spans="1:62" ht="51">
      <c r="A33" s="10" t="s">
        <v>81</v>
      </c>
      <c r="B33" s="7" t="s">
        <v>92</v>
      </c>
      <c r="C33" s="22">
        <v>0</v>
      </c>
      <c r="D33" s="2">
        <v>0</v>
      </c>
      <c r="E33" s="2">
        <f t="shared" si="37"/>
        <v>0</v>
      </c>
      <c r="F33" s="8">
        <v>0</v>
      </c>
      <c r="G33" s="8">
        <v>0</v>
      </c>
      <c r="H33" s="2">
        <v>0</v>
      </c>
      <c r="I33" s="2">
        <f t="shared" si="3"/>
        <v>0</v>
      </c>
      <c r="J33" s="9">
        <v>0</v>
      </c>
      <c r="K33" s="3">
        <v>0</v>
      </c>
      <c r="L33" s="3">
        <v>0</v>
      </c>
      <c r="M33" s="3">
        <f t="shared" si="4"/>
        <v>0</v>
      </c>
      <c r="N33" s="156">
        <v>0</v>
      </c>
      <c r="O33" s="156">
        <v>0</v>
      </c>
      <c r="P33" s="156">
        <v>0</v>
      </c>
      <c r="Q33" s="156">
        <v>0</v>
      </c>
      <c r="R33" s="155">
        <f t="shared" si="5"/>
        <v>0</v>
      </c>
      <c r="S33" s="156">
        <v>0</v>
      </c>
      <c r="T33" s="156">
        <v>0</v>
      </c>
      <c r="U33" s="156">
        <v>0</v>
      </c>
      <c r="V33" s="3">
        <f t="shared" si="6"/>
        <v>0</v>
      </c>
      <c r="W33" s="3">
        <v>0</v>
      </c>
      <c r="X33" s="3">
        <v>0</v>
      </c>
      <c r="Y33" s="3">
        <f t="shared" si="7"/>
        <v>0</v>
      </c>
      <c r="Z33" s="3">
        <v>0</v>
      </c>
      <c r="AA33" s="9">
        <v>0</v>
      </c>
      <c r="AB33" s="3">
        <v>0</v>
      </c>
      <c r="AC33" s="3">
        <f t="shared" si="8"/>
        <v>0</v>
      </c>
      <c r="AD33" s="9">
        <v>0</v>
      </c>
      <c r="AE33" s="9">
        <v>0</v>
      </c>
      <c r="AF33" s="9"/>
      <c r="AG33" s="3">
        <v>0</v>
      </c>
      <c r="AH33" s="3">
        <v>0</v>
      </c>
      <c r="AI33" s="3">
        <v>0</v>
      </c>
      <c r="AJ33" s="3">
        <f t="shared" si="9"/>
        <v>0</v>
      </c>
      <c r="AK33" s="3">
        <v>0</v>
      </c>
      <c r="AL33" s="3">
        <v>0</v>
      </c>
      <c r="AM33" s="9"/>
      <c r="AN33" s="9"/>
      <c r="AO33" s="9"/>
      <c r="AP33" s="9"/>
      <c r="AQ33" s="66">
        <f t="shared" si="10"/>
        <v>0</v>
      </c>
      <c r="AR33" s="66">
        <f t="shared" si="32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>L33+V33+W33+Y33+Z33</f>
        <v>0</v>
      </c>
      <c r="AW33" s="66">
        <f t="shared" si="14"/>
        <v>0</v>
      </c>
      <c r="AX33" s="66">
        <f t="shared" si="41"/>
        <v>0</v>
      </c>
      <c r="AY33" s="66">
        <f t="shared" si="15"/>
        <v>0</v>
      </c>
      <c r="AZ33" s="66">
        <f t="shared" si="16"/>
        <v>0</v>
      </c>
      <c r="BA33" s="66">
        <f t="shared" si="17"/>
        <v>0</v>
      </c>
      <c r="BB33" s="66">
        <f t="shared" si="18"/>
        <v>0</v>
      </c>
      <c r="BC33" s="66">
        <f t="shared" si="19"/>
        <v>0</v>
      </c>
      <c r="BD33" s="66">
        <f t="shared" si="20"/>
        <v>0</v>
      </c>
      <c r="BE33" s="66">
        <f t="shared" si="21"/>
        <v>0</v>
      </c>
      <c r="BF33" s="66">
        <f t="shared" si="22"/>
        <v>0</v>
      </c>
      <c r="BG33" s="66">
        <f t="shared" si="27"/>
        <v>0</v>
      </c>
      <c r="BH33" s="66">
        <f t="shared" si="23"/>
        <v>0</v>
      </c>
      <c r="BI33" s="66">
        <f t="shared" si="28"/>
        <v>0</v>
      </c>
      <c r="BJ33" s="66">
        <f t="shared" si="24"/>
        <v>0</v>
      </c>
    </row>
    <row r="34" spans="1:62" ht="51">
      <c r="A34" s="10" t="s">
        <v>82</v>
      </c>
      <c r="B34" s="7" t="s">
        <v>62</v>
      </c>
      <c r="C34" s="22">
        <v>0</v>
      </c>
      <c r="D34" s="2">
        <v>0</v>
      </c>
      <c r="E34" s="2">
        <f t="shared" si="37"/>
        <v>0</v>
      </c>
      <c r="F34" s="8">
        <v>0</v>
      </c>
      <c r="G34" s="8">
        <v>0</v>
      </c>
      <c r="H34" s="2">
        <v>0</v>
      </c>
      <c r="I34" s="2">
        <f t="shared" si="3"/>
        <v>0</v>
      </c>
      <c r="J34" s="9">
        <v>0</v>
      </c>
      <c r="K34" s="3">
        <v>0</v>
      </c>
      <c r="L34" s="3">
        <v>0</v>
      </c>
      <c r="M34" s="3">
        <f t="shared" si="4"/>
        <v>0</v>
      </c>
      <c r="N34" s="156">
        <v>0</v>
      </c>
      <c r="O34" s="156">
        <v>0</v>
      </c>
      <c r="P34" s="156">
        <v>0</v>
      </c>
      <c r="Q34" s="156">
        <v>0</v>
      </c>
      <c r="R34" s="155">
        <f t="shared" si="5"/>
        <v>0</v>
      </c>
      <c r="S34" s="156">
        <v>0</v>
      </c>
      <c r="T34" s="156">
        <v>0</v>
      </c>
      <c r="U34" s="156">
        <v>0</v>
      </c>
      <c r="V34" s="3">
        <f t="shared" si="6"/>
        <v>0</v>
      </c>
      <c r="W34" s="3">
        <v>0</v>
      </c>
      <c r="X34" s="3">
        <v>0</v>
      </c>
      <c r="Y34" s="3">
        <f t="shared" si="7"/>
        <v>0</v>
      </c>
      <c r="Z34" s="3">
        <v>0</v>
      </c>
      <c r="AA34" s="9">
        <v>0</v>
      </c>
      <c r="AB34" s="3">
        <v>0</v>
      </c>
      <c r="AC34" s="3">
        <f t="shared" si="8"/>
        <v>0</v>
      </c>
      <c r="AD34" s="9">
        <v>0</v>
      </c>
      <c r="AE34" s="9">
        <v>0</v>
      </c>
      <c r="AF34" s="9"/>
      <c r="AG34" s="3">
        <v>0</v>
      </c>
      <c r="AH34" s="3">
        <v>0</v>
      </c>
      <c r="AI34" s="3">
        <v>0</v>
      </c>
      <c r="AJ34" s="3">
        <f t="shared" si="9"/>
        <v>0</v>
      </c>
      <c r="AK34" s="3">
        <v>0</v>
      </c>
      <c r="AL34" s="3">
        <v>0</v>
      </c>
      <c r="AM34" s="9"/>
      <c r="AN34" s="9"/>
      <c r="AO34" s="9"/>
      <c r="AP34" s="9"/>
      <c r="AQ34" s="66">
        <f t="shared" si="10"/>
        <v>0</v>
      </c>
      <c r="AR34" s="66">
        <f t="shared" si="32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ref="AV34:AV46" si="43">L34+V34+W34+Y34+Z34</f>
        <v>0</v>
      </c>
      <c r="AW34" s="66">
        <f t="shared" si="14"/>
        <v>0</v>
      </c>
      <c r="AX34" s="66">
        <f t="shared" si="41"/>
        <v>0</v>
      </c>
      <c r="AY34" s="66">
        <f t="shared" si="15"/>
        <v>0</v>
      </c>
      <c r="AZ34" s="66">
        <f t="shared" si="16"/>
        <v>0</v>
      </c>
      <c r="BA34" s="66">
        <f t="shared" si="17"/>
        <v>0</v>
      </c>
      <c r="BB34" s="66">
        <f t="shared" si="18"/>
        <v>0</v>
      </c>
      <c r="BC34" s="66">
        <f t="shared" si="19"/>
        <v>0</v>
      </c>
      <c r="BD34" s="66">
        <f t="shared" si="20"/>
        <v>0</v>
      </c>
      <c r="BE34" s="66">
        <f t="shared" si="21"/>
        <v>0</v>
      </c>
      <c r="BF34" s="66">
        <f t="shared" si="22"/>
        <v>0</v>
      </c>
      <c r="BG34" s="66">
        <f t="shared" si="27"/>
        <v>0</v>
      </c>
      <c r="BH34" s="66">
        <f t="shared" si="23"/>
        <v>0</v>
      </c>
      <c r="BI34" s="66">
        <f t="shared" si="28"/>
        <v>0</v>
      </c>
      <c r="BJ34" s="66">
        <f t="shared" si="24"/>
        <v>0</v>
      </c>
    </row>
    <row r="35" spans="1:62" ht="51">
      <c r="A35" s="10" t="s">
        <v>83</v>
      </c>
      <c r="B35" s="7" t="s">
        <v>63</v>
      </c>
      <c r="C35" s="22">
        <v>0</v>
      </c>
      <c r="D35" s="2">
        <v>0</v>
      </c>
      <c r="E35" s="2">
        <f t="shared" si="37"/>
        <v>0</v>
      </c>
      <c r="F35" s="8">
        <v>0</v>
      </c>
      <c r="G35" s="8">
        <v>0</v>
      </c>
      <c r="H35" s="2">
        <v>0</v>
      </c>
      <c r="I35" s="2">
        <f t="shared" si="3"/>
        <v>0</v>
      </c>
      <c r="J35" s="9">
        <v>0</v>
      </c>
      <c r="K35" s="3">
        <v>0</v>
      </c>
      <c r="L35" s="3">
        <v>0</v>
      </c>
      <c r="M35" s="3">
        <f t="shared" si="4"/>
        <v>0</v>
      </c>
      <c r="N35" s="156">
        <v>0</v>
      </c>
      <c r="O35" s="156">
        <v>0</v>
      </c>
      <c r="P35" s="156">
        <v>0</v>
      </c>
      <c r="Q35" s="156">
        <v>0</v>
      </c>
      <c r="R35" s="155">
        <f t="shared" si="5"/>
        <v>0</v>
      </c>
      <c r="S35" s="156">
        <v>0</v>
      </c>
      <c r="T35" s="156">
        <v>0</v>
      </c>
      <c r="U35" s="156">
        <v>0</v>
      </c>
      <c r="V35" s="3">
        <f t="shared" si="6"/>
        <v>0</v>
      </c>
      <c r="W35" s="3">
        <v>0</v>
      </c>
      <c r="X35" s="3">
        <v>0</v>
      </c>
      <c r="Y35" s="3">
        <f t="shared" si="7"/>
        <v>0</v>
      </c>
      <c r="Z35" s="3">
        <v>0</v>
      </c>
      <c r="AA35" s="9">
        <v>0</v>
      </c>
      <c r="AB35" s="3">
        <v>0</v>
      </c>
      <c r="AC35" s="3">
        <f t="shared" si="8"/>
        <v>0</v>
      </c>
      <c r="AD35" s="9">
        <v>0</v>
      </c>
      <c r="AE35" s="9">
        <v>0</v>
      </c>
      <c r="AF35" s="9"/>
      <c r="AG35" s="3">
        <v>0</v>
      </c>
      <c r="AH35" s="3">
        <v>0</v>
      </c>
      <c r="AI35" s="3">
        <v>0</v>
      </c>
      <c r="AJ35" s="3">
        <f t="shared" si="9"/>
        <v>0</v>
      </c>
      <c r="AK35" s="3">
        <v>0</v>
      </c>
      <c r="AL35" s="3">
        <v>0</v>
      </c>
      <c r="AM35" s="9"/>
      <c r="AN35" s="9"/>
      <c r="AO35" s="9"/>
      <c r="AP35" s="9"/>
      <c r="AQ35" s="66">
        <f t="shared" si="10"/>
        <v>0</v>
      </c>
      <c r="AR35" s="66">
        <f t="shared" si="32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43"/>
        <v>0</v>
      </c>
      <c r="AW35" s="66">
        <f t="shared" si="14"/>
        <v>0</v>
      </c>
      <c r="AX35" s="66">
        <f t="shared" si="41"/>
        <v>0</v>
      </c>
      <c r="AY35" s="66">
        <f t="shared" si="15"/>
        <v>0</v>
      </c>
      <c r="AZ35" s="66">
        <f t="shared" si="16"/>
        <v>0</v>
      </c>
      <c r="BA35" s="66">
        <f t="shared" si="17"/>
        <v>0</v>
      </c>
      <c r="BB35" s="66">
        <f t="shared" si="18"/>
        <v>0</v>
      </c>
      <c r="BC35" s="66">
        <f t="shared" si="19"/>
        <v>0</v>
      </c>
      <c r="BD35" s="66">
        <f t="shared" si="20"/>
        <v>0</v>
      </c>
      <c r="BE35" s="66">
        <f t="shared" si="21"/>
        <v>0</v>
      </c>
      <c r="BF35" s="66">
        <f t="shared" si="22"/>
        <v>0</v>
      </c>
      <c r="BG35" s="66">
        <f t="shared" si="27"/>
        <v>0</v>
      </c>
      <c r="BH35" s="66">
        <f t="shared" si="23"/>
        <v>0</v>
      </c>
      <c r="BI35" s="66">
        <f t="shared" si="28"/>
        <v>0</v>
      </c>
      <c r="BJ35" s="66">
        <f t="shared" si="24"/>
        <v>0</v>
      </c>
    </row>
    <row r="36" spans="1:62" ht="63.75">
      <c r="A36" s="10" t="s">
        <v>84</v>
      </c>
      <c r="B36" s="7" t="s">
        <v>64</v>
      </c>
      <c r="C36" s="22">
        <v>0</v>
      </c>
      <c r="D36" s="2">
        <v>0</v>
      </c>
      <c r="E36" s="2">
        <f t="shared" si="37"/>
        <v>0</v>
      </c>
      <c r="F36" s="8">
        <v>0</v>
      </c>
      <c r="G36" s="8">
        <v>0</v>
      </c>
      <c r="H36" s="2">
        <v>0</v>
      </c>
      <c r="I36" s="2">
        <f t="shared" si="3"/>
        <v>0</v>
      </c>
      <c r="J36" s="9">
        <v>0</v>
      </c>
      <c r="K36" s="3">
        <v>0</v>
      </c>
      <c r="L36" s="3">
        <v>0</v>
      </c>
      <c r="M36" s="3">
        <f t="shared" si="4"/>
        <v>0</v>
      </c>
      <c r="N36" s="156">
        <v>0</v>
      </c>
      <c r="O36" s="156">
        <v>0</v>
      </c>
      <c r="P36" s="156">
        <v>0</v>
      </c>
      <c r="Q36" s="156">
        <v>0</v>
      </c>
      <c r="R36" s="155">
        <f t="shared" si="5"/>
        <v>0</v>
      </c>
      <c r="S36" s="156">
        <v>0</v>
      </c>
      <c r="T36" s="156">
        <v>0</v>
      </c>
      <c r="U36" s="156">
        <v>0</v>
      </c>
      <c r="V36" s="3">
        <f t="shared" si="6"/>
        <v>0</v>
      </c>
      <c r="W36" s="3">
        <v>0</v>
      </c>
      <c r="X36" s="3">
        <v>0</v>
      </c>
      <c r="Y36" s="3">
        <f t="shared" si="7"/>
        <v>0</v>
      </c>
      <c r="Z36" s="3">
        <v>0</v>
      </c>
      <c r="AA36" s="9">
        <v>0</v>
      </c>
      <c r="AB36" s="3">
        <v>0</v>
      </c>
      <c r="AC36" s="3">
        <f t="shared" si="8"/>
        <v>0</v>
      </c>
      <c r="AD36" s="9">
        <v>0</v>
      </c>
      <c r="AE36" s="9">
        <v>0</v>
      </c>
      <c r="AF36" s="9"/>
      <c r="AG36" s="3">
        <v>0</v>
      </c>
      <c r="AH36" s="3">
        <v>0</v>
      </c>
      <c r="AI36" s="3">
        <v>0</v>
      </c>
      <c r="AJ36" s="3">
        <f t="shared" si="9"/>
        <v>0</v>
      </c>
      <c r="AK36" s="3">
        <v>0</v>
      </c>
      <c r="AL36" s="3">
        <v>0</v>
      </c>
      <c r="AM36" s="9"/>
      <c r="AN36" s="9"/>
      <c r="AO36" s="9"/>
      <c r="AP36" s="9"/>
      <c r="AQ36" s="66">
        <f t="shared" si="10"/>
        <v>0</v>
      </c>
      <c r="AR36" s="66">
        <f t="shared" si="32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43"/>
        <v>0</v>
      </c>
      <c r="AW36" s="66">
        <f t="shared" si="14"/>
        <v>0</v>
      </c>
      <c r="AX36" s="66">
        <f t="shared" si="41"/>
        <v>0</v>
      </c>
      <c r="AY36" s="66">
        <f t="shared" si="15"/>
        <v>0</v>
      </c>
      <c r="AZ36" s="66">
        <f t="shared" si="16"/>
        <v>0</v>
      </c>
      <c r="BA36" s="66">
        <f t="shared" si="17"/>
        <v>0</v>
      </c>
      <c r="BB36" s="66">
        <f t="shared" si="18"/>
        <v>0</v>
      </c>
      <c r="BC36" s="66">
        <f t="shared" si="19"/>
        <v>0</v>
      </c>
      <c r="BD36" s="66">
        <f t="shared" si="20"/>
        <v>0</v>
      </c>
      <c r="BE36" s="66">
        <f t="shared" si="21"/>
        <v>0</v>
      </c>
      <c r="BF36" s="66">
        <f t="shared" si="22"/>
        <v>0</v>
      </c>
      <c r="BG36" s="66">
        <f t="shared" si="27"/>
        <v>0</v>
      </c>
      <c r="BH36" s="66">
        <f t="shared" si="23"/>
        <v>0</v>
      </c>
      <c r="BI36" s="66">
        <f t="shared" si="28"/>
        <v>0</v>
      </c>
      <c r="BJ36" s="66">
        <f t="shared" si="24"/>
        <v>0</v>
      </c>
    </row>
    <row r="37" spans="1:62" ht="51">
      <c r="A37" s="10" t="s">
        <v>93</v>
      </c>
      <c r="B37" s="7" t="s">
        <v>65</v>
      </c>
      <c r="C37" s="22">
        <v>0</v>
      </c>
      <c r="D37" s="2">
        <v>0</v>
      </c>
      <c r="E37" s="2">
        <f t="shared" si="37"/>
        <v>0</v>
      </c>
      <c r="F37" s="8">
        <v>0</v>
      </c>
      <c r="G37" s="8">
        <v>0</v>
      </c>
      <c r="H37" s="2">
        <v>0</v>
      </c>
      <c r="I37" s="2">
        <f t="shared" si="3"/>
        <v>0</v>
      </c>
      <c r="J37" s="9">
        <v>0</v>
      </c>
      <c r="K37" s="3">
        <v>0</v>
      </c>
      <c r="L37" s="3">
        <v>0</v>
      </c>
      <c r="M37" s="3">
        <f t="shared" si="4"/>
        <v>0</v>
      </c>
      <c r="N37" s="156">
        <v>0</v>
      </c>
      <c r="O37" s="156">
        <v>0</v>
      </c>
      <c r="P37" s="156">
        <v>0</v>
      </c>
      <c r="Q37" s="156">
        <v>0</v>
      </c>
      <c r="R37" s="155">
        <f t="shared" si="5"/>
        <v>0</v>
      </c>
      <c r="S37" s="156">
        <v>0</v>
      </c>
      <c r="T37" s="156">
        <v>0</v>
      </c>
      <c r="U37" s="156">
        <v>0</v>
      </c>
      <c r="V37" s="3">
        <f t="shared" si="6"/>
        <v>0</v>
      </c>
      <c r="W37" s="3">
        <v>0</v>
      </c>
      <c r="X37" s="3">
        <v>0</v>
      </c>
      <c r="Y37" s="3">
        <f t="shared" si="7"/>
        <v>0</v>
      </c>
      <c r="Z37" s="3">
        <v>0</v>
      </c>
      <c r="AA37" s="9">
        <v>0</v>
      </c>
      <c r="AB37" s="3">
        <v>0</v>
      </c>
      <c r="AC37" s="3">
        <f t="shared" si="8"/>
        <v>0</v>
      </c>
      <c r="AD37" s="9">
        <v>0</v>
      </c>
      <c r="AE37" s="9">
        <v>0</v>
      </c>
      <c r="AF37" s="9"/>
      <c r="AG37" s="3">
        <v>0</v>
      </c>
      <c r="AH37" s="3">
        <v>0</v>
      </c>
      <c r="AI37" s="3">
        <v>0</v>
      </c>
      <c r="AJ37" s="3">
        <f t="shared" si="9"/>
        <v>0</v>
      </c>
      <c r="AK37" s="3">
        <v>0</v>
      </c>
      <c r="AL37" s="3">
        <v>0</v>
      </c>
      <c r="AM37" s="9"/>
      <c r="AN37" s="9"/>
      <c r="AO37" s="9"/>
      <c r="AP37" s="9"/>
      <c r="AQ37" s="66">
        <f t="shared" si="10"/>
        <v>0</v>
      </c>
      <c r="AR37" s="66">
        <f t="shared" si="32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43"/>
        <v>0</v>
      </c>
      <c r="AW37" s="66">
        <f t="shared" si="14"/>
        <v>0</v>
      </c>
      <c r="AX37" s="66">
        <f t="shared" si="41"/>
        <v>0</v>
      </c>
      <c r="AY37" s="66">
        <f t="shared" si="15"/>
        <v>0</v>
      </c>
      <c r="AZ37" s="66">
        <f t="shared" si="16"/>
        <v>0</v>
      </c>
      <c r="BA37" s="66">
        <f t="shared" si="17"/>
        <v>0</v>
      </c>
      <c r="BB37" s="66">
        <f t="shared" si="18"/>
        <v>0</v>
      </c>
      <c r="BC37" s="66">
        <f t="shared" si="19"/>
        <v>0</v>
      </c>
      <c r="BD37" s="66">
        <f t="shared" si="20"/>
        <v>0</v>
      </c>
      <c r="BE37" s="66">
        <f t="shared" si="21"/>
        <v>0</v>
      </c>
      <c r="BF37" s="66">
        <f t="shared" si="22"/>
        <v>0</v>
      </c>
      <c r="BG37" s="66">
        <f t="shared" si="27"/>
        <v>0</v>
      </c>
      <c r="BH37" s="66">
        <f t="shared" si="23"/>
        <v>0</v>
      </c>
      <c r="BI37" s="66">
        <f t="shared" si="28"/>
        <v>0</v>
      </c>
      <c r="BJ37" s="66">
        <f t="shared" si="24"/>
        <v>0</v>
      </c>
    </row>
    <row r="38" spans="1:62" ht="25.5">
      <c r="A38" s="10" t="s">
        <v>151</v>
      </c>
      <c r="B38" s="94" t="s">
        <v>152</v>
      </c>
      <c r="C38" s="22"/>
      <c r="D38" s="2"/>
      <c r="E38" s="2">
        <f t="shared" si="37"/>
        <v>0</v>
      </c>
      <c r="F38" s="8">
        <v>0</v>
      </c>
      <c r="G38" s="8">
        <v>0</v>
      </c>
      <c r="H38" s="2">
        <v>1</v>
      </c>
      <c r="I38" s="2">
        <f t="shared" si="3"/>
        <v>1</v>
      </c>
      <c r="J38" s="9">
        <v>0</v>
      </c>
      <c r="K38" s="3">
        <v>0</v>
      </c>
      <c r="L38" s="3">
        <v>1</v>
      </c>
      <c r="M38" s="3">
        <f t="shared" si="4"/>
        <v>0</v>
      </c>
      <c r="N38" s="156">
        <v>0</v>
      </c>
      <c r="O38" s="156">
        <v>0</v>
      </c>
      <c r="P38" s="156">
        <v>0</v>
      </c>
      <c r="Q38" s="156">
        <v>0</v>
      </c>
      <c r="R38" s="155">
        <f t="shared" si="5"/>
        <v>0</v>
      </c>
      <c r="S38" s="156">
        <v>0</v>
      </c>
      <c r="T38" s="156">
        <v>0</v>
      </c>
      <c r="U38" s="156">
        <v>0</v>
      </c>
      <c r="V38" s="3">
        <f t="shared" si="6"/>
        <v>0</v>
      </c>
      <c r="W38" s="3">
        <v>0</v>
      </c>
      <c r="X38" s="3">
        <v>0</v>
      </c>
      <c r="Y38" s="3">
        <f t="shared" si="7"/>
        <v>0</v>
      </c>
      <c r="Z38" s="3">
        <v>0</v>
      </c>
      <c r="AA38" s="9">
        <v>0</v>
      </c>
      <c r="AB38" s="3">
        <v>0</v>
      </c>
      <c r="AC38" s="3">
        <f t="shared" si="8"/>
        <v>0</v>
      </c>
      <c r="AD38" s="9">
        <v>0</v>
      </c>
      <c r="AE38" s="9">
        <v>0</v>
      </c>
      <c r="AF38" s="9"/>
      <c r="AG38" s="3">
        <v>0</v>
      </c>
      <c r="AH38" s="3">
        <v>0</v>
      </c>
      <c r="AI38" s="3">
        <v>0</v>
      </c>
      <c r="AJ38" s="3">
        <f t="shared" si="9"/>
        <v>0</v>
      </c>
      <c r="AK38" s="3">
        <v>0</v>
      </c>
      <c r="AL38" s="3">
        <v>0</v>
      </c>
      <c r="AM38" s="9"/>
      <c r="AN38" s="9"/>
      <c r="AO38" s="9"/>
      <c r="AP38" s="9"/>
      <c r="AQ38" s="66">
        <f t="shared" si="10"/>
        <v>0</v>
      </c>
      <c r="AR38" s="66">
        <f t="shared" si="32"/>
        <v>0</v>
      </c>
      <c r="AS38" s="66">
        <f t="shared" si="11"/>
        <v>1</v>
      </c>
      <c r="AT38" s="66">
        <f t="shared" si="12"/>
        <v>1</v>
      </c>
      <c r="AU38" s="66">
        <f>D38+E38+I38</f>
        <v>1</v>
      </c>
      <c r="AV38" s="66">
        <f t="shared" si="43"/>
        <v>1</v>
      </c>
      <c r="AW38" s="66">
        <f t="shared" si="14"/>
        <v>0</v>
      </c>
      <c r="AX38" s="66">
        <f t="shared" si="41"/>
        <v>0</v>
      </c>
      <c r="AY38" s="66">
        <f t="shared" si="15"/>
        <v>0</v>
      </c>
      <c r="AZ38" s="66">
        <f t="shared" si="16"/>
        <v>0</v>
      </c>
      <c r="BA38" s="66">
        <f t="shared" si="17"/>
        <v>0</v>
      </c>
      <c r="BB38" s="66">
        <f t="shared" si="18"/>
        <v>0</v>
      </c>
      <c r="BC38" s="66">
        <f t="shared" si="19"/>
        <v>0</v>
      </c>
      <c r="BD38" s="66">
        <f t="shared" si="20"/>
        <v>0</v>
      </c>
      <c r="BE38" s="66">
        <f t="shared" si="21"/>
        <v>0</v>
      </c>
      <c r="BF38" s="66">
        <f t="shared" si="22"/>
        <v>0</v>
      </c>
      <c r="BG38" s="66">
        <f t="shared" si="27"/>
        <v>0</v>
      </c>
      <c r="BH38" s="66">
        <f t="shared" si="23"/>
        <v>0</v>
      </c>
      <c r="BI38" s="66">
        <f t="shared" si="28"/>
        <v>0</v>
      </c>
      <c r="BJ38" s="66">
        <f t="shared" si="24"/>
        <v>0</v>
      </c>
    </row>
    <row r="39" spans="1:62" ht="25.5">
      <c r="A39" s="10" t="s">
        <v>98</v>
      </c>
      <c r="B39" s="94" t="s">
        <v>136</v>
      </c>
      <c r="C39" s="22">
        <v>8</v>
      </c>
      <c r="D39" s="2">
        <v>1</v>
      </c>
      <c r="E39" s="2">
        <f t="shared" si="37"/>
        <v>7</v>
      </c>
      <c r="F39" s="8">
        <v>0</v>
      </c>
      <c r="G39" s="8">
        <v>0</v>
      </c>
      <c r="H39" s="2">
        <v>1</v>
      </c>
      <c r="I39" s="2">
        <f t="shared" si="3"/>
        <v>1</v>
      </c>
      <c r="J39" s="9">
        <v>0</v>
      </c>
      <c r="K39" s="3">
        <v>0</v>
      </c>
      <c r="L39" s="3">
        <v>9</v>
      </c>
      <c r="M39" s="3">
        <f t="shared" si="4"/>
        <v>0</v>
      </c>
      <c r="N39" s="156">
        <v>0</v>
      </c>
      <c r="O39" s="156">
        <v>0</v>
      </c>
      <c r="P39" s="156">
        <v>0</v>
      </c>
      <c r="Q39" s="156">
        <v>0</v>
      </c>
      <c r="R39" s="155">
        <f t="shared" si="5"/>
        <v>0</v>
      </c>
      <c r="S39" s="156">
        <v>0</v>
      </c>
      <c r="T39" s="156">
        <v>0</v>
      </c>
      <c r="U39" s="156">
        <v>0</v>
      </c>
      <c r="V39" s="3">
        <f t="shared" si="6"/>
        <v>0</v>
      </c>
      <c r="W39" s="3">
        <v>0</v>
      </c>
      <c r="X39" s="3">
        <v>0</v>
      </c>
      <c r="Y39" s="3">
        <f t="shared" si="7"/>
        <v>0</v>
      </c>
      <c r="Z39" s="3">
        <v>0</v>
      </c>
      <c r="AA39" s="9">
        <v>0</v>
      </c>
      <c r="AB39" s="3">
        <v>0</v>
      </c>
      <c r="AC39" s="3">
        <f t="shared" si="8"/>
        <v>0</v>
      </c>
      <c r="AD39" s="9">
        <v>0</v>
      </c>
      <c r="AE39" s="9">
        <v>0</v>
      </c>
      <c r="AF39" s="9"/>
      <c r="AG39" s="3">
        <v>0</v>
      </c>
      <c r="AH39" s="3">
        <v>0</v>
      </c>
      <c r="AI39" s="3">
        <v>0</v>
      </c>
      <c r="AJ39" s="3">
        <f t="shared" si="9"/>
        <v>0</v>
      </c>
      <c r="AK39" s="3">
        <v>0</v>
      </c>
      <c r="AL39" s="3">
        <v>0</v>
      </c>
      <c r="AM39" s="9"/>
      <c r="AN39" s="9"/>
      <c r="AO39" s="9"/>
      <c r="AP39" s="9"/>
      <c r="AQ39" s="66">
        <f t="shared" si="10"/>
        <v>8</v>
      </c>
      <c r="AR39" s="66">
        <f t="shared" si="32"/>
        <v>8</v>
      </c>
      <c r="AS39" s="66">
        <f t="shared" si="11"/>
        <v>1</v>
      </c>
      <c r="AT39" s="66">
        <f t="shared" si="12"/>
        <v>1</v>
      </c>
      <c r="AU39" s="66">
        <f t="shared" si="13"/>
        <v>9</v>
      </c>
      <c r="AV39" s="66">
        <f>L39+V39+W39+Y39</f>
        <v>9</v>
      </c>
      <c r="AW39" s="66">
        <f t="shared" si="14"/>
        <v>0</v>
      </c>
      <c r="AX39" s="66">
        <f t="shared" si="41"/>
        <v>0</v>
      </c>
      <c r="AY39" s="66">
        <f t="shared" si="15"/>
        <v>0</v>
      </c>
      <c r="AZ39" s="66">
        <f t="shared" si="16"/>
        <v>0</v>
      </c>
      <c r="BA39" s="66">
        <f t="shared" si="17"/>
        <v>0</v>
      </c>
      <c r="BB39" s="66">
        <f t="shared" si="18"/>
        <v>0</v>
      </c>
      <c r="BC39" s="66">
        <f t="shared" si="19"/>
        <v>0</v>
      </c>
      <c r="BD39" s="66">
        <f t="shared" si="20"/>
        <v>0</v>
      </c>
      <c r="BE39" s="66">
        <f t="shared" si="21"/>
        <v>0</v>
      </c>
      <c r="BF39" s="66">
        <f t="shared" si="22"/>
        <v>0</v>
      </c>
      <c r="BG39" s="66">
        <f t="shared" si="27"/>
        <v>0</v>
      </c>
      <c r="BH39" s="66">
        <f t="shared" si="23"/>
        <v>0</v>
      </c>
      <c r="BI39" s="66">
        <f t="shared" si="28"/>
        <v>0</v>
      </c>
      <c r="BJ39" s="66">
        <f t="shared" si="24"/>
        <v>0</v>
      </c>
    </row>
    <row r="40" spans="1:62" ht="84.75" customHeight="1">
      <c r="A40" s="10" t="s">
        <v>99</v>
      </c>
      <c r="B40" s="94" t="s">
        <v>136</v>
      </c>
      <c r="C40" s="22">
        <v>1</v>
      </c>
      <c r="D40" s="2">
        <v>0</v>
      </c>
      <c r="E40" s="2">
        <f t="shared" si="37"/>
        <v>1</v>
      </c>
      <c r="F40" s="8">
        <v>0</v>
      </c>
      <c r="G40" s="8">
        <v>0</v>
      </c>
      <c r="H40" s="2">
        <v>1</v>
      </c>
      <c r="I40" s="2">
        <f t="shared" si="3"/>
        <v>1</v>
      </c>
      <c r="J40" s="9">
        <v>0</v>
      </c>
      <c r="K40" s="3">
        <v>0</v>
      </c>
      <c r="L40" s="3">
        <v>2</v>
      </c>
      <c r="M40" s="3">
        <f t="shared" si="4"/>
        <v>0</v>
      </c>
      <c r="N40" s="156">
        <v>0</v>
      </c>
      <c r="O40" s="156">
        <v>0</v>
      </c>
      <c r="P40" s="156">
        <v>0</v>
      </c>
      <c r="Q40" s="156">
        <v>0</v>
      </c>
      <c r="R40" s="155">
        <f t="shared" si="5"/>
        <v>0</v>
      </c>
      <c r="S40" s="156">
        <v>0</v>
      </c>
      <c r="T40" s="156">
        <v>0</v>
      </c>
      <c r="U40" s="156">
        <v>0</v>
      </c>
      <c r="V40" s="3">
        <f t="shared" si="6"/>
        <v>0</v>
      </c>
      <c r="W40" s="3">
        <v>0</v>
      </c>
      <c r="X40" s="3">
        <v>0</v>
      </c>
      <c r="Y40" s="3">
        <f t="shared" si="7"/>
        <v>0</v>
      </c>
      <c r="Z40" s="3">
        <v>0</v>
      </c>
      <c r="AA40" s="9">
        <v>0</v>
      </c>
      <c r="AB40" s="3">
        <v>0</v>
      </c>
      <c r="AC40" s="3">
        <f t="shared" si="8"/>
        <v>0</v>
      </c>
      <c r="AD40" s="9">
        <v>0</v>
      </c>
      <c r="AE40" s="9">
        <v>0</v>
      </c>
      <c r="AF40" s="9"/>
      <c r="AG40" s="3">
        <v>0</v>
      </c>
      <c r="AH40" s="3">
        <v>0</v>
      </c>
      <c r="AI40" s="3">
        <v>0</v>
      </c>
      <c r="AJ40" s="3">
        <f t="shared" si="9"/>
        <v>0</v>
      </c>
      <c r="AK40" s="3">
        <v>0</v>
      </c>
      <c r="AL40" s="3">
        <v>0</v>
      </c>
      <c r="AM40" s="9"/>
      <c r="AN40" s="9"/>
      <c r="AO40" s="9"/>
      <c r="AP40" s="9"/>
      <c r="AQ40" s="66">
        <f t="shared" si="10"/>
        <v>1</v>
      </c>
      <c r="AR40" s="66">
        <f t="shared" si="32"/>
        <v>1</v>
      </c>
      <c r="AS40" s="66">
        <f t="shared" si="11"/>
        <v>1</v>
      </c>
      <c r="AT40" s="66">
        <f t="shared" si="12"/>
        <v>1</v>
      </c>
      <c r="AU40" s="66">
        <f t="shared" si="13"/>
        <v>2</v>
      </c>
      <c r="AV40" s="66">
        <f t="shared" si="43"/>
        <v>2</v>
      </c>
      <c r="AW40" s="66">
        <f t="shared" si="14"/>
        <v>0</v>
      </c>
      <c r="AX40" s="66">
        <f t="shared" si="41"/>
        <v>0</v>
      </c>
      <c r="AY40" s="66">
        <f t="shared" si="15"/>
        <v>0</v>
      </c>
      <c r="AZ40" s="66">
        <f t="shared" si="16"/>
        <v>0</v>
      </c>
      <c r="BA40" s="66">
        <f t="shared" si="17"/>
        <v>0</v>
      </c>
      <c r="BB40" s="66">
        <f t="shared" si="18"/>
        <v>0</v>
      </c>
      <c r="BC40" s="66">
        <f t="shared" si="19"/>
        <v>0</v>
      </c>
      <c r="BD40" s="66">
        <f t="shared" si="20"/>
        <v>0</v>
      </c>
      <c r="BE40" s="66">
        <f t="shared" si="21"/>
        <v>0</v>
      </c>
      <c r="BF40" s="66">
        <f t="shared" si="22"/>
        <v>0</v>
      </c>
      <c r="BG40" s="66">
        <f t="shared" si="27"/>
        <v>0</v>
      </c>
      <c r="BH40" s="66">
        <f t="shared" si="23"/>
        <v>0</v>
      </c>
      <c r="BI40" s="66">
        <f t="shared" si="28"/>
        <v>0</v>
      </c>
      <c r="BJ40" s="66">
        <f t="shared" si="24"/>
        <v>0</v>
      </c>
    </row>
    <row r="41" spans="1:62" ht="34.5" customHeight="1">
      <c r="A41" s="10" t="s">
        <v>185</v>
      </c>
      <c r="B41" s="71" t="s">
        <v>186</v>
      </c>
      <c r="C41" s="22">
        <v>0</v>
      </c>
      <c r="D41" s="2">
        <v>0</v>
      </c>
      <c r="E41" s="2">
        <f t="shared" si="37"/>
        <v>0</v>
      </c>
      <c r="F41" s="8">
        <v>0</v>
      </c>
      <c r="G41" s="8">
        <v>0</v>
      </c>
      <c r="H41" s="2">
        <v>0</v>
      </c>
      <c r="I41" s="2">
        <f t="shared" si="3"/>
        <v>0</v>
      </c>
      <c r="J41" s="9">
        <v>0</v>
      </c>
      <c r="K41" s="3">
        <v>0</v>
      </c>
      <c r="L41" s="3">
        <v>0</v>
      </c>
      <c r="M41" s="3">
        <f t="shared" si="4"/>
        <v>0</v>
      </c>
      <c r="N41" s="156">
        <v>0</v>
      </c>
      <c r="O41" s="156">
        <v>0</v>
      </c>
      <c r="P41" s="156">
        <v>0</v>
      </c>
      <c r="Q41" s="156">
        <v>0</v>
      </c>
      <c r="R41" s="155">
        <f t="shared" si="5"/>
        <v>0</v>
      </c>
      <c r="S41" s="156">
        <v>0</v>
      </c>
      <c r="T41" s="156">
        <v>0</v>
      </c>
      <c r="U41" s="156">
        <v>0</v>
      </c>
      <c r="V41" s="3">
        <f t="shared" si="6"/>
        <v>0</v>
      </c>
      <c r="W41" s="3">
        <v>0</v>
      </c>
      <c r="X41" s="3">
        <v>0</v>
      </c>
      <c r="Y41" s="3">
        <f t="shared" si="7"/>
        <v>0</v>
      </c>
      <c r="Z41" s="3">
        <v>0</v>
      </c>
      <c r="AA41" s="9">
        <v>0</v>
      </c>
      <c r="AB41" s="3">
        <v>0</v>
      </c>
      <c r="AC41" s="3">
        <f t="shared" si="8"/>
        <v>0</v>
      </c>
      <c r="AD41" s="9">
        <v>0</v>
      </c>
      <c r="AE41" s="9">
        <v>0</v>
      </c>
      <c r="AF41" s="9"/>
      <c r="AG41" s="3">
        <v>0</v>
      </c>
      <c r="AH41" s="3">
        <v>0</v>
      </c>
      <c r="AI41" s="3">
        <v>0</v>
      </c>
      <c r="AJ41" s="3">
        <f t="shared" si="9"/>
        <v>0</v>
      </c>
      <c r="AK41" s="3">
        <v>0</v>
      </c>
      <c r="AL41" s="3">
        <v>0</v>
      </c>
      <c r="AM41" s="9"/>
      <c r="AN41" s="9"/>
      <c r="AO41" s="9"/>
      <c r="AP41" s="9"/>
      <c r="AQ41" s="66">
        <f t="shared" si="10"/>
        <v>0</v>
      </c>
      <c r="AR41" s="66">
        <f t="shared" si="32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43"/>
        <v>0</v>
      </c>
      <c r="AW41" s="66">
        <f t="shared" si="14"/>
        <v>0</v>
      </c>
      <c r="AX41" s="66">
        <f t="shared" si="41"/>
        <v>0</v>
      </c>
      <c r="AY41" s="66">
        <f t="shared" si="15"/>
        <v>0</v>
      </c>
      <c r="AZ41" s="66">
        <f t="shared" si="16"/>
        <v>0</v>
      </c>
      <c r="BA41" s="66">
        <f t="shared" si="17"/>
        <v>0</v>
      </c>
      <c r="BB41" s="66">
        <f t="shared" si="18"/>
        <v>0</v>
      </c>
      <c r="BC41" s="66">
        <f t="shared" si="19"/>
        <v>0</v>
      </c>
      <c r="BD41" s="66">
        <f t="shared" si="20"/>
        <v>0</v>
      </c>
      <c r="BE41" s="66">
        <f t="shared" si="21"/>
        <v>0</v>
      </c>
      <c r="BF41" s="66">
        <f t="shared" si="22"/>
        <v>0</v>
      </c>
      <c r="BG41" s="66">
        <f t="shared" si="27"/>
        <v>0</v>
      </c>
      <c r="BH41" s="66">
        <f t="shared" si="23"/>
        <v>0</v>
      </c>
      <c r="BI41" s="66">
        <f t="shared" si="28"/>
        <v>0</v>
      </c>
      <c r="BJ41" s="66">
        <f t="shared" si="24"/>
        <v>0</v>
      </c>
    </row>
    <row r="42" spans="1:62" ht="34.5" customHeight="1">
      <c r="A42" s="10" t="s">
        <v>163</v>
      </c>
      <c r="B42" s="70" t="s">
        <v>164</v>
      </c>
      <c r="C42" s="22">
        <v>0</v>
      </c>
      <c r="D42" s="2">
        <v>0</v>
      </c>
      <c r="E42" s="2">
        <f t="shared" si="37"/>
        <v>0</v>
      </c>
      <c r="F42" s="8">
        <v>0</v>
      </c>
      <c r="G42" s="8">
        <v>0</v>
      </c>
      <c r="H42" s="2">
        <v>0</v>
      </c>
      <c r="I42" s="2">
        <f t="shared" si="3"/>
        <v>0</v>
      </c>
      <c r="J42" s="9">
        <v>0</v>
      </c>
      <c r="K42" s="3">
        <v>0</v>
      </c>
      <c r="L42" s="3">
        <v>0</v>
      </c>
      <c r="M42" s="3">
        <f t="shared" si="4"/>
        <v>0</v>
      </c>
      <c r="N42" s="156">
        <v>0</v>
      </c>
      <c r="O42" s="156">
        <v>0</v>
      </c>
      <c r="P42" s="156">
        <v>0</v>
      </c>
      <c r="Q42" s="156">
        <v>0</v>
      </c>
      <c r="R42" s="155">
        <f t="shared" si="5"/>
        <v>0</v>
      </c>
      <c r="S42" s="156">
        <v>0</v>
      </c>
      <c r="T42" s="156">
        <v>0</v>
      </c>
      <c r="U42" s="156">
        <v>0</v>
      </c>
      <c r="V42" s="3">
        <f t="shared" si="6"/>
        <v>0</v>
      </c>
      <c r="W42" s="3">
        <v>0</v>
      </c>
      <c r="X42" s="3">
        <v>0</v>
      </c>
      <c r="Y42" s="3">
        <f t="shared" si="7"/>
        <v>0</v>
      </c>
      <c r="Z42" s="3">
        <v>0</v>
      </c>
      <c r="AA42" s="9">
        <v>0</v>
      </c>
      <c r="AB42" s="3">
        <v>0</v>
      </c>
      <c r="AC42" s="3">
        <f t="shared" si="8"/>
        <v>0</v>
      </c>
      <c r="AD42" s="9">
        <v>0</v>
      </c>
      <c r="AE42" s="9">
        <v>0</v>
      </c>
      <c r="AF42" s="9"/>
      <c r="AG42" s="3">
        <v>0</v>
      </c>
      <c r="AH42" s="3">
        <v>0</v>
      </c>
      <c r="AI42" s="3">
        <v>0</v>
      </c>
      <c r="AJ42" s="3">
        <f t="shared" si="9"/>
        <v>0</v>
      </c>
      <c r="AK42" s="3">
        <v>0</v>
      </c>
      <c r="AL42" s="3">
        <v>0</v>
      </c>
      <c r="AM42" s="9"/>
      <c r="AN42" s="9"/>
      <c r="AO42" s="9"/>
      <c r="AP42" s="9"/>
      <c r="AQ42" s="66">
        <f>C42</f>
        <v>0</v>
      </c>
      <c r="AR42" s="66">
        <f t="shared" si="32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43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33.75" customHeight="1">
      <c r="A43" s="10" t="s">
        <v>100</v>
      </c>
      <c r="B43" s="94" t="s">
        <v>137</v>
      </c>
      <c r="C43" s="22">
        <v>0</v>
      </c>
      <c r="D43" s="2">
        <v>0</v>
      </c>
      <c r="E43" s="2">
        <f t="shared" si="37"/>
        <v>0</v>
      </c>
      <c r="F43" s="8">
        <v>0</v>
      </c>
      <c r="G43" s="8">
        <v>0</v>
      </c>
      <c r="H43" s="2">
        <v>0</v>
      </c>
      <c r="I43" s="2">
        <f t="shared" si="3"/>
        <v>0</v>
      </c>
      <c r="J43" s="9">
        <v>0</v>
      </c>
      <c r="K43" s="3">
        <v>0</v>
      </c>
      <c r="L43" s="3">
        <v>0</v>
      </c>
      <c r="M43" s="3">
        <f t="shared" si="4"/>
        <v>0</v>
      </c>
      <c r="N43" s="156">
        <v>0</v>
      </c>
      <c r="O43" s="156">
        <v>0</v>
      </c>
      <c r="P43" s="156">
        <v>0</v>
      </c>
      <c r="Q43" s="156">
        <v>0</v>
      </c>
      <c r="R43" s="155">
        <f t="shared" si="5"/>
        <v>0</v>
      </c>
      <c r="S43" s="156">
        <v>0</v>
      </c>
      <c r="T43" s="156">
        <v>0</v>
      </c>
      <c r="U43" s="156">
        <v>0</v>
      </c>
      <c r="V43" s="3">
        <f t="shared" si="6"/>
        <v>0</v>
      </c>
      <c r="W43" s="3">
        <v>0</v>
      </c>
      <c r="X43" s="3">
        <v>0</v>
      </c>
      <c r="Y43" s="3">
        <f t="shared" si="7"/>
        <v>0</v>
      </c>
      <c r="Z43" s="3">
        <v>0</v>
      </c>
      <c r="AA43" s="9">
        <v>0</v>
      </c>
      <c r="AB43" s="3">
        <v>0</v>
      </c>
      <c r="AC43" s="3">
        <f t="shared" si="8"/>
        <v>0</v>
      </c>
      <c r="AD43" s="9">
        <v>0</v>
      </c>
      <c r="AE43" s="9">
        <v>0</v>
      </c>
      <c r="AF43" s="9"/>
      <c r="AG43" s="3">
        <v>0</v>
      </c>
      <c r="AH43" s="3">
        <v>0</v>
      </c>
      <c r="AI43" s="3">
        <v>0</v>
      </c>
      <c r="AJ43" s="3">
        <f t="shared" si="9"/>
        <v>0</v>
      </c>
      <c r="AK43" s="3">
        <v>0</v>
      </c>
      <c r="AL43" s="3">
        <v>0</v>
      </c>
      <c r="AM43" s="9"/>
      <c r="AN43" s="9"/>
      <c r="AO43" s="9"/>
      <c r="AP43" s="9"/>
      <c r="AQ43" s="66">
        <f>C43</f>
        <v>0</v>
      </c>
      <c r="AR43" s="66">
        <f t="shared" si="32"/>
        <v>0</v>
      </c>
      <c r="AS43" s="66">
        <f>H43</f>
        <v>0</v>
      </c>
      <c r="AT43" s="66">
        <f>I43+J43+K43</f>
        <v>0</v>
      </c>
      <c r="AU43" s="66">
        <f>D43+E43+I43</f>
        <v>0</v>
      </c>
      <c r="AV43" s="66">
        <f t="shared" si="43"/>
        <v>0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33.75" customHeight="1">
      <c r="A44" s="10" t="s">
        <v>101</v>
      </c>
      <c r="B44" s="85" t="s">
        <v>138</v>
      </c>
      <c r="C44" s="22">
        <v>0</v>
      </c>
      <c r="D44" s="2">
        <v>0</v>
      </c>
      <c r="E44" s="2">
        <f t="shared" si="37"/>
        <v>0</v>
      </c>
      <c r="F44" s="8">
        <v>0</v>
      </c>
      <c r="G44" s="8">
        <v>0</v>
      </c>
      <c r="H44" s="2">
        <v>0</v>
      </c>
      <c r="I44" s="2">
        <f t="shared" si="3"/>
        <v>0</v>
      </c>
      <c r="J44" s="9">
        <v>0</v>
      </c>
      <c r="K44" s="3">
        <v>0</v>
      </c>
      <c r="L44" s="3">
        <v>0</v>
      </c>
      <c r="M44" s="3">
        <f t="shared" si="4"/>
        <v>0</v>
      </c>
      <c r="N44" s="156">
        <v>0</v>
      </c>
      <c r="O44" s="156">
        <v>0</v>
      </c>
      <c r="P44" s="156">
        <v>0</v>
      </c>
      <c r="Q44" s="156">
        <v>0</v>
      </c>
      <c r="R44" s="155">
        <f t="shared" si="5"/>
        <v>0</v>
      </c>
      <c r="S44" s="156">
        <v>0</v>
      </c>
      <c r="T44" s="156">
        <v>0</v>
      </c>
      <c r="U44" s="156">
        <v>0</v>
      </c>
      <c r="V44" s="3">
        <f t="shared" si="6"/>
        <v>0</v>
      </c>
      <c r="W44" s="3">
        <v>0</v>
      </c>
      <c r="X44" s="3">
        <v>0</v>
      </c>
      <c r="Y44" s="3">
        <f t="shared" si="7"/>
        <v>0</v>
      </c>
      <c r="Z44" s="3">
        <v>0</v>
      </c>
      <c r="AA44" s="9">
        <v>1</v>
      </c>
      <c r="AB44" s="3">
        <v>0</v>
      </c>
      <c r="AC44" s="3">
        <f t="shared" si="8"/>
        <v>1</v>
      </c>
      <c r="AD44" s="9">
        <v>0</v>
      </c>
      <c r="AE44" s="9">
        <v>1</v>
      </c>
      <c r="AF44" s="9"/>
      <c r="AG44" s="3">
        <v>0</v>
      </c>
      <c r="AH44" s="3">
        <v>0</v>
      </c>
      <c r="AI44" s="3">
        <v>0</v>
      </c>
      <c r="AJ44" s="3">
        <f t="shared" si="9"/>
        <v>0</v>
      </c>
      <c r="AK44" s="3">
        <v>0</v>
      </c>
      <c r="AL44" s="3">
        <v>0</v>
      </c>
      <c r="AM44" s="9"/>
      <c r="AN44" s="9"/>
      <c r="AO44" s="9"/>
      <c r="AP44" s="9"/>
      <c r="AQ44" s="66">
        <f t="shared" ref="AQ44:AQ45" si="44">C44</f>
        <v>0</v>
      </c>
      <c r="AR44" s="66">
        <f t="shared" si="32"/>
        <v>0</v>
      </c>
      <c r="AS44" s="66">
        <f t="shared" ref="AS44:AS45" si="45">H44</f>
        <v>0</v>
      </c>
      <c r="AT44" s="66">
        <f t="shared" ref="AT44:AT45" si="46">I44+J44+K44</f>
        <v>0</v>
      </c>
      <c r="AU44" s="66">
        <f t="shared" ref="AU44:AU45" si="47">D44+E44+I44</f>
        <v>0</v>
      </c>
      <c r="AV44" s="66">
        <f t="shared" si="43"/>
        <v>0</v>
      </c>
      <c r="AW44" s="66">
        <f t="shared" ref="AW44:AW45" si="48">M44</f>
        <v>0</v>
      </c>
      <c r="AX44" s="66">
        <f t="shared" ref="AX44:AX45" si="49">N44+O44+P44+Q44</f>
        <v>0</v>
      </c>
      <c r="AY44" s="66">
        <f t="shared" ref="AY44:AY45" si="50">R44</f>
        <v>0</v>
      </c>
      <c r="AZ44" s="66">
        <f t="shared" ref="AZ44:AZ45" si="51">S44+T44+U44</f>
        <v>0</v>
      </c>
      <c r="BA44" s="66">
        <f t="shared" ref="BA44:BA45" si="52">V44</f>
        <v>0</v>
      </c>
      <c r="BB44" s="66">
        <f t="shared" ref="BB44:BB45" si="53">M44+R44</f>
        <v>0</v>
      </c>
      <c r="BC44" s="66">
        <f t="shared" ref="BC44:BC45" si="54">AC44</f>
        <v>1</v>
      </c>
      <c r="BD44" s="66">
        <f t="shared" ref="BD44:BD45" si="55">AA44+AB44</f>
        <v>1</v>
      </c>
      <c r="BE44" s="66">
        <f t="shared" ref="BE44:BE45" si="56">AC44</f>
        <v>1</v>
      </c>
      <c r="BF44" s="66">
        <f t="shared" ref="BF44:BF45" si="57">AD44+AE44</f>
        <v>1</v>
      </c>
      <c r="BG44" s="66">
        <f t="shared" ref="BG44:BG45" si="58">AJ44</f>
        <v>0</v>
      </c>
      <c r="BH44" s="66">
        <f t="shared" ref="BH44:BH45" si="59">AH44+AI44</f>
        <v>0</v>
      </c>
      <c r="BI44" s="66">
        <f t="shared" ref="BI44:BI45" si="60">AJ44</f>
        <v>0</v>
      </c>
      <c r="BJ44" s="66">
        <f t="shared" ref="BJ44:BJ45" si="61">AK44+AL44</f>
        <v>0</v>
      </c>
    </row>
    <row r="45" spans="1:62" ht="36" customHeight="1">
      <c r="A45" s="10" t="s">
        <v>167</v>
      </c>
      <c r="B45" s="72" t="s">
        <v>168</v>
      </c>
      <c r="C45" s="22">
        <v>0</v>
      </c>
      <c r="D45" s="2">
        <v>0</v>
      </c>
      <c r="E45" s="2">
        <f t="shared" si="37"/>
        <v>0</v>
      </c>
      <c r="F45" s="8">
        <v>0</v>
      </c>
      <c r="G45" s="8">
        <v>0</v>
      </c>
      <c r="H45" s="2">
        <v>0</v>
      </c>
      <c r="I45" s="2">
        <f t="shared" si="3"/>
        <v>0</v>
      </c>
      <c r="J45" s="9">
        <v>0</v>
      </c>
      <c r="K45" s="3">
        <v>0</v>
      </c>
      <c r="L45" s="3">
        <v>0</v>
      </c>
      <c r="M45" s="3">
        <f t="shared" si="4"/>
        <v>0</v>
      </c>
      <c r="N45" s="156">
        <v>0</v>
      </c>
      <c r="O45" s="156">
        <v>0</v>
      </c>
      <c r="P45" s="156">
        <v>0</v>
      </c>
      <c r="Q45" s="156">
        <v>0</v>
      </c>
      <c r="R45" s="155">
        <f t="shared" si="5"/>
        <v>0</v>
      </c>
      <c r="S45" s="156">
        <v>0</v>
      </c>
      <c r="T45" s="156">
        <v>0</v>
      </c>
      <c r="U45" s="156">
        <v>0</v>
      </c>
      <c r="V45" s="3">
        <f t="shared" si="6"/>
        <v>0</v>
      </c>
      <c r="W45" s="3">
        <v>0</v>
      </c>
      <c r="X45" s="3">
        <v>0</v>
      </c>
      <c r="Y45" s="3">
        <f t="shared" si="7"/>
        <v>0</v>
      </c>
      <c r="Z45" s="3">
        <v>0</v>
      </c>
      <c r="AA45" s="9">
        <v>0</v>
      </c>
      <c r="AB45" s="3">
        <v>0</v>
      </c>
      <c r="AC45" s="3">
        <f t="shared" si="8"/>
        <v>0</v>
      </c>
      <c r="AD45" s="9">
        <v>0</v>
      </c>
      <c r="AE45" s="9">
        <v>0</v>
      </c>
      <c r="AF45" s="9"/>
      <c r="AG45" s="3">
        <v>0</v>
      </c>
      <c r="AH45" s="3">
        <v>0</v>
      </c>
      <c r="AI45" s="3">
        <v>0</v>
      </c>
      <c r="AJ45" s="3">
        <f t="shared" si="9"/>
        <v>0</v>
      </c>
      <c r="AK45" s="3">
        <v>0</v>
      </c>
      <c r="AL45" s="3">
        <v>0</v>
      </c>
      <c r="AM45" s="9"/>
      <c r="AN45" s="9"/>
      <c r="AO45" s="9"/>
      <c r="AP45" s="9"/>
      <c r="AQ45" s="66">
        <f t="shared" si="44"/>
        <v>0</v>
      </c>
      <c r="AR45" s="66">
        <f t="shared" si="32"/>
        <v>0</v>
      </c>
      <c r="AS45" s="66">
        <f t="shared" si="45"/>
        <v>0</v>
      </c>
      <c r="AT45" s="66">
        <f t="shared" si="46"/>
        <v>0</v>
      </c>
      <c r="AU45" s="66">
        <f t="shared" si="47"/>
        <v>0</v>
      </c>
      <c r="AV45" s="66">
        <f t="shared" si="43"/>
        <v>0</v>
      </c>
      <c r="AW45" s="66">
        <f t="shared" si="48"/>
        <v>0</v>
      </c>
      <c r="AX45" s="66">
        <f t="shared" si="49"/>
        <v>0</v>
      </c>
      <c r="AY45" s="66">
        <f t="shared" si="50"/>
        <v>0</v>
      </c>
      <c r="AZ45" s="66">
        <f t="shared" si="51"/>
        <v>0</v>
      </c>
      <c r="BA45" s="66">
        <f t="shared" si="52"/>
        <v>0</v>
      </c>
      <c r="BB45" s="66">
        <f t="shared" si="53"/>
        <v>0</v>
      </c>
      <c r="BC45" s="66">
        <f t="shared" si="54"/>
        <v>0</v>
      </c>
      <c r="BD45" s="66">
        <f t="shared" si="55"/>
        <v>0</v>
      </c>
      <c r="BE45" s="66">
        <f t="shared" si="56"/>
        <v>0</v>
      </c>
      <c r="BF45" s="66">
        <f t="shared" si="57"/>
        <v>0</v>
      </c>
      <c r="BG45" s="66">
        <f t="shared" si="58"/>
        <v>0</v>
      </c>
      <c r="BH45" s="66">
        <f t="shared" si="59"/>
        <v>0</v>
      </c>
      <c r="BI45" s="66">
        <f t="shared" si="60"/>
        <v>0</v>
      </c>
      <c r="BJ45" s="66">
        <f t="shared" si="61"/>
        <v>0</v>
      </c>
    </row>
    <row r="46" spans="1:62" ht="15">
      <c r="A46" s="10" t="s">
        <v>52</v>
      </c>
      <c r="B46" s="7" t="s">
        <v>3</v>
      </c>
      <c r="C46" s="22">
        <v>2</v>
      </c>
      <c r="D46" s="2">
        <v>0</v>
      </c>
      <c r="E46" s="2">
        <f t="shared" si="2"/>
        <v>2</v>
      </c>
      <c r="F46" s="8">
        <v>0</v>
      </c>
      <c r="G46" s="8">
        <v>0</v>
      </c>
      <c r="H46" s="2">
        <v>0</v>
      </c>
      <c r="I46" s="2">
        <f t="shared" si="3"/>
        <v>0</v>
      </c>
      <c r="J46" s="9">
        <v>0</v>
      </c>
      <c r="K46" s="3">
        <v>0</v>
      </c>
      <c r="L46" s="3">
        <v>0</v>
      </c>
      <c r="M46" s="3">
        <f t="shared" si="4"/>
        <v>0</v>
      </c>
      <c r="N46" s="156">
        <v>0</v>
      </c>
      <c r="O46" s="156">
        <v>0</v>
      </c>
      <c r="P46" s="156">
        <v>0</v>
      </c>
      <c r="Q46" s="156">
        <v>0</v>
      </c>
      <c r="R46" s="155">
        <f t="shared" si="5"/>
        <v>0</v>
      </c>
      <c r="S46" s="156">
        <v>0</v>
      </c>
      <c r="T46" s="156">
        <v>0</v>
      </c>
      <c r="U46" s="156">
        <v>0</v>
      </c>
      <c r="V46" s="3">
        <f t="shared" si="6"/>
        <v>0</v>
      </c>
      <c r="W46" s="3">
        <v>0</v>
      </c>
      <c r="X46" s="3">
        <v>0</v>
      </c>
      <c r="Y46" s="3">
        <f t="shared" si="7"/>
        <v>2</v>
      </c>
      <c r="Z46" s="3">
        <v>0</v>
      </c>
      <c r="AA46" s="9">
        <v>0</v>
      </c>
      <c r="AB46" s="3">
        <v>0</v>
      </c>
      <c r="AC46" s="3">
        <f t="shared" si="8"/>
        <v>0</v>
      </c>
      <c r="AD46" s="9">
        <v>0</v>
      </c>
      <c r="AE46" s="9">
        <v>0</v>
      </c>
      <c r="AF46" s="9"/>
      <c r="AG46" s="3">
        <v>0</v>
      </c>
      <c r="AH46" s="3">
        <v>0</v>
      </c>
      <c r="AI46" s="3">
        <v>0</v>
      </c>
      <c r="AJ46" s="3">
        <f t="shared" si="9"/>
        <v>0</v>
      </c>
      <c r="AK46" s="3">
        <v>0</v>
      </c>
      <c r="AL46" s="3">
        <v>0</v>
      </c>
      <c r="AM46" s="9"/>
      <c r="AN46" s="9"/>
      <c r="AO46" s="9"/>
      <c r="AP46" s="9"/>
      <c r="AQ46" s="66">
        <f t="shared" si="10"/>
        <v>2</v>
      </c>
      <c r="AR46" s="66">
        <f t="shared" si="32"/>
        <v>2</v>
      </c>
      <c r="AS46" s="66">
        <f t="shared" si="11"/>
        <v>0</v>
      </c>
      <c r="AT46" s="66">
        <f t="shared" si="12"/>
        <v>0</v>
      </c>
      <c r="AU46" s="66">
        <f t="shared" si="13"/>
        <v>2</v>
      </c>
      <c r="AV46" s="66">
        <f t="shared" si="43"/>
        <v>2</v>
      </c>
      <c r="AW46" s="66">
        <f t="shared" si="14"/>
        <v>0</v>
      </c>
      <c r="AX46" s="66">
        <f t="shared" si="41"/>
        <v>0</v>
      </c>
      <c r="AY46" s="66">
        <f t="shared" si="15"/>
        <v>0</v>
      </c>
      <c r="AZ46" s="66">
        <f t="shared" si="16"/>
        <v>0</v>
      </c>
      <c r="BA46" s="66">
        <f t="shared" si="17"/>
        <v>0</v>
      </c>
      <c r="BB46" s="66">
        <f t="shared" si="18"/>
        <v>0</v>
      </c>
      <c r="BC46" s="66">
        <f t="shared" si="19"/>
        <v>0</v>
      </c>
      <c r="BD46" s="66">
        <f t="shared" si="20"/>
        <v>0</v>
      </c>
      <c r="BE46" s="66">
        <f t="shared" si="21"/>
        <v>0</v>
      </c>
      <c r="BF46" s="66">
        <f t="shared" si="22"/>
        <v>0</v>
      </c>
      <c r="BG46" s="66">
        <f t="shared" si="27"/>
        <v>0</v>
      </c>
      <c r="BH46" s="66">
        <f t="shared" si="23"/>
        <v>0</v>
      </c>
      <c r="BI46" s="66">
        <f t="shared" si="28"/>
        <v>0</v>
      </c>
      <c r="BJ46" s="66">
        <f t="shared" si="24"/>
        <v>0</v>
      </c>
    </row>
    <row r="47" spans="1:62" s="105" customFormat="1" ht="18" customHeight="1">
      <c r="A47" s="157"/>
      <c r="B47" s="129" t="s">
        <v>16</v>
      </c>
      <c r="C47" s="1">
        <f>C8+C11+C14+C17+C18+C19+C27+C33+C34+C35+C36+C37+C38+C39+C40+C41+C42+C43+C44+C45+C46</f>
        <v>208</v>
      </c>
      <c r="D47" s="1">
        <f t="shared" ref="D47:AP47" si="62">D8+D11+D14+D17+D18+D19+D27+D33+D34+D35+D36+D37+D38+D39+D40+D41+D42+D43+D44+D45+D46</f>
        <v>9</v>
      </c>
      <c r="E47" s="1">
        <f t="shared" si="62"/>
        <v>199</v>
      </c>
      <c r="F47" s="1">
        <f t="shared" si="62"/>
        <v>0</v>
      </c>
      <c r="G47" s="1">
        <f t="shared" si="62"/>
        <v>0</v>
      </c>
      <c r="H47" s="1">
        <f t="shared" si="62"/>
        <v>180</v>
      </c>
      <c r="I47" s="1">
        <f t="shared" si="62"/>
        <v>172</v>
      </c>
      <c r="J47" s="1">
        <f t="shared" si="62"/>
        <v>5</v>
      </c>
      <c r="K47" s="1">
        <f t="shared" si="62"/>
        <v>3</v>
      </c>
      <c r="L47" s="1">
        <f t="shared" si="62"/>
        <v>318</v>
      </c>
      <c r="M47" s="1">
        <f t="shared" si="62"/>
        <v>0</v>
      </c>
      <c r="N47" s="1">
        <f t="shared" si="62"/>
        <v>0</v>
      </c>
      <c r="O47" s="1">
        <f t="shared" si="62"/>
        <v>0</v>
      </c>
      <c r="P47" s="1">
        <f t="shared" si="62"/>
        <v>0</v>
      </c>
      <c r="Q47" s="1">
        <f t="shared" si="62"/>
        <v>0</v>
      </c>
      <c r="R47" s="1">
        <f t="shared" si="62"/>
        <v>30</v>
      </c>
      <c r="S47" s="1">
        <f t="shared" si="62"/>
        <v>0</v>
      </c>
      <c r="T47" s="1">
        <f t="shared" si="62"/>
        <v>12</v>
      </c>
      <c r="U47" s="1">
        <f t="shared" si="62"/>
        <v>18</v>
      </c>
      <c r="V47" s="1">
        <f t="shared" si="62"/>
        <v>30</v>
      </c>
      <c r="W47" s="1">
        <f t="shared" si="62"/>
        <v>0</v>
      </c>
      <c r="X47" s="1">
        <f t="shared" si="62"/>
        <v>1</v>
      </c>
      <c r="Y47" s="1">
        <f t="shared" si="62"/>
        <v>32</v>
      </c>
      <c r="Z47" s="1">
        <f t="shared" si="62"/>
        <v>4</v>
      </c>
      <c r="AA47" s="1">
        <f t="shared" si="62"/>
        <v>14</v>
      </c>
      <c r="AB47" s="1">
        <f t="shared" si="62"/>
        <v>11</v>
      </c>
      <c r="AC47" s="1">
        <f t="shared" si="62"/>
        <v>25</v>
      </c>
      <c r="AD47" s="1">
        <f t="shared" si="62"/>
        <v>6</v>
      </c>
      <c r="AE47" s="1">
        <f t="shared" si="62"/>
        <v>19</v>
      </c>
      <c r="AF47" s="1">
        <f t="shared" si="62"/>
        <v>0</v>
      </c>
      <c r="AG47" s="1">
        <f t="shared" si="62"/>
        <v>10</v>
      </c>
      <c r="AH47" s="1">
        <f t="shared" si="62"/>
        <v>4</v>
      </c>
      <c r="AI47" s="1">
        <f t="shared" si="62"/>
        <v>0</v>
      </c>
      <c r="AJ47" s="1">
        <f t="shared" si="62"/>
        <v>4</v>
      </c>
      <c r="AK47" s="1">
        <f t="shared" si="62"/>
        <v>0</v>
      </c>
      <c r="AL47" s="1">
        <f t="shared" si="62"/>
        <v>4</v>
      </c>
      <c r="AM47" s="1">
        <f t="shared" si="62"/>
        <v>0</v>
      </c>
      <c r="AN47" s="1">
        <f t="shared" si="62"/>
        <v>0</v>
      </c>
      <c r="AO47" s="1">
        <f t="shared" si="62"/>
        <v>0</v>
      </c>
      <c r="AP47" s="1">
        <f t="shared" si="62"/>
        <v>0</v>
      </c>
      <c r="AQ47" s="65">
        <f t="shared" ref="AQ47:BJ47" si="63">AQ8+AQ11+AQ14+AQ17+AQ18+AQ19+AQ27+AQ33+AQ34+AQ35+AQ36+AQ37+AQ42+AQ43+AQ38+AQ39+AQ40+AQ41+AQ44+AQ45+AQ46</f>
        <v>208</v>
      </c>
      <c r="AR47" s="66">
        <f t="shared" si="32"/>
        <v>208</v>
      </c>
      <c r="AS47" s="65">
        <f t="shared" si="63"/>
        <v>180</v>
      </c>
      <c r="AT47" s="65">
        <f t="shared" si="63"/>
        <v>180</v>
      </c>
      <c r="AU47" s="65">
        <f t="shared" si="63"/>
        <v>380</v>
      </c>
      <c r="AV47" s="66">
        <f>L47+V47+W47+Y47</f>
        <v>380</v>
      </c>
      <c r="AW47" s="65">
        <f t="shared" si="63"/>
        <v>0</v>
      </c>
      <c r="AX47" s="65">
        <f t="shared" si="63"/>
        <v>0</v>
      </c>
      <c r="AY47" s="65">
        <f t="shared" si="63"/>
        <v>30</v>
      </c>
      <c r="AZ47" s="65">
        <f t="shared" si="63"/>
        <v>30</v>
      </c>
      <c r="BA47" s="65">
        <f t="shared" si="63"/>
        <v>30</v>
      </c>
      <c r="BB47" s="65">
        <f t="shared" si="63"/>
        <v>30</v>
      </c>
      <c r="BC47" s="65">
        <f t="shared" si="63"/>
        <v>25</v>
      </c>
      <c r="BD47" s="65">
        <f t="shared" si="63"/>
        <v>25</v>
      </c>
      <c r="BE47" s="65">
        <f t="shared" si="63"/>
        <v>25</v>
      </c>
      <c r="BF47" s="65">
        <f t="shared" si="63"/>
        <v>25</v>
      </c>
      <c r="BG47" s="65">
        <f t="shared" si="63"/>
        <v>4</v>
      </c>
      <c r="BH47" s="65">
        <f t="shared" si="63"/>
        <v>4</v>
      </c>
      <c r="BI47" s="65">
        <f t="shared" si="63"/>
        <v>4</v>
      </c>
      <c r="BJ47" s="65">
        <f t="shared" si="63"/>
        <v>4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06">
        <v>8</v>
      </c>
      <c r="K48" s="106">
        <v>9</v>
      </c>
      <c r="L48" s="106">
        <v>10</v>
      </c>
      <c r="M48" s="106">
        <v>11</v>
      </c>
      <c r="N48" s="106">
        <v>12</v>
      </c>
      <c r="O48" s="106">
        <v>13</v>
      </c>
      <c r="P48" s="106">
        <v>14</v>
      </c>
      <c r="Q48" s="106">
        <v>15</v>
      </c>
      <c r="R48" s="106">
        <v>16</v>
      </c>
      <c r="S48" s="106">
        <v>17</v>
      </c>
      <c r="T48" s="106">
        <v>18</v>
      </c>
      <c r="U48" s="106">
        <v>19</v>
      </c>
      <c r="V48" s="106">
        <v>20</v>
      </c>
      <c r="W48" s="106">
        <v>21</v>
      </c>
      <c r="X48" s="106">
        <v>22</v>
      </c>
      <c r="Y48" s="106">
        <v>23</v>
      </c>
      <c r="Z48" s="106">
        <v>24</v>
      </c>
      <c r="AA48" s="106">
        <v>25</v>
      </c>
      <c r="AB48" s="106">
        <v>26</v>
      </c>
      <c r="AC48" s="106">
        <v>27</v>
      </c>
      <c r="AD48" s="106">
        <v>28</v>
      </c>
      <c r="AE48" s="106">
        <v>29</v>
      </c>
      <c r="AF48" s="106">
        <v>30</v>
      </c>
      <c r="AG48" s="106">
        <v>31</v>
      </c>
      <c r="AH48" s="106">
        <v>32</v>
      </c>
      <c r="AI48" s="106">
        <v>33</v>
      </c>
      <c r="AJ48" s="106">
        <v>34</v>
      </c>
      <c r="AK48" s="106">
        <v>35</v>
      </c>
      <c r="AL48" s="106">
        <v>36</v>
      </c>
      <c r="AM48" s="106"/>
      <c r="AN48" s="106"/>
      <c r="AO48" s="106"/>
      <c r="AP48" s="106"/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>
        <v>0</v>
      </c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7"/>
  <sheetViews>
    <sheetView topLeftCell="I1" zoomScale="85" zoomScaleNormal="85" workbookViewId="0">
      <selection activeCell="AM1" sqref="AM1:AP1"/>
    </sheetView>
  </sheetViews>
  <sheetFormatPr defaultRowHeight="12.75"/>
  <cols>
    <col min="1" max="1" width="9.28515625" style="96" customWidth="1"/>
    <col min="2" max="2" width="62.85546875" style="96" customWidth="1"/>
    <col min="3" max="3" width="7.140625" style="96" customWidth="1"/>
    <col min="4" max="4" width="8.7109375" style="96" customWidth="1"/>
    <col min="5" max="5" width="7.5703125" style="96" customWidth="1"/>
    <col min="6" max="6" width="7.42578125" style="96" customWidth="1"/>
    <col min="7" max="7" width="8" style="96" customWidth="1"/>
    <col min="8" max="8" width="7.140625" style="96" customWidth="1"/>
    <col min="9" max="9" width="8.42578125" style="96" customWidth="1"/>
    <col min="10" max="10" width="7.85546875" style="96" customWidth="1"/>
    <col min="11" max="11" width="8.28515625" style="96" customWidth="1"/>
    <col min="12" max="12" width="8.140625" style="96" customWidth="1"/>
    <col min="13" max="13" width="8.42578125" style="96" customWidth="1"/>
    <col min="14" max="14" width="7.85546875" style="96" customWidth="1"/>
    <col min="15" max="15" width="7.42578125" style="96" customWidth="1"/>
    <col min="16" max="17" width="6.85546875" style="96" customWidth="1"/>
    <col min="18" max="18" width="7" style="96" customWidth="1"/>
    <col min="19" max="19" width="9.28515625" style="96" customWidth="1"/>
    <col min="20" max="20" width="7.5703125" style="96" customWidth="1"/>
    <col min="21" max="21" width="7" style="96" customWidth="1"/>
    <col min="22" max="22" width="7.85546875" style="96" customWidth="1"/>
    <col min="23" max="23" width="7" style="96" customWidth="1"/>
    <col min="24" max="24" width="8.42578125" style="96" customWidth="1"/>
    <col min="25" max="26" width="8" style="96" customWidth="1"/>
    <col min="27" max="27" width="6.140625" style="96" customWidth="1"/>
    <col min="28" max="28" width="6.85546875" style="96" customWidth="1"/>
    <col min="29" max="29" width="5.5703125" style="96" customWidth="1"/>
    <col min="30" max="30" width="7.28515625" style="96" customWidth="1"/>
    <col min="31" max="31" width="8" style="96" customWidth="1"/>
    <col min="32" max="32" width="8.28515625" style="96" customWidth="1"/>
    <col min="33" max="33" width="7.28515625" style="96" customWidth="1"/>
    <col min="34" max="34" width="7.5703125" style="96" customWidth="1"/>
    <col min="35" max="36" width="6.7109375" style="96" customWidth="1"/>
    <col min="37" max="37" width="8.42578125" style="96" customWidth="1"/>
    <col min="38" max="38" width="7.28515625" style="96" customWidth="1"/>
    <col min="39" max="39" width="9.42578125" style="96" customWidth="1"/>
    <col min="40" max="40" width="8.5703125" style="96" customWidth="1"/>
    <col min="41" max="41" width="8.28515625" style="96" customWidth="1"/>
    <col min="42" max="42" width="7" style="96" customWidth="1"/>
    <col min="43" max="46" width="0" style="96" hidden="1" customWidth="1"/>
    <col min="47" max="48" width="10" style="96" hidden="1" customWidth="1"/>
    <col min="49" max="62" width="0" style="96" hidden="1" customWidth="1"/>
    <col min="63" max="16384" width="9.140625" style="96"/>
  </cols>
  <sheetData>
    <row r="1" spans="1:62" ht="45.75" customHeight="1">
      <c r="A1" s="283" t="s">
        <v>221</v>
      </c>
      <c r="B1" s="284"/>
      <c r="C1" s="306" t="s">
        <v>2</v>
      </c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  <c r="AI1" s="306"/>
      <c r="AJ1" s="306"/>
      <c r="AK1" s="306"/>
      <c r="AL1" s="306"/>
      <c r="AM1" s="306" t="s">
        <v>223</v>
      </c>
      <c r="AN1" s="306"/>
      <c r="AO1" s="306"/>
      <c r="AP1" s="307"/>
    </row>
    <row r="2" spans="1:62" ht="22.5" customHeight="1">
      <c r="A2" s="308" t="s">
        <v>184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10"/>
    </row>
    <row r="3" spans="1:62" ht="24.75" customHeight="1">
      <c r="A3" s="311" t="s">
        <v>96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  <c r="Y3" s="312"/>
      <c r="Z3" s="312"/>
      <c r="AA3" s="312"/>
      <c r="AB3" s="312"/>
      <c r="AC3" s="312"/>
      <c r="AD3" s="312"/>
      <c r="AE3" s="312"/>
      <c r="AF3" s="312"/>
      <c r="AG3" s="312"/>
      <c r="AH3" s="312"/>
      <c r="AI3" s="312"/>
      <c r="AJ3" s="312"/>
      <c r="AK3" s="312"/>
      <c r="AL3" s="312"/>
      <c r="AM3" s="312"/>
      <c r="AN3" s="312"/>
      <c r="AO3" s="312"/>
      <c r="AP3" s="313"/>
    </row>
    <row r="4" spans="1:62">
      <c r="A4" s="294" t="s">
        <v>148</v>
      </c>
      <c r="B4" s="295"/>
      <c r="C4" s="300" t="s">
        <v>17</v>
      </c>
      <c r="D4" s="301"/>
      <c r="E4" s="301"/>
      <c r="F4" s="301"/>
      <c r="G4" s="302"/>
      <c r="H4" s="300" t="s">
        <v>87</v>
      </c>
      <c r="I4" s="301"/>
      <c r="J4" s="301"/>
      <c r="K4" s="302"/>
      <c r="L4" s="303" t="s">
        <v>22</v>
      </c>
      <c r="M4" s="300" t="s">
        <v>1</v>
      </c>
      <c r="N4" s="301"/>
      <c r="O4" s="301"/>
      <c r="P4" s="301"/>
      <c r="Q4" s="301"/>
      <c r="R4" s="301"/>
      <c r="S4" s="301"/>
      <c r="T4" s="301"/>
      <c r="U4" s="301"/>
      <c r="V4" s="302"/>
      <c r="W4" s="303" t="s">
        <v>31</v>
      </c>
      <c r="X4" s="303" t="s">
        <v>32</v>
      </c>
      <c r="Y4" s="303" t="s">
        <v>42</v>
      </c>
      <c r="Z4" s="303" t="s">
        <v>86</v>
      </c>
      <c r="AA4" s="300" t="s">
        <v>40</v>
      </c>
      <c r="AB4" s="301"/>
      <c r="AC4" s="301"/>
      <c r="AD4" s="301"/>
      <c r="AE4" s="302"/>
      <c r="AF4" s="303" t="s">
        <v>94</v>
      </c>
      <c r="AG4" s="303" t="s">
        <v>0</v>
      </c>
      <c r="AH4" s="300" t="s">
        <v>39</v>
      </c>
      <c r="AI4" s="301"/>
      <c r="AJ4" s="301"/>
      <c r="AK4" s="301"/>
      <c r="AL4" s="302"/>
      <c r="AM4" s="303" t="s">
        <v>89</v>
      </c>
      <c r="AN4" s="303" t="s">
        <v>90</v>
      </c>
      <c r="AO4" s="303" t="s">
        <v>91</v>
      </c>
      <c r="AP4" s="303" t="s">
        <v>95</v>
      </c>
    </row>
    <row r="5" spans="1:62">
      <c r="A5" s="296"/>
      <c r="B5" s="297"/>
      <c r="C5" s="303" t="s">
        <v>16</v>
      </c>
      <c r="D5" s="303" t="s">
        <v>18</v>
      </c>
      <c r="E5" s="303" t="s">
        <v>19</v>
      </c>
      <c r="F5" s="303" t="s">
        <v>20</v>
      </c>
      <c r="G5" s="303" t="s">
        <v>21</v>
      </c>
      <c r="H5" s="303" t="s">
        <v>16</v>
      </c>
      <c r="I5" s="303" t="s">
        <v>19</v>
      </c>
      <c r="J5" s="303" t="s">
        <v>20</v>
      </c>
      <c r="K5" s="303" t="s">
        <v>21</v>
      </c>
      <c r="L5" s="304"/>
      <c r="M5" s="303" t="s">
        <v>43</v>
      </c>
      <c r="N5" s="303" t="s">
        <v>23</v>
      </c>
      <c r="O5" s="303" t="s">
        <v>24</v>
      </c>
      <c r="P5" s="303" t="s">
        <v>25</v>
      </c>
      <c r="Q5" s="303" t="s">
        <v>88</v>
      </c>
      <c r="R5" s="300" t="s">
        <v>29</v>
      </c>
      <c r="S5" s="301"/>
      <c r="T5" s="301"/>
      <c r="U5" s="302"/>
      <c r="V5" s="303" t="s">
        <v>30</v>
      </c>
      <c r="W5" s="304"/>
      <c r="X5" s="304"/>
      <c r="Y5" s="304"/>
      <c r="Z5" s="304"/>
      <c r="AA5" s="303" t="s">
        <v>33</v>
      </c>
      <c r="AB5" s="303" t="s">
        <v>34</v>
      </c>
      <c r="AC5" s="303" t="s">
        <v>16</v>
      </c>
      <c r="AD5" s="303" t="s">
        <v>37</v>
      </c>
      <c r="AE5" s="303" t="s">
        <v>38</v>
      </c>
      <c r="AF5" s="304"/>
      <c r="AG5" s="304"/>
      <c r="AH5" s="303" t="s">
        <v>33</v>
      </c>
      <c r="AI5" s="303" t="s">
        <v>34</v>
      </c>
      <c r="AJ5" s="303" t="s">
        <v>16</v>
      </c>
      <c r="AK5" s="303" t="s">
        <v>35</v>
      </c>
      <c r="AL5" s="303" t="s">
        <v>36</v>
      </c>
      <c r="AM5" s="304"/>
      <c r="AN5" s="304"/>
      <c r="AO5" s="304"/>
      <c r="AP5" s="304"/>
    </row>
    <row r="6" spans="1:62" ht="135.75">
      <c r="A6" s="298"/>
      <c r="B6" s="299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O6" s="305"/>
      <c r="P6" s="305"/>
      <c r="Q6" s="305"/>
      <c r="R6" s="97" t="s">
        <v>26</v>
      </c>
      <c r="S6" s="97" t="s">
        <v>41</v>
      </c>
      <c r="T6" s="97" t="s">
        <v>27</v>
      </c>
      <c r="U6" s="97" t="s">
        <v>28</v>
      </c>
      <c r="V6" s="305"/>
      <c r="W6" s="305"/>
      <c r="X6" s="305"/>
      <c r="Y6" s="305"/>
      <c r="Z6" s="305"/>
      <c r="AA6" s="305"/>
      <c r="AB6" s="305"/>
      <c r="AC6" s="305"/>
      <c r="AD6" s="305"/>
      <c r="AE6" s="305"/>
      <c r="AF6" s="305"/>
      <c r="AG6" s="305"/>
      <c r="AH6" s="305"/>
      <c r="AI6" s="305"/>
      <c r="AJ6" s="305"/>
      <c r="AK6" s="305"/>
      <c r="AL6" s="305"/>
      <c r="AM6" s="305"/>
      <c r="AN6" s="305"/>
      <c r="AO6" s="305"/>
      <c r="AP6" s="305"/>
    </row>
    <row r="7" spans="1:62" ht="15">
      <c r="A7" s="98"/>
      <c r="B7" s="99" t="s">
        <v>80</v>
      </c>
      <c r="C7" s="65">
        <v>1</v>
      </c>
      <c r="D7" s="100">
        <v>2</v>
      </c>
      <c r="E7" s="100">
        <v>3</v>
      </c>
      <c r="F7" s="100">
        <v>4</v>
      </c>
      <c r="G7" s="100">
        <v>5</v>
      </c>
      <c r="H7" s="100">
        <v>6</v>
      </c>
      <c r="I7" s="101">
        <v>7</v>
      </c>
      <c r="J7" s="100">
        <v>8</v>
      </c>
      <c r="K7" s="100">
        <v>9</v>
      </c>
      <c r="L7" s="100">
        <v>10</v>
      </c>
      <c r="M7" s="100">
        <v>11</v>
      </c>
      <c r="N7" s="100">
        <v>12</v>
      </c>
      <c r="O7" s="100">
        <v>13</v>
      </c>
      <c r="P7" s="100">
        <v>14</v>
      </c>
      <c r="Q7" s="65">
        <v>15</v>
      </c>
      <c r="R7" s="100">
        <v>16</v>
      </c>
      <c r="S7" s="100">
        <v>17</v>
      </c>
      <c r="T7" s="100">
        <v>18</v>
      </c>
      <c r="U7" s="100">
        <v>19</v>
      </c>
      <c r="V7" s="100">
        <v>20</v>
      </c>
      <c r="W7" s="100">
        <v>21</v>
      </c>
      <c r="X7" s="100">
        <v>22</v>
      </c>
      <c r="Y7" s="100">
        <v>23</v>
      </c>
      <c r="Z7" s="100">
        <v>24</v>
      </c>
      <c r="AA7" s="100">
        <v>25</v>
      </c>
      <c r="AB7" s="100">
        <v>26</v>
      </c>
      <c r="AC7" s="100">
        <v>27</v>
      </c>
      <c r="AD7" s="65">
        <v>28</v>
      </c>
      <c r="AE7" s="100">
        <v>29</v>
      </c>
      <c r="AF7" s="100">
        <v>30</v>
      </c>
      <c r="AG7" s="100">
        <v>31</v>
      </c>
      <c r="AH7" s="100">
        <v>32</v>
      </c>
      <c r="AI7" s="100">
        <v>33</v>
      </c>
      <c r="AJ7" s="100">
        <v>34</v>
      </c>
      <c r="AK7" s="100">
        <v>35</v>
      </c>
      <c r="AL7" s="100">
        <v>36</v>
      </c>
      <c r="AM7" s="100">
        <v>37</v>
      </c>
      <c r="AN7" s="100">
        <v>38</v>
      </c>
      <c r="AO7" s="100">
        <v>39</v>
      </c>
      <c r="AP7" s="102">
        <v>40</v>
      </c>
      <c r="AQ7" s="293" t="s">
        <v>187</v>
      </c>
      <c r="AR7" s="293"/>
      <c r="AS7" s="293" t="s">
        <v>139</v>
      </c>
      <c r="AT7" s="293"/>
      <c r="AU7" s="293" t="s">
        <v>140</v>
      </c>
      <c r="AV7" s="293"/>
      <c r="AW7" s="293" t="s">
        <v>147</v>
      </c>
      <c r="AX7" s="293"/>
      <c r="AY7" s="293" t="s">
        <v>141</v>
      </c>
      <c r="AZ7" s="293"/>
      <c r="BA7" s="293" t="s">
        <v>142</v>
      </c>
      <c r="BB7" s="293"/>
      <c r="BC7" s="293" t="s">
        <v>143</v>
      </c>
      <c r="BD7" s="293"/>
      <c r="BE7" s="293" t="s">
        <v>144</v>
      </c>
      <c r="BF7" s="293"/>
      <c r="BG7" s="293" t="s">
        <v>145</v>
      </c>
      <c r="BH7" s="293"/>
      <c r="BI7" s="293" t="s">
        <v>146</v>
      </c>
      <c r="BJ7" s="293"/>
    </row>
    <row r="8" spans="1:62" ht="51">
      <c r="A8" s="1">
        <v>1</v>
      </c>
      <c r="B8" s="129" t="s">
        <v>53</v>
      </c>
      <c r="C8" s="65">
        <v>76</v>
      </c>
      <c r="D8" s="65">
        <v>5</v>
      </c>
      <c r="E8" s="65">
        <f t="shared" ref="E8:AP8" si="0">E9+E10</f>
        <v>69</v>
      </c>
      <c r="F8" s="65">
        <f t="shared" si="0"/>
        <v>0</v>
      </c>
      <c r="G8" s="65">
        <f t="shared" si="0"/>
        <v>2</v>
      </c>
      <c r="H8" s="65">
        <f t="shared" si="0"/>
        <v>143</v>
      </c>
      <c r="I8" s="65">
        <f t="shared" si="0"/>
        <v>123</v>
      </c>
      <c r="J8" s="65">
        <f t="shared" si="0"/>
        <v>8</v>
      </c>
      <c r="K8" s="65">
        <f t="shared" si="0"/>
        <v>12</v>
      </c>
      <c r="L8" s="65">
        <f t="shared" si="0"/>
        <v>11</v>
      </c>
      <c r="M8" s="65">
        <f t="shared" si="0"/>
        <v>109</v>
      </c>
      <c r="N8" s="65">
        <f t="shared" si="0"/>
        <v>70</v>
      </c>
      <c r="O8" s="65">
        <f t="shared" si="0"/>
        <v>2</v>
      </c>
      <c r="P8" s="65">
        <f t="shared" si="0"/>
        <v>37</v>
      </c>
      <c r="Q8" s="65">
        <f t="shared" si="0"/>
        <v>0</v>
      </c>
      <c r="R8" s="65">
        <f t="shared" si="0"/>
        <v>21</v>
      </c>
      <c r="S8" s="65">
        <f t="shared" si="0"/>
        <v>0</v>
      </c>
      <c r="T8" s="65">
        <f t="shared" si="0"/>
        <v>8</v>
      </c>
      <c r="U8" s="65">
        <f t="shared" si="0"/>
        <v>13</v>
      </c>
      <c r="V8" s="65">
        <f t="shared" si="0"/>
        <v>130</v>
      </c>
      <c r="W8" s="65">
        <f t="shared" si="0"/>
        <v>0</v>
      </c>
      <c r="X8" s="65">
        <f t="shared" si="0"/>
        <v>2</v>
      </c>
      <c r="Y8" s="65">
        <f t="shared" si="0"/>
        <v>56</v>
      </c>
      <c r="Z8" s="65">
        <f t="shared" si="0"/>
        <v>7</v>
      </c>
      <c r="AA8" s="65">
        <f t="shared" si="0"/>
        <v>25</v>
      </c>
      <c r="AB8" s="65">
        <f t="shared" si="0"/>
        <v>13</v>
      </c>
      <c r="AC8" s="65">
        <f t="shared" si="0"/>
        <v>38</v>
      </c>
      <c r="AD8" s="65">
        <f t="shared" si="0"/>
        <v>4</v>
      </c>
      <c r="AE8" s="65">
        <f t="shared" si="0"/>
        <v>34</v>
      </c>
      <c r="AF8" s="65">
        <f t="shared" si="0"/>
        <v>0</v>
      </c>
      <c r="AG8" s="65">
        <f t="shared" si="0"/>
        <v>34</v>
      </c>
      <c r="AH8" s="65">
        <f t="shared" si="0"/>
        <v>2</v>
      </c>
      <c r="AI8" s="65">
        <f t="shared" si="0"/>
        <v>1</v>
      </c>
      <c r="AJ8" s="65">
        <f t="shared" si="0"/>
        <v>3</v>
      </c>
      <c r="AK8" s="65">
        <f t="shared" si="0"/>
        <v>0</v>
      </c>
      <c r="AL8" s="65">
        <f t="shared" si="0"/>
        <v>3</v>
      </c>
      <c r="AM8" s="65">
        <f t="shared" si="0"/>
        <v>0</v>
      </c>
      <c r="AN8" s="65">
        <f t="shared" si="0"/>
        <v>0</v>
      </c>
      <c r="AO8" s="65">
        <f t="shared" si="0"/>
        <v>0</v>
      </c>
      <c r="AP8" s="65">
        <f t="shared" si="0"/>
        <v>0</v>
      </c>
      <c r="AQ8" s="232">
        <f t="shared" ref="AQ8:BJ8" si="1">SUM(AQ9:AQ10)</f>
        <v>76</v>
      </c>
      <c r="AR8" s="232">
        <f t="shared" si="1"/>
        <v>76</v>
      </c>
      <c r="AS8" s="232">
        <f t="shared" si="1"/>
        <v>143</v>
      </c>
      <c r="AT8" s="232">
        <f t="shared" si="1"/>
        <v>143</v>
      </c>
      <c r="AU8" s="232">
        <f>SUM(AU9:AU10)</f>
        <v>197</v>
      </c>
      <c r="AV8" s="232">
        <f>SUM(AV9:AV10)</f>
        <v>197</v>
      </c>
      <c r="AW8" s="232">
        <f t="shared" si="1"/>
        <v>109</v>
      </c>
      <c r="AX8" s="232">
        <f t="shared" si="1"/>
        <v>109</v>
      </c>
      <c r="AY8" s="232">
        <f t="shared" si="1"/>
        <v>21</v>
      </c>
      <c r="AZ8" s="232">
        <f t="shared" si="1"/>
        <v>21</v>
      </c>
      <c r="BA8" s="232">
        <f t="shared" si="1"/>
        <v>130</v>
      </c>
      <c r="BB8" s="232">
        <f t="shared" si="1"/>
        <v>130</v>
      </c>
      <c r="BC8" s="232">
        <f t="shared" si="1"/>
        <v>38</v>
      </c>
      <c r="BD8" s="232">
        <f t="shared" si="1"/>
        <v>38</v>
      </c>
      <c r="BE8" s="232">
        <f t="shared" si="1"/>
        <v>38</v>
      </c>
      <c r="BF8" s="232">
        <f t="shared" si="1"/>
        <v>38</v>
      </c>
      <c r="BG8" s="232">
        <f t="shared" si="1"/>
        <v>3</v>
      </c>
      <c r="BH8" s="232">
        <f t="shared" si="1"/>
        <v>3</v>
      </c>
      <c r="BI8" s="232">
        <f t="shared" si="1"/>
        <v>3</v>
      </c>
      <c r="BJ8" s="232">
        <f t="shared" si="1"/>
        <v>3</v>
      </c>
    </row>
    <row r="9" spans="1:62" ht="38.25">
      <c r="A9" s="5" t="s">
        <v>45</v>
      </c>
      <c r="B9" s="6" t="s">
        <v>54</v>
      </c>
      <c r="C9" s="34">
        <v>65</v>
      </c>
      <c r="D9" s="33">
        <v>5</v>
      </c>
      <c r="E9" s="33">
        <f>C9-D9-F9-G9</f>
        <v>58</v>
      </c>
      <c r="F9" s="33">
        <v>0</v>
      </c>
      <c r="G9" s="33">
        <v>2</v>
      </c>
      <c r="H9" s="33">
        <v>122</v>
      </c>
      <c r="I9" s="33">
        <f>H9-J9-K9</f>
        <v>104</v>
      </c>
      <c r="J9" s="35">
        <v>8</v>
      </c>
      <c r="K9" s="35">
        <v>10</v>
      </c>
      <c r="L9" s="35">
        <v>7</v>
      </c>
      <c r="M9" s="35">
        <f>N9+O9+P9+Q9</f>
        <v>99</v>
      </c>
      <c r="N9" s="152">
        <v>66</v>
      </c>
      <c r="O9" s="152">
        <v>1</v>
      </c>
      <c r="P9" s="152">
        <v>32</v>
      </c>
      <c r="Q9" s="152">
        <v>0</v>
      </c>
      <c r="R9" s="152">
        <f>S9+T9+U9</f>
        <v>8</v>
      </c>
      <c r="S9" s="152">
        <v>0</v>
      </c>
      <c r="T9" s="152">
        <v>7</v>
      </c>
      <c r="U9" s="152">
        <v>1</v>
      </c>
      <c r="V9" s="35">
        <f>M9+R9</f>
        <v>107</v>
      </c>
      <c r="W9" s="35">
        <v>0</v>
      </c>
      <c r="X9" s="35">
        <v>2</v>
      </c>
      <c r="Y9" s="35">
        <f>D9+E9+I9-L9-V9-W9</f>
        <v>53</v>
      </c>
      <c r="Z9" s="35">
        <v>7</v>
      </c>
      <c r="AA9" s="35">
        <v>21</v>
      </c>
      <c r="AB9" s="35">
        <v>8</v>
      </c>
      <c r="AC9" s="35">
        <f>AA9+AB9</f>
        <v>29</v>
      </c>
      <c r="AD9" s="35">
        <v>4</v>
      </c>
      <c r="AE9" s="35">
        <v>25</v>
      </c>
      <c r="AF9" s="35"/>
      <c r="AG9" s="35">
        <v>25</v>
      </c>
      <c r="AH9" s="35">
        <v>1</v>
      </c>
      <c r="AI9" s="35">
        <v>1</v>
      </c>
      <c r="AJ9" s="35">
        <f>AH9+AI9</f>
        <v>2</v>
      </c>
      <c r="AK9" s="35">
        <v>0</v>
      </c>
      <c r="AL9" s="35">
        <v>2</v>
      </c>
      <c r="AM9" s="34"/>
      <c r="AN9" s="34"/>
      <c r="AO9" s="34"/>
      <c r="AP9" s="34"/>
      <c r="AQ9" s="66">
        <f>C9</f>
        <v>65</v>
      </c>
      <c r="AR9" s="66">
        <f>E9+F9+G9+D9</f>
        <v>65</v>
      </c>
      <c r="AS9" s="66">
        <f>H9</f>
        <v>122</v>
      </c>
      <c r="AT9" s="66">
        <f>I9+J9+K9</f>
        <v>122</v>
      </c>
      <c r="AU9" s="66">
        <f>D9+E9+I9</f>
        <v>167</v>
      </c>
      <c r="AV9" s="66">
        <f>L9+V9+W9+Y9</f>
        <v>167</v>
      </c>
      <c r="AW9" s="66">
        <f>M9</f>
        <v>99</v>
      </c>
      <c r="AX9" s="66">
        <f>N9+O9+P9+Q9</f>
        <v>99</v>
      </c>
      <c r="AY9" s="66">
        <f>R9</f>
        <v>8</v>
      </c>
      <c r="AZ9" s="66">
        <f>S9+T9+U9</f>
        <v>8</v>
      </c>
      <c r="BA9" s="66">
        <f>V9</f>
        <v>107</v>
      </c>
      <c r="BB9" s="66">
        <f>M9+R9</f>
        <v>107</v>
      </c>
      <c r="BC9" s="66">
        <f>AC9</f>
        <v>29</v>
      </c>
      <c r="BD9" s="66">
        <f>AA9+AB9</f>
        <v>29</v>
      </c>
      <c r="BE9" s="66">
        <f>AC9</f>
        <v>29</v>
      </c>
      <c r="BF9" s="66">
        <f>AD9+AE9</f>
        <v>29</v>
      </c>
      <c r="BG9" s="66">
        <f>AJ9</f>
        <v>2</v>
      </c>
      <c r="BH9" s="66">
        <f>AH9+AI9</f>
        <v>2</v>
      </c>
      <c r="BI9" s="66">
        <f>AJ9</f>
        <v>2</v>
      </c>
      <c r="BJ9" s="66">
        <f>AK9+AL9</f>
        <v>2</v>
      </c>
    </row>
    <row r="10" spans="1:62" ht="38.25">
      <c r="A10" s="5" t="s">
        <v>46</v>
      </c>
      <c r="B10" s="6" t="s">
        <v>55</v>
      </c>
      <c r="C10" s="34">
        <v>11</v>
      </c>
      <c r="D10" s="33">
        <v>0</v>
      </c>
      <c r="E10" s="33">
        <f t="shared" ref="E10:E46" si="2">C10-D10-F10-G10</f>
        <v>11</v>
      </c>
      <c r="F10" s="33">
        <v>0</v>
      </c>
      <c r="G10" s="33">
        <v>0</v>
      </c>
      <c r="H10" s="33">
        <v>21</v>
      </c>
      <c r="I10" s="33">
        <f t="shared" ref="I10:I46" si="3">H10-J10-K10</f>
        <v>19</v>
      </c>
      <c r="J10" s="35">
        <v>0</v>
      </c>
      <c r="K10" s="35">
        <v>2</v>
      </c>
      <c r="L10" s="35">
        <v>4</v>
      </c>
      <c r="M10" s="35">
        <f t="shared" ref="M10:M46" si="4">N10+O10+P10+Q10</f>
        <v>10</v>
      </c>
      <c r="N10" s="153">
        <v>4</v>
      </c>
      <c r="O10" s="153">
        <v>1</v>
      </c>
      <c r="P10" s="153">
        <v>5</v>
      </c>
      <c r="Q10" s="153">
        <v>0</v>
      </c>
      <c r="R10" s="152">
        <f t="shared" ref="R10:R46" si="5">S10+T10+U10</f>
        <v>13</v>
      </c>
      <c r="S10" s="153">
        <v>0</v>
      </c>
      <c r="T10" s="153">
        <v>1</v>
      </c>
      <c r="U10" s="153">
        <v>12</v>
      </c>
      <c r="V10" s="35">
        <f t="shared" ref="V10:V46" si="6">M10+R10</f>
        <v>23</v>
      </c>
      <c r="W10" s="35">
        <v>0</v>
      </c>
      <c r="X10" s="36">
        <v>0</v>
      </c>
      <c r="Y10" s="231">
        <f t="shared" ref="Y10:Y46" si="7">D10+E10+I10-L10-V10-W10</f>
        <v>3</v>
      </c>
      <c r="Z10" s="36">
        <v>0</v>
      </c>
      <c r="AA10" s="36">
        <v>4</v>
      </c>
      <c r="AB10" s="36">
        <v>5</v>
      </c>
      <c r="AC10" s="35">
        <f t="shared" ref="AC10:AC46" si="8">AA10+AB10</f>
        <v>9</v>
      </c>
      <c r="AD10" s="36">
        <v>0</v>
      </c>
      <c r="AE10" s="35">
        <v>9</v>
      </c>
      <c r="AF10" s="35"/>
      <c r="AG10" s="35">
        <v>9</v>
      </c>
      <c r="AH10" s="35">
        <v>1</v>
      </c>
      <c r="AI10" s="35">
        <v>0</v>
      </c>
      <c r="AJ10" s="35">
        <f t="shared" ref="AJ10:AJ46" si="9">AH10+AI10</f>
        <v>1</v>
      </c>
      <c r="AK10" s="35">
        <v>0</v>
      </c>
      <c r="AL10" s="35">
        <v>1</v>
      </c>
      <c r="AM10" s="34"/>
      <c r="AN10" s="34"/>
      <c r="AO10" s="34"/>
      <c r="AP10" s="34"/>
      <c r="AQ10" s="66">
        <f t="shared" ref="AQ10:AQ46" si="10">C10</f>
        <v>11</v>
      </c>
      <c r="AR10" s="66">
        <f>E10+F10+G10+D10</f>
        <v>11</v>
      </c>
      <c r="AS10" s="66">
        <f t="shared" ref="AS10:AS46" si="11">H10</f>
        <v>21</v>
      </c>
      <c r="AT10" s="66">
        <f t="shared" ref="AT10:AT46" si="12">I10+J10+K10</f>
        <v>21</v>
      </c>
      <c r="AU10" s="66">
        <f t="shared" ref="AU10:AU46" si="13">D10+E10+I10</f>
        <v>30</v>
      </c>
      <c r="AV10" s="66">
        <f t="shared" ref="AV10:AV46" si="14">L10+V10+W10+Y10</f>
        <v>30</v>
      </c>
      <c r="AW10" s="66">
        <f t="shared" ref="AW10:AW46" si="15">M10</f>
        <v>10</v>
      </c>
      <c r="AX10" s="66">
        <f>N10+O10+P10+Q10</f>
        <v>10</v>
      </c>
      <c r="AY10" s="66">
        <f t="shared" ref="AY10:AY46" si="16">R10</f>
        <v>13</v>
      </c>
      <c r="AZ10" s="66">
        <f t="shared" ref="AZ10:AZ46" si="17">S10+T10+U10</f>
        <v>13</v>
      </c>
      <c r="BA10" s="66">
        <f t="shared" ref="BA10:BA46" si="18">V10</f>
        <v>23</v>
      </c>
      <c r="BB10" s="66">
        <f t="shared" ref="BB10:BB46" si="19">M10+R10</f>
        <v>23</v>
      </c>
      <c r="BC10" s="66">
        <f t="shared" ref="BC10:BC46" si="20">AC10</f>
        <v>9</v>
      </c>
      <c r="BD10" s="66">
        <f t="shared" ref="BD10:BD46" si="21">AA10+AB10</f>
        <v>9</v>
      </c>
      <c r="BE10" s="66">
        <f t="shared" ref="BE10:BE46" si="22">AC10</f>
        <v>9</v>
      </c>
      <c r="BF10" s="66">
        <f t="shared" ref="BF10:BF46" si="23">AD10+AE10</f>
        <v>9</v>
      </c>
      <c r="BG10" s="66">
        <f t="shared" ref="BG10:BG46" si="24">AJ10</f>
        <v>1</v>
      </c>
      <c r="BH10" s="66">
        <f t="shared" ref="BH10:BH46" si="25">AH10+AI10</f>
        <v>1</v>
      </c>
      <c r="BI10" s="66">
        <f t="shared" ref="BI10:BI46" si="26">AJ10</f>
        <v>1</v>
      </c>
      <c r="BJ10" s="66">
        <f t="shared" ref="BJ10:BJ46" si="27">AK10+AL10</f>
        <v>1</v>
      </c>
    </row>
    <row r="11" spans="1:62" ht="51">
      <c r="A11" s="1">
        <v>2</v>
      </c>
      <c r="B11" s="129" t="s">
        <v>56</v>
      </c>
      <c r="C11" s="65">
        <v>13</v>
      </c>
      <c r="D11" s="65">
        <v>4</v>
      </c>
      <c r="E11" s="33">
        <f t="shared" si="2"/>
        <v>7</v>
      </c>
      <c r="F11" s="65">
        <f t="shared" ref="F11:AP11" si="28">F12+F13</f>
        <v>1</v>
      </c>
      <c r="G11" s="65">
        <f t="shared" si="28"/>
        <v>1</v>
      </c>
      <c r="H11" s="65">
        <f t="shared" si="28"/>
        <v>23</v>
      </c>
      <c r="I11" s="65">
        <f t="shared" si="28"/>
        <v>16</v>
      </c>
      <c r="J11" s="65">
        <f t="shared" si="28"/>
        <v>3</v>
      </c>
      <c r="K11" s="65">
        <f t="shared" si="28"/>
        <v>4</v>
      </c>
      <c r="L11" s="65">
        <f t="shared" si="28"/>
        <v>2</v>
      </c>
      <c r="M11" s="65">
        <f t="shared" si="28"/>
        <v>11</v>
      </c>
      <c r="N11" s="65">
        <f t="shared" si="28"/>
        <v>4</v>
      </c>
      <c r="O11" s="65">
        <f t="shared" si="28"/>
        <v>3</v>
      </c>
      <c r="P11" s="65">
        <f t="shared" si="28"/>
        <v>4</v>
      </c>
      <c r="Q11" s="65">
        <f t="shared" si="28"/>
        <v>0</v>
      </c>
      <c r="R11" s="65">
        <f t="shared" si="28"/>
        <v>4</v>
      </c>
      <c r="S11" s="65">
        <f t="shared" si="28"/>
        <v>0</v>
      </c>
      <c r="T11" s="65">
        <f t="shared" si="28"/>
        <v>1</v>
      </c>
      <c r="U11" s="65">
        <f t="shared" si="28"/>
        <v>3</v>
      </c>
      <c r="V11" s="65">
        <f t="shared" si="28"/>
        <v>15</v>
      </c>
      <c r="W11" s="65">
        <f t="shared" si="28"/>
        <v>0</v>
      </c>
      <c r="X11" s="65">
        <f t="shared" si="28"/>
        <v>4</v>
      </c>
      <c r="Y11" s="231">
        <f t="shared" si="7"/>
        <v>10</v>
      </c>
      <c r="Z11" s="65">
        <f t="shared" si="28"/>
        <v>7</v>
      </c>
      <c r="AA11" s="65">
        <f t="shared" si="28"/>
        <v>5</v>
      </c>
      <c r="AB11" s="65">
        <f t="shared" si="28"/>
        <v>6</v>
      </c>
      <c r="AC11" s="65">
        <f t="shared" si="28"/>
        <v>11</v>
      </c>
      <c r="AD11" s="65">
        <f t="shared" si="28"/>
        <v>1</v>
      </c>
      <c r="AE11" s="65">
        <f t="shared" si="28"/>
        <v>10</v>
      </c>
      <c r="AF11" s="65">
        <f t="shared" si="28"/>
        <v>0</v>
      </c>
      <c r="AG11" s="65">
        <f t="shared" si="28"/>
        <v>10</v>
      </c>
      <c r="AH11" s="65">
        <f t="shared" si="28"/>
        <v>1</v>
      </c>
      <c r="AI11" s="65">
        <f t="shared" si="28"/>
        <v>1</v>
      </c>
      <c r="AJ11" s="65">
        <f t="shared" si="28"/>
        <v>2</v>
      </c>
      <c r="AK11" s="65">
        <f t="shared" si="28"/>
        <v>0</v>
      </c>
      <c r="AL11" s="65">
        <f t="shared" si="28"/>
        <v>2</v>
      </c>
      <c r="AM11" s="65">
        <f t="shared" si="28"/>
        <v>0</v>
      </c>
      <c r="AN11" s="65">
        <f t="shared" si="28"/>
        <v>0</v>
      </c>
      <c r="AO11" s="65">
        <f t="shared" si="28"/>
        <v>0</v>
      </c>
      <c r="AP11" s="65">
        <f t="shared" si="28"/>
        <v>0</v>
      </c>
      <c r="AQ11" s="232">
        <f t="shared" ref="AQ11:BJ11" si="29">SUM(AQ12:AQ13)</f>
        <v>13</v>
      </c>
      <c r="AR11" s="232">
        <f t="shared" si="29"/>
        <v>16</v>
      </c>
      <c r="AS11" s="232">
        <f t="shared" si="29"/>
        <v>23</v>
      </c>
      <c r="AT11" s="232">
        <f t="shared" si="29"/>
        <v>23</v>
      </c>
      <c r="AU11" s="232">
        <v>27</v>
      </c>
      <c r="AV11" s="66">
        <v>27</v>
      </c>
      <c r="AW11" s="232">
        <f t="shared" si="29"/>
        <v>11</v>
      </c>
      <c r="AX11" s="232">
        <f t="shared" si="29"/>
        <v>11</v>
      </c>
      <c r="AY11" s="232">
        <f t="shared" si="29"/>
        <v>4</v>
      </c>
      <c r="AZ11" s="232">
        <f t="shared" si="29"/>
        <v>4</v>
      </c>
      <c r="BA11" s="232">
        <f t="shared" si="29"/>
        <v>15</v>
      </c>
      <c r="BB11" s="232">
        <f t="shared" si="29"/>
        <v>15</v>
      </c>
      <c r="BC11" s="232">
        <f t="shared" si="29"/>
        <v>11</v>
      </c>
      <c r="BD11" s="232">
        <f t="shared" si="29"/>
        <v>11</v>
      </c>
      <c r="BE11" s="232">
        <f t="shared" si="29"/>
        <v>11</v>
      </c>
      <c r="BF11" s="232">
        <f t="shared" si="29"/>
        <v>11</v>
      </c>
      <c r="BG11" s="232">
        <f t="shared" si="29"/>
        <v>2</v>
      </c>
      <c r="BH11" s="232">
        <f t="shared" si="29"/>
        <v>2</v>
      </c>
      <c r="BI11" s="232">
        <f t="shared" si="29"/>
        <v>2</v>
      </c>
      <c r="BJ11" s="232">
        <f t="shared" si="29"/>
        <v>2</v>
      </c>
    </row>
    <row r="12" spans="1:62" ht="38.25">
      <c r="A12" s="5" t="s">
        <v>4</v>
      </c>
      <c r="B12" s="6" t="s">
        <v>57</v>
      </c>
      <c r="C12" s="33">
        <v>11</v>
      </c>
      <c r="D12" s="33">
        <v>1</v>
      </c>
      <c r="E12" s="33">
        <f t="shared" si="2"/>
        <v>8</v>
      </c>
      <c r="F12" s="33">
        <v>1</v>
      </c>
      <c r="G12" s="33">
        <v>1</v>
      </c>
      <c r="H12" s="33">
        <v>18</v>
      </c>
      <c r="I12" s="33">
        <f t="shared" si="3"/>
        <v>11</v>
      </c>
      <c r="J12" s="35">
        <v>3</v>
      </c>
      <c r="K12" s="35">
        <v>4</v>
      </c>
      <c r="L12" s="35">
        <v>1</v>
      </c>
      <c r="M12" s="35">
        <f t="shared" si="4"/>
        <v>8</v>
      </c>
      <c r="N12" s="153">
        <v>3</v>
      </c>
      <c r="O12" s="153">
        <v>2</v>
      </c>
      <c r="P12" s="153">
        <v>3</v>
      </c>
      <c r="Q12" s="153">
        <v>0</v>
      </c>
      <c r="R12" s="152">
        <f t="shared" si="5"/>
        <v>3</v>
      </c>
      <c r="S12" s="153">
        <v>0</v>
      </c>
      <c r="T12" s="153">
        <v>1</v>
      </c>
      <c r="U12" s="153">
        <v>2</v>
      </c>
      <c r="V12" s="35">
        <f t="shared" si="6"/>
        <v>11</v>
      </c>
      <c r="W12" s="35">
        <v>0</v>
      </c>
      <c r="X12" s="35">
        <v>1</v>
      </c>
      <c r="Y12" s="231">
        <f t="shared" si="7"/>
        <v>8</v>
      </c>
      <c r="Z12" s="35">
        <v>2</v>
      </c>
      <c r="AA12" s="35">
        <v>5</v>
      </c>
      <c r="AB12" s="35">
        <v>5</v>
      </c>
      <c r="AC12" s="35">
        <f t="shared" si="8"/>
        <v>10</v>
      </c>
      <c r="AD12" s="35">
        <v>1</v>
      </c>
      <c r="AE12" s="35">
        <v>9</v>
      </c>
      <c r="AF12" s="35"/>
      <c r="AG12" s="35">
        <v>9</v>
      </c>
      <c r="AH12" s="35">
        <v>0</v>
      </c>
      <c r="AI12" s="35">
        <v>1</v>
      </c>
      <c r="AJ12" s="35">
        <f t="shared" si="9"/>
        <v>1</v>
      </c>
      <c r="AK12" s="35">
        <v>0</v>
      </c>
      <c r="AL12" s="35">
        <v>1</v>
      </c>
      <c r="AM12" s="34"/>
      <c r="AN12" s="34"/>
      <c r="AO12" s="34"/>
      <c r="AP12" s="34"/>
      <c r="AQ12" s="66">
        <f t="shared" si="10"/>
        <v>11</v>
      </c>
      <c r="AR12" s="66">
        <f>E12+F12+G12+D12</f>
        <v>11</v>
      </c>
      <c r="AS12" s="66">
        <f t="shared" si="11"/>
        <v>18</v>
      </c>
      <c r="AT12" s="66">
        <f t="shared" si="12"/>
        <v>18</v>
      </c>
      <c r="AU12" s="66">
        <f t="shared" si="13"/>
        <v>20</v>
      </c>
      <c r="AV12" s="66">
        <f t="shared" si="14"/>
        <v>20</v>
      </c>
      <c r="AW12" s="66">
        <f t="shared" si="15"/>
        <v>8</v>
      </c>
      <c r="AX12" s="66">
        <f>N12+O12+P12+Q12</f>
        <v>8</v>
      </c>
      <c r="AY12" s="66">
        <f t="shared" si="16"/>
        <v>3</v>
      </c>
      <c r="AZ12" s="66">
        <f t="shared" si="17"/>
        <v>3</v>
      </c>
      <c r="BA12" s="66">
        <f t="shared" si="18"/>
        <v>11</v>
      </c>
      <c r="BB12" s="66">
        <f t="shared" si="19"/>
        <v>11</v>
      </c>
      <c r="BC12" s="66">
        <f t="shared" si="20"/>
        <v>10</v>
      </c>
      <c r="BD12" s="66">
        <f t="shared" si="21"/>
        <v>10</v>
      </c>
      <c r="BE12" s="66">
        <f t="shared" si="22"/>
        <v>10</v>
      </c>
      <c r="BF12" s="66">
        <f t="shared" si="23"/>
        <v>10</v>
      </c>
      <c r="BG12" s="66">
        <f t="shared" si="24"/>
        <v>1</v>
      </c>
      <c r="BH12" s="66">
        <f t="shared" si="25"/>
        <v>1</v>
      </c>
      <c r="BI12" s="66">
        <f t="shared" si="26"/>
        <v>1</v>
      </c>
      <c r="BJ12" s="66">
        <f t="shared" si="27"/>
        <v>1</v>
      </c>
    </row>
    <row r="13" spans="1:62" ht="38.25">
      <c r="A13" s="5" t="s">
        <v>5</v>
      </c>
      <c r="B13" s="6" t="s">
        <v>58</v>
      </c>
      <c r="C13" s="34">
        <v>2</v>
      </c>
      <c r="D13" s="33">
        <v>3</v>
      </c>
      <c r="E13" s="33">
        <v>2</v>
      </c>
      <c r="F13" s="33">
        <v>0</v>
      </c>
      <c r="G13" s="33">
        <v>0</v>
      </c>
      <c r="H13" s="33">
        <v>5</v>
      </c>
      <c r="I13" s="33">
        <f t="shared" si="3"/>
        <v>5</v>
      </c>
      <c r="J13" s="35">
        <v>0</v>
      </c>
      <c r="K13" s="35">
        <v>0</v>
      </c>
      <c r="L13" s="35">
        <v>1</v>
      </c>
      <c r="M13" s="35">
        <f t="shared" si="4"/>
        <v>3</v>
      </c>
      <c r="N13" s="153">
        <v>1</v>
      </c>
      <c r="O13" s="153">
        <v>1</v>
      </c>
      <c r="P13" s="153">
        <v>1</v>
      </c>
      <c r="Q13" s="153">
        <v>0</v>
      </c>
      <c r="R13" s="152">
        <f t="shared" si="5"/>
        <v>1</v>
      </c>
      <c r="S13" s="153">
        <v>0</v>
      </c>
      <c r="T13" s="153">
        <v>0</v>
      </c>
      <c r="U13" s="153">
        <v>1</v>
      </c>
      <c r="V13" s="35">
        <f t="shared" si="6"/>
        <v>4</v>
      </c>
      <c r="W13" s="35">
        <v>0</v>
      </c>
      <c r="X13" s="35">
        <v>3</v>
      </c>
      <c r="Y13" s="231">
        <f t="shared" si="7"/>
        <v>5</v>
      </c>
      <c r="Z13" s="35">
        <v>5</v>
      </c>
      <c r="AA13" s="35">
        <v>0</v>
      </c>
      <c r="AB13" s="35">
        <v>1</v>
      </c>
      <c r="AC13" s="35">
        <f t="shared" si="8"/>
        <v>1</v>
      </c>
      <c r="AD13" s="35">
        <v>0</v>
      </c>
      <c r="AE13" s="35">
        <v>1</v>
      </c>
      <c r="AF13" s="35"/>
      <c r="AG13" s="35">
        <v>1</v>
      </c>
      <c r="AH13" s="35">
        <v>1</v>
      </c>
      <c r="AI13" s="35">
        <v>0</v>
      </c>
      <c r="AJ13" s="35">
        <f t="shared" si="9"/>
        <v>1</v>
      </c>
      <c r="AK13" s="35">
        <v>0</v>
      </c>
      <c r="AL13" s="35">
        <v>1</v>
      </c>
      <c r="AM13" s="34"/>
      <c r="AN13" s="34"/>
      <c r="AO13" s="34"/>
      <c r="AP13" s="34"/>
      <c r="AQ13" s="66">
        <f t="shared" si="10"/>
        <v>2</v>
      </c>
      <c r="AR13" s="66">
        <f>E13+F13+G13+D13</f>
        <v>5</v>
      </c>
      <c r="AS13" s="66">
        <f t="shared" si="11"/>
        <v>5</v>
      </c>
      <c r="AT13" s="66">
        <f t="shared" si="12"/>
        <v>5</v>
      </c>
      <c r="AU13" s="66">
        <f t="shared" si="13"/>
        <v>10</v>
      </c>
      <c r="AV13" s="66">
        <f t="shared" si="14"/>
        <v>10</v>
      </c>
      <c r="AW13" s="66">
        <f t="shared" si="15"/>
        <v>3</v>
      </c>
      <c r="AX13" s="66">
        <f>N13+O13+P13+Q13</f>
        <v>3</v>
      </c>
      <c r="AY13" s="66">
        <f t="shared" si="16"/>
        <v>1</v>
      </c>
      <c r="AZ13" s="66">
        <f t="shared" si="17"/>
        <v>1</v>
      </c>
      <c r="BA13" s="66">
        <f t="shared" si="18"/>
        <v>4</v>
      </c>
      <c r="BB13" s="66">
        <f t="shared" si="19"/>
        <v>4</v>
      </c>
      <c r="BC13" s="66">
        <f t="shared" si="20"/>
        <v>1</v>
      </c>
      <c r="BD13" s="66">
        <f t="shared" si="21"/>
        <v>1</v>
      </c>
      <c r="BE13" s="66">
        <f t="shared" si="22"/>
        <v>1</v>
      </c>
      <c r="BF13" s="66">
        <f t="shared" si="23"/>
        <v>1</v>
      </c>
      <c r="BG13" s="66">
        <f t="shared" si="24"/>
        <v>1</v>
      </c>
      <c r="BH13" s="66">
        <f t="shared" si="25"/>
        <v>1</v>
      </c>
      <c r="BI13" s="66">
        <f t="shared" si="26"/>
        <v>1</v>
      </c>
      <c r="BJ13" s="66">
        <f t="shared" si="27"/>
        <v>1</v>
      </c>
    </row>
    <row r="14" spans="1:62" ht="38.25">
      <c r="A14" s="5" t="s">
        <v>47</v>
      </c>
      <c r="B14" s="129" t="s">
        <v>59</v>
      </c>
      <c r="C14" s="65">
        <v>113</v>
      </c>
      <c r="D14" s="65">
        <v>3</v>
      </c>
      <c r="E14" s="33">
        <f t="shared" si="2"/>
        <v>110</v>
      </c>
      <c r="F14" s="65">
        <f t="shared" ref="F14:AP14" si="30">F15+F16</f>
        <v>0</v>
      </c>
      <c r="G14" s="65">
        <f t="shared" si="30"/>
        <v>0</v>
      </c>
      <c r="H14" s="65">
        <f t="shared" si="30"/>
        <v>51</v>
      </c>
      <c r="I14" s="65">
        <f t="shared" si="30"/>
        <v>49</v>
      </c>
      <c r="J14" s="65">
        <f t="shared" si="30"/>
        <v>2</v>
      </c>
      <c r="K14" s="65">
        <f t="shared" si="30"/>
        <v>0</v>
      </c>
      <c r="L14" s="65">
        <f t="shared" si="30"/>
        <v>2</v>
      </c>
      <c r="M14" s="65">
        <f t="shared" si="30"/>
        <v>32</v>
      </c>
      <c r="N14" s="65">
        <f t="shared" si="30"/>
        <v>23</v>
      </c>
      <c r="O14" s="65">
        <f t="shared" si="30"/>
        <v>4</v>
      </c>
      <c r="P14" s="65">
        <f t="shared" si="30"/>
        <v>5</v>
      </c>
      <c r="Q14" s="65">
        <f t="shared" si="30"/>
        <v>0</v>
      </c>
      <c r="R14" s="65">
        <f t="shared" si="30"/>
        <v>6</v>
      </c>
      <c r="S14" s="65">
        <f t="shared" si="30"/>
        <v>0</v>
      </c>
      <c r="T14" s="65">
        <f t="shared" si="30"/>
        <v>2</v>
      </c>
      <c r="U14" s="65">
        <f t="shared" si="30"/>
        <v>4</v>
      </c>
      <c r="V14" s="65">
        <f t="shared" si="30"/>
        <v>38</v>
      </c>
      <c r="W14" s="65">
        <f t="shared" si="30"/>
        <v>0</v>
      </c>
      <c r="X14" s="65">
        <f t="shared" si="30"/>
        <v>0</v>
      </c>
      <c r="Y14" s="231">
        <f t="shared" si="7"/>
        <v>122</v>
      </c>
      <c r="Z14" s="65">
        <f t="shared" si="30"/>
        <v>2</v>
      </c>
      <c r="AA14" s="65">
        <f t="shared" si="30"/>
        <v>1</v>
      </c>
      <c r="AB14" s="65">
        <f t="shared" si="30"/>
        <v>0</v>
      </c>
      <c r="AC14" s="65">
        <f t="shared" si="30"/>
        <v>1</v>
      </c>
      <c r="AD14" s="65">
        <f t="shared" si="30"/>
        <v>0</v>
      </c>
      <c r="AE14" s="65">
        <f t="shared" si="30"/>
        <v>1</v>
      </c>
      <c r="AF14" s="65">
        <f t="shared" si="30"/>
        <v>0</v>
      </c>
      <c r="AG14" s="65">
        <f t="shared" si="30"/>
        <v>1</v>
      </c>
      <c r="AH14" s="65">
        <f t="shared" si="30"/>
        <v>1</v>
      </c>
      <c r="AI14" s="65">
        <f t="shared" si="30"/>
        <v>0</v>
      </c>
      <c r="AJ14" s="65">
        <f t="shared" si="30"/>
        <v>1</v>
      </c>
      <c r="AK14" s="65">
        <f t="shared" si="30"/>
        <v>0</v>
      </c>
      <c r="AL14" s="65">
        <f t="shared" si="30"/>
        <v>1</v>
      </c>
      <c r="AM14" s="65">
        <f t="shared" si="30"/>
        <v>0</v>
      </c>
      <c r="AN14" s="65">
        <f t="shared" si="30"/>
        <v>0</v>
      </c>
      <c r="AO14" s="65">
        <f t="shared" si="30"/>
        <v>0</v>
      </c>
      <c r="AP14" s="65">
        <f t="shared" si="30"/>
        <v>0</v>
      </c>
      <c r="AQ14" s="232">
        <f t="shared" ref="AQ14:BJ14" si="31">SUM(AQ15:AQ16)</f>
        <v>113</v>
      </c>
      <c r="AR14" s="232">
        <f t="shared" si="31"/>
        <v>113</v>
      </c>
      <c r="AS14" s="232">
        <f t="shared" si="31"/>
        <v>51</v>
      </c>
      <c r="AT14" s="232">
        <f t="shared" si="31"/>
        <v>51</v>
      </c>
      <c r="AU14" s="232">
        <f t="shared" si="31"/>
        <v>162</v>
      </c>
      <c r="AV14" s="66">
        <f t="shared" si="14"/>
        <v>162</v>
      </c>
      <c r="AW14" s="232">
        <f t="shared" si="31"/>
        <v>32</v>
      </c>
      <c r="AX14" s="232">
        <f t="shared" si="31"/>
        <v>32</v>
      </c>
      <c r="AY14" s="232">
        <f t="shared" si="31"/>
        <v>6</v>
      </c>
      <c r="AZ14" s="232">
        <f t="shared" si="31"/>
        <v>6</v>
      </c>
      <c r="BA14" s="232">
        <f t="shared" si="31"/>
        <v>38</v>
      </c>
      <c r="BB14" s="232">
        <f t="shared" si="31"/>
        <v>38</v>
      </c>
      <c r="BC14" s="232">
        <f t="shared" si="31"/>
        <v>1</v>
      </c>
      <c r="BD14" s="232">
        <f t="shared" si="31"/>
        <v>1</v>
      </c>
      <c r="BE14" s="232">
        <f t="shared" si="31"/>
        <v>1</v>
      </c>
      <c r="BF14" s="232">
        <f t="shared" si="31"/>
        <v>1</v>
      </c>
      <c r="BG14" s="232">
        <f t="shared" si="31"/>
        <v>1</v>
      </c>
      <c r="BH14" s="232">
        <f t="shared" si="31"/>
        <v>1</v>
      </c>
      <c r="BI14" s="232">
        <f t="shared" si="31"/>
        <v>1</v>
      </c>
      <c r="BJ14" s="232">
        <f t="shared" si="31"/>
        <v>1</v>
      </c>
    </row>
    <row r="15" spans="1:62" ht="38.25">
      <c r="A15" s="5" t="s">
        <v>6</v>
      </c>
      <c r="B15" s="6" t="s">
        <v>60</v>
      </c>
      <c r="C15" s="34">
        <v>74</v>
      </c>
      <c r="D15" s="33">
        <v>1</v>
      </c>
      <c r="E15" s="33">
        <f t="shared" si="2"/>
        <v>73</v>
      </c>
      <c r="F15" s="33">
        <v>0</v>
      </c>
      <c r="G15" s="33">
        <v>0</v>
      </c>
      <c r="H15" s="33">
        <v>7</v>
      </c>
      <c r="I15" s="33">
        <f t="shared" si="3"/>
        <v>7</v>
      </c>
      <c r="J15" s="35">
        <v>0</v>
      </c>
      <c r="K15" s="35">
        <v>0</v>
      </c>
      <c r="L15" s="35">
        <v>1</v>
      </c>
      <c r="M15" s="35">
        <f t="shared" si="4"/>
        <v>6</v>
      </c>
      <c r="N15" s="153">
        <v>3</v>
      </c>
      <c r="O15" s="153">
        <v>1</v>
      </c>
      <c r="P15" s="153">
        <v>2</v>
      </c>
      <c r="Q15" s="153">
        <v>0</v>
      </c>
      <c r="R15" s="152">
        <f t="shared" si="5"/>
        <v>3</v>
      </c>
      <c r="S15" s="153">
        <v>0</v>
      </c>
      <c r="T15" s="153">
        <v>0</v>
      </c>
      <c r="U15" s="153">
        <v>3</v>
      </c>
      <c r="V15" s="35">
        <f t="shared" si="6"/>
        <v>9</v>
      </c>
      <c r="W15" s="35">
        <v>0</v>
      </c>
      <c r="X15" s="35">
        <v>0</v>
      </c>
      <c r="Y15" s="231">
        <f t="shared" si="7"/>
        <v>71</v>
      </c>
      <c r="Z15" s="35">
        <v>1</v>
      </c>
      <c r="AA15" s="35">
        <v>0</v>
      </c>
      <c r="AB15" s="35">
        <v>0</v>
      </c>
      <c r="AC15" s="35">
        <f t="shared" si="8"/>
        <v>0</v>
      </c>
      <c r="AD15" s="35">
        <v>0</v>
      </c>
      <c r="AE15" s="35">
        <v>0</v>
      </c>
      <c r="AF15" s="35"/>
      <c r="AG15" s="35">
        <v>0</v>
      </c>
      <c r="AH15" s="35">
        <v>0</v>
      </c>
      <c r="AI15" s="35">
        <v>0</v>
      </c>
      <c r="AJ15" s="35">
        <f t="shared" si="9"/>
        <v>0</v>
      </c>
      <c r="AK15" s="35">
        <v>0</v>
      </c>
      <c r="AL15" s="35">
        <v>0</v>
      </c>
      <c r="AM15" s="34"/>
      <c r="AN15" s="34"/>
      <c r="AO15" s="34"/>
      <c r="AP15" s="34"/>
      <c r="AQ15" s="66">
        <f t="shared" si="10"/>
        <v>74</v>
      </c>
      <c r="AR15" s="66">
        <f>E15+F15+G15+D15</f>
        <v>74</v>
      </c>
      <c r="AS15" s="66">
        <f t="shared" si="11"/>
        <v>7</v>
      </c>
      <c r="AT15" s="66">
        <f t="shared" si="12"/>
        <v>7</v>
      </c>
      <c r="AU15" s="66">
        <f t="shared" si="13"/>
        <v>81</v>
      </c>
      <c r="AV15" s="66">
        <f t="shared" si="14"/>
        <v>81</v>
      </c>
      <c r="AW15" s="66">
        <f t="shared" si="15"/>
        <v>6</v>
      </c>
      <c r="AX15" s="66">
        <f t="shared" ref="AX15:AX18" si="32">N15+O15+P15+Q15</f>
        <v>6</v>
      </c>
      <c r="AY15" s="66">
        <f t="shared" si="16"/>
        <v>3</v>
      </c>
      <c r="AZ15" s="66">
        <f t="shared" si="17"/>
        <v>3</v>
      </c>
      <c r="BA15" s="66">
        <f t="shared" si="18"/>
        <v>9</v>
      </c>
      <c r="BB15" s="66">
        <f t="shared" si="19"/>
        <v>9</v>
      </c>
      <c r="BC15" s="66">
        <f t="shared" si="20"/>
        <v>0</v>
      </c>
      <c r="BD15" s="66">
        <f t="shared" si="21"/>
        <v>0</v>
      </c>
      <c r="BE15" s="66">
        <f t="shared" si="22"/>
        <v>0</v>
      </c>
      <c r="BF15" s="66">
        <f t="shared" si="23"/>
        <v>0</v>
      </c>
      <c r="BG15" s="66">
        <f t="shared" si="24"/>
        <v>0</v>
      </c>
      <c r="BH15" s="66">
        <f t="shared" si="25"/>
        <v>0</v>
      </c>
      <c r="BI15" s="66">
        <f t="shared" si="26"/>
        <v>0</v>
      </c>
      <c r="BJ15" s="66">
        <f t="shared" si="27"/>
        <v>0</v>
      </c>
    </row>
    <row r="16" spans="1:62" ht="38.25">
      <c r="A16" s="5" t="s">
        <v>7</v>
      </c>
      <c r="B16" s="6" t="s">
        <v>61</v>
      </c>
      <c r="C16" s="34">
        <v>39</v>
      </c>
      <c r="D16" s="33">
        <v>2</v>
      </c>
      <c r="E16" s="33">
        <f t="shared" si="2"/>
        <v>37</v>
      </c>
      <c r="F16" s="33">
        <v>0</v>
      </c>
      <c r="G16" s="33">
        <v>0</v>
      </c>
      <c r="H16" s="33">
        <v>44</v>
      </c>
      <c r="I16" s="33">
        <f t="shared" si="3"/>
        <v>42</v>
      </c>
      <c r="J16" s="38">
        <v>2</v>
      </c>
      <c r="K16" s="35">
        <v>0</v>
      </c>
      <c r="L16" s="38">
        <v>1</v>
      </c>
      <c r="M16" s="35">
        <f t="shared" si="4"/>
        <v>26</v>
      </c>
      <c r="N16" s="153">
        <v>20</v>
      </c>
      <c r="O16" s="153">
        <v>3</v>
      </c>
      <c r="P16" s="153">
        <v>3</v>
      </c>
      <c r="Q16" s="153">
        <v>0</v>
      </c>
      <c r="R16" s="152">
        <f t="shared" si="5"/>
        <v>3</v>
      </c>
      <c r="S16" s="153">
        <v>0</v>
      </c>
      <c r="T16" s="153">
        <v>2</v>
      </c>
      <c r="U16" s="153">
        <v>1</v>
      </c>
      <c r="V16" s="35">
        <f t="shared" si="6"/>
        <v>29</v>
      </c>
      <c r="W16" s="35">
        <v>0</v>
      </c>
      <c r="X16" s="38">
        <v>0</v>
      </c>
      <c r="Y16" s="231">
        <f t="shared" si="7"/>
        <v>51</v>
      </c>
      <c r="Z16" s="38">
        <v>1</v>
      </c>
      <c r="AA16" s="38">
        <v>1</v>
      </c>
      <c r="AB16" s="35">
        <v>0</v>
      </c>
      <c r="AC16" s="35">
        <f t="shared" si="8"/>
        <v>1</v>
      </c>
      <c r="AD16" s="35">
        <v>0</v>
      </c>
      <c r="AE16" s="35">
        <v>1</v>
      </c>
      <c r="AF16" s="38"/>
      <c r="AG16" s="38">
        <v>1</v>
      </c>
      <c r="AH16" s="35">
        <v>1</v>
      </c>
      <c r="AI16" s="35">
        <v>0</v>
      </c>
      <c r="AJ16" s="35">
        <f t="shared" si="9"/>
        <v>1</v>
      </c>
      <c r="AK16" s="38">
        <v>0</v>
      </c>
      <c r="AL16" s="38">
        <v>1</v>
      </c>
      <c r="AM16" s="38"/>
      <c r="AN16" s="38"/>
      <c r="AO16" s="38"/>
      <c r="AP16" s="38"/>
      <c r="AQ16" s="66">
        <f t="shared" si="10"/>
        <v>39</v>
      </c>
      <c r="AR16" s="66">
        <f t="shared" ref="AR16:AR47" si="33">E16+F16+G16+D16</f>
        <v>39</v>
      </c>
      <c r="AS16" s="66">
        <f t="shared" si="11"/>
        <v>44</v>
      </c>
      <c r="AT16" s="66">
        <f t="shared" si="12"/>
        <v>44</v>
      </c>
      <c r="AU16" s="66">
        <f t="shared" si="13"/>
        <v>81</v>
      </c>
      <c r="AV16" s="66">
        <f t="shared" si="14"/>
        <v>81</v>
      </c>
      <c r="AW16" s="66">
        <f t="shared" si="15"/>
        <v>26</v>
      </c>
      <c r="AX16" s="66">
        <f t="shared" si="32"/>
        <v>26</v>
      </c>
      <c r="AY16" s="66">
        <f t="shared" si="16"/>
        <v>3</v>
      </c>
      <c r="AZ16" s="66">
        <f t="shared" si="17"/>
        <v>3</v>
      </c>
      <c r="BA16" s="66">
        <f t="shared" si="18"/>
        <v>29</v>
      </c>
      <c r="BB16" s="66">
        <f t="shared" si="19"/>
        <v>29</v>
      </c>
      <c r="BC16" s="66">
        <f t="shared" si="20"/>
        <v>1</v>
      </c>
      <c r="BD16" s="66">
        <f t="shared" si="21"/>
        <v>1</v>
      </c>
      <c r="BE16" s="66">
        <f t="shared" si="22"/>
        <v>1</v>
      </c>
      <c r="BF16" s="66">
        <f t="shared" si="23"/>
        <v>1</v>
      </c>
      <c r="BG16" s="66">
        <f t="shared" si="24"/>
        <v>1</v>
      </c>
      <c r="BH16" s="66">
        <f t="shared" si="25"/>
        <v>1</v>
      </c>
      <c r="BI16" s="66">
        <f t="shared" si="26"/>
        <v>1</v>
      </c>
      <c r="BJ16" s="66">
        <f t="shared" si="27"/>
        <v>1</v>
      </c>
    </row>
    <row r="17" spans="1:62" ht="25.5">
      <c r="A17" s="5">
        <v>4</v>
      </c>
      <c r="B17" s="129" t="s">
        <v>85</v>
      </c>
      <c r="C17" s="34">
        <v>16</v>
      </c>
      <c r="D17" s="33">
        <v>4</v>
      </c>
      <c r="E17" s="33">
        <f t="shared" si="2"/>
        <v>12</v>
      </c>
      <c r="F17" s="33">
        <v>0</v>
      </c>
      <c r="G17" s="33">
        <v>0</v>
      </c>
      <c r="H17" s="33">
        <v>0</v>
      </c>
      <c r="I17" s="33">
        <f t="shared" si="3"/>
        <v>0</v>
      </c>
      <c r="J17" s="38">
        <v>0</v>
      </c>
      <c r="K17" s="35">
        <v>0</v>
      </c>
      <c r="L17" s="38">
        <v>0</v>
      </c>
      <c r="M17" s="35">
        <f t="shared" si="4"/>
        <v>2</v>
      </c>
      <c r="N17" s="153">
        <v>1</v>
      </c>
      <c r="O17" s="153">
        <v>0</v>
      </c>
      <c r="P17" s="153">
        <v>1</v>
      </c>
      <c r="Q17" s="153">
        <v>0</v>
      </c>
      <c r="R17" s="152">
        <f t="shared" si="5"/>
        <v>2</v>
      </c>
      <c r="S17" s="153">
        <v>0</v>
      </c>
      <c r="T17" s="153">
        <v>2</v>
      </c>
      <c r="U17" s="153">
        <v>0</v>
      </c>
      <c r="V17" s="35">
        <f t="shared" si="6"/>
        <v>4</v>
      </c>
      <c r="W17" s="35">
        <v>0</v>
      </c>
      <c r="X17" s="38">
        <v>0</v>
      </c>
      <c r="Y17" s="231">
        <f t="shared" si="7"/>
        <v>12</v>
      </c>
      <c r="Z17" s="38">
        <v>3</v>
      </c>
      <c r="AA17" s="38">
        <v>0</v>
      </c>
      <c r="AB17" s="35">
        <v>0</v>
      </c>
      <c r="AC17" s="35">
        <f t="shared" si="8"/>
        <v>0</v>
      </c>
      <c r="AD17" s="35">
        <v>0</v>
      </c>
      <c r="AE17" s="35">
        <v>0</v>
      </c>
      <c r="AF17" s="38"/>
      <c r="AG17" s="38">
        <v>0</v>
      </c>
      <c r="AH17" s="35">
        <v>0</v>
      </c>
      <c r="AI17" s="35">
        <v>0</v>
      </c>
      <c r="AJ17" s="35">
        <f t="shared" si="9"/>
        <v>0</v>
      </c>
      <c r="AK17" s="38">
        <v>0</v>
      </c>
      <c r="AL17" s="38">
        <v>0</v>
      </c>
      <c r="AM17" s="38"/>
      <c r="AN17" s="38"/>
      <c r="AO17" s="38"/>
      <c r="AP17" s="38"/>
      <c r="AQ17" s="66">
        <f t="shared" si="10"/>
        <v>16</v>
      </c>
      <c r="AR17" s="66">
        <f t="shared" si="33"/>
        <v>16</v>
      </c>
      <c r="AS17" s="66">
        <f t="shared" si="11"/>
        <v>0</v>
      </c>
      <c r="AT17" s="66">
        <f t="shared" si="12"/>
        <v>0</v>
      </c>
      <c r="AU17" s="66">
        <f t="shared" si="13"/>
        <v>16</v>
      </c>
      <c r="AV17" s="66">
        <f t="shared" si="14"/>
        <v>16</v>
      </c>
      <c r="AW17" s="66">
        <f t="shared" si="15"/>
        <v>2</v>
      </c>
      <c r="AX17" s="66">
        <f t="shared" si="32"/>
        <v>2</v>
      </c>
      <c r="AY17" s="66">
        <f t="shared" si="16"/>
        <v>2</v>
      </c>
      <c r="AZ17" s="66">
        <f t="shared" si="17"/>
        <v>2</v>
      </c>
      <c r="BA17" s="66">
        <f t="shared" si="18"/>
        <v>4</v>
      </c>
      <c r="BB17" s="66">
        <f t="shared" si="19"/>
        <v>4</v>
      </c>
      <c r="BC17" s="66">
        <f t="shared" si="20"/>
        <v>0</v>
      </c>
      <c r="BD17" s="66">
        <f t="shared" si="21"/>
        <v>0</v>
      </c>
      <c r="BE17" s="66">
        <f t="shared" si="22"/>
        <v>0</v>
      </c>
      <c r="BF17" s="66">
        <f t="shared" si="23"/>
        <v>0</v>
      </c>
      <c r="BG17" s="66">
        <f t="shared" si="24"/>
        <v>0</v>
      </c>
      <c r="BH17" s="66">
        <f t="shared" si="25"/>
        <v>0</v>
      </c>
      <c r="BI17" s="66">
        <f t="shared" si="26"/>
        <v>0</v>
      </c>
      <c r="BJ17" s="66">
        <f t="shared" si="27"/>
        <v>0</v>
      </c>
    </row>
    <row r="18" spans="1:62" ht="38.25">
      <c r="A18" s="5">
        <v>5</v>
      </c>
      <c r="B18" s="129" t="s">
        <v>66</v>
      </c>
      <c r="C18" s="34">
        <v>0</v>
      </c>
      <c r="D18" s="33">
        <v>0</v>
      </c>
      <c r="E18" s="33">
        <f t="shared" si="2"/>
        <v>0</v>
      </c>
      <c r="F18" s="33">
        <v>0</v>
      </c>
      <c r="G18" s="33">
        <v>0</v>
      </c>
      <c r="H18" s="33">
        <v>1</v>
      </c>
      <c r="I18" s="33">
        <f t="shared" si="3"/>
        <v>1</v>
      </c>
      <c r="J18" s="38">
        <v>0</v>
      </c>
      <c r="K18" s="35">
        <v>0</v>
      </c>
      <c r="L18" s="38">
        <v>0</v>
      </c>
      <c r="M18" s="35">
        <f t="shared" si="4"/>
        <v>0</v>
      </c>
      <c r="N18" s="153">
        <v>0</v>
      </c>
      <c r="O18" s="153">
        <v>0</v>
      </c>
      <c r="P18" s="153">
        <v>0</v>
      </c>
      <c r="Q18" s="153">
        <v>0</v>
      </c>
      <c r="R18" s="152">
        <f t="shared" si="5"/>
        <v>0</v>
      </c>
      <c r="S18" s="153">
        <v>0</v>
      </c>
      <c r="T18" s="153">
        <v>0</v>
      </c>
      <c r="U18" s="153">
        <v>0</v>
      </c>
      <c r="V18" s="35">
        <f t="shared" si="6"/>
        <v>0</v>
      </c>
      <c r="W18" s="35">
        <v>0</v>
      </c>
      <c r="X18" s="38">
        <v>0</v>
      </c>
      <c r="Y18" s="231">
        <f t="shared" si="7"/>
        <v>1</v>
      </c>
      <c r="Z18" s="38">
        <v>0</v>
      </c>
      <c r="AA18" s="38">
        <v>0</v>
      </c>
      <c r="AB18" s="35">
        <v>0</v>
      </c>
      <c r="AC18" s="35">
        <f t="shared" si="8"/>
        <v>0</v>
      </c>
      <c r="AD18" s="35">
        <v>0</v>
      </c>
      <c r="AE18" s="35">
        <v>0</v>
      </c>
      <c r="AF18" s="38"/>
      <c r="AG18" s="38">
        <v>0</v>
      </c>
      <c r="AH18" s="35">
        <v>0</v>
      </c>
      <c r="AI18" s="35">
        <v>0</v>
      </c>
      <c r="AJ18" s="35">
        <f t="shared" si="9"/>
        <v>0</v>
      </c>
      <c r="AK18" s="38">
        <v>0</v>
      </c>
      <c r="AL18" s="38">
        <v>0</v>
      </c>
      <c r="AM18" s="38"/>
      <c r="AN18" s="38"/>
      <c r="AO18" s="38"/>
      <c r="AP18" s="38"/>
      <c r="AQ18" s="66">
        <f t="shared" si="10"/>
        <v>0</v>
      </c>
      <c r="AR18" s="66">
        <f t="shared" si="33"/>
        <v>0</v>
      </c>
      <c r="AS18" s="66">
        <f t="shared" si="11"/>
        <v>1</v>
      </c>
      <c r="AT18" s="66">
        <f t="shared" si="12"/>
        <v>1</v>
      </c>
      <c r="AU18" s="66">
        <f t="shared" si="13"/>
        <v>1</v>
      </c>
      <c r="AV18" s="66">
        <f t="shared" si="14"/>
        <v>1</v>
      </c>
      <c r="AW18" s="66">
        <f t="shared" si="15"/>
        <v>0</v>
      </c>
      <c r="AX18" s="66">
        <f t="shared" si="32"/>
        <v>0</v>
      </c>
      <c r="AY18" s="66">
        <f t="shared" si="16"/>
        <v>0</v>
      </c>
      <c r="AZ18" s="66">
        <f t="shared" si="17"/>
        <v>0</v>
      </c>
      <c r="BA18" s="66">
        <f t="shared" si="18"/>
        <v>0</v>
      </c>
      <c r="BB18" s="66">
        <f t="shared" si="19"/>
        <v>0</v>
      </c>
      <c r="BC18" s="66">
        <f t="shared" si="20"/>
        <v>0</v>
      </c>
      <c r="BD18" s="66">
        <f t="shared" si="21"/>
        <v>0</v>
      </c>
      <c r="BE18" s="66">
        <f t="shared" si="22"/>
        <v>0</v>
      </c>
      <c r="BF18" s="66">
        <f t="shared" si="23"/>
        <v>0</v>
      </c>
      <c r="BG18" s="66">
        <f t="shared" si="24"/>
        <v>0</v>
      </c>
      <c r="BH18" s="66">
        <f t="shared" si="25"/>
        <v>0</v>
      </c>
      <c r="BI18" s="66">
        <f t="shared" si="26"/>
        <v>0</v>
      </c>
      <c r="BJ18" s="66">
        <f t="shared" si="27"/>
        <v>0</v>
      </c>
    </row>
    <row r="19" spans="1:62" ht="38.25">
      <c r="A19" s="5">
        <v>6</v>
      </c>
      <c r="B19" s="129" t="s">
        <v>67</v>
      </c>
      <c r="C19" s="65">
        <v>0</v>
      </c>
      <c r="D19" s="65">
        <v>0</v>
      </c>
      <c r="E19" s="33">
        <f t="shared" si="2"/>
        <v>0</v>
      </c>
      <c r="F19" s="65">
        <f t="shared" ref="F19:AP19" si="34">F20+F21+F22+F23+F24+F25+F26</f>
        <v>0</v>
      </c>
      <c r="G19" s="65">
        <f t="shared" si="34"/>
        <v>0</v>
      </c>
      <c r="H19" s="65">
        <f t="shared" si="34"/>
        <v>1</v>
      </c>
      <c r="I19" s="65">
        <f t="shared" si="34"/>
        <v>1</v>
      </c>
      <c r="J19" s="65">
        <f t="shared" si="34"/>
        <v>0</v>
      </c>
      <c r="K19" s="65">
        <f t="shared" si="34"/>
        <v>0</v>
      </c>
      <c r="L19" s="65">
        <f t="shared" si="34"/>
        <v>0</v>
      </c>
      <c r="M19" s="65">
        <f t="shared" si="34"/>
        <v>1</v>
      </c>
      <c r="N19" s="65">
        <f t="shared" si="34"/>
        <v>0</v>
      </c>
      <c r="O19" s="65">
        <f t="shared" si="34"/>
        <v>0</v>
      </c>
      <c r="P19" s="65">
        <f t="shared" si="34"/>
        <v>1</v>
      </c>
      <c r="Q19" s="65">
        <f t="shared" si="34"/>
        <v>0</v>
      </c>
      <c r="R19" s="65">
        <f t="shared" si="34"/>
        <v>0</v>
      </c>
      <c r="S19" s="65">
        <f t="shared" si="34"/>
        <v>0</v>
      </c>
      <c r="T19" s="65">
        <f t="shared" si="34"/>
        <v>0</v>
      </c>
      <c r="U19" s="65">
        <f t="shared" si="34"/>
        <v>0</v>
      </c>
      <c r="V19" s="65">
        <f t="shared" si="34"/>
        <v>1</v>
      </c>
      <c r="W19" s="65">
        <f t="shared" si="34"/>
        <v>0</v>
      </c>
      <c r="X19" s="65">
        <f t="shared" si="34"/>
        <v>0</v>
      </c>
      <c r="Y19" s="231">
        <f t="shared" si="7"/>
        <v>0</v>
      </c>
      <c r="Z19" s="65">
        <f t="shared" si="34"/>
        <v>0</v>
      </c>
      <c r="AA19" s="65">
        <f t="shared" si="34"/>
        <v>0</v>
      </c>
      <c r="AB19" s="65">
        <f t="shared" si="34"/>
        <v>0</v>
      </c>
      <c r="AC19" s="65">
        <f t="shared" si="34"/>
        <v>0</v>
      </c>
      <c r="AD19" s="65">
        <f t="shared" si="34"/>
        <v>0</v>
      </c>
      <c r="AE19" s="65">
        <f t="shared" si="34"/>
        <v>0</v>
      </c>
      <c r="AF19" s="65">
        <f t="shared" si="34"/>
        <v>0</v>
      </c>
      <c r="AG19" s="65">
        <f t="shared" si="34"/>
        <v>0</v>
      </c>
      <c r="AH19" s="65">
        <f t="shared" si="34"/>
        <v>0</v>
      </c>
      <c r="AI19" s="65">
        <f t="shared" si="34"/>
        <v>0</v>
      </c>
      <c r="AJ19" s="65">
        <f t="shared" si="34"/>
        <v>0</v>
      </c>
      <c r="AK19" s="65">
        <f t="shared" si="34"/>
        <v>0</v>
      </c>
      <c r="AL19" s="65">
        <f t="shared" si="34"/>
        <v>0</v>
      </c>
      <c r="AM19" s="65">
        <f t="shared" si="34"/>
        <v>0</v>
      </c>
      <c r="AN19" s="65">
        <f t="shared" si="34"/>
        <v>0</v>
      </c>
      <c r="AO19" s="65">
        <f t="shared" si="34"/>
        <v>0</v>
      </c>
      <c r="AP19" s="65">
        <f t="shared" si="34"/>
        <v>0</v>
      </c>
      <c r="AQ19" s="232">
        <f t="shared" ref="AQ19:BJ19" si="35">SUM(AQ20:AQ26)</f>
        <v>0</v>
      </c>
      <c r="AR19" s="232">
        <f t="shared" si="35"/>
        <v>0</v>
      </c>
      <c r="AS19" s="232">
        <f t="shared" si="35"/>
        <v>1</v>
      </c>
      <c r="AT19" s="232">
        <f t="shared" si="35"/>
        <v>1</v>
      </c>
      <c r="AU19" s="232">
        <f t="shared" si="35"/>
        <v>1</v>
      </c>
      <c r="AV19" s="66">
        <f t="shared" si="14"/>
        <v>1</v>
      </c>
      <c r="AW19" s="232">
        <f t="shared" si="35"/>
        <v>1</v>
      </c>
      <c r="AX19" s="232">
        <f t="shared" si="35"/>
        <v>1</v>
      </c>
      <c r="AY19" s="232">
        <f t="shared" si="35"/>
        <v>0</v>
      </c>
      <c r="AZ19" s="232">
        <f t="shared" si="35"/>
        <v>0</v>
      </c>
      <c r="BA19" s="232">
        <f t="shared" si="35"/>
        <v>1</v>
      </c>
      <c r="BB19" s="232">
        <f t="shared" si="35"/>
        <v>1</v>
      </c>
      <c r="BC19" s="232">
        <f t="shared" si="35"/>
        <v>0</v>
      </c>
      <c r="BD19" s="232">
        <f t="shared" si="35"/>
        <v>0</v>
      </c>
      <c r="BE19" s="232">
        <f t="shared" si="35"/>
        <v>0</v>
      </c>
      <c r="BF19" s="232">
        <f t="shared" si="35"/>
        <v>0</v>
      </c>
      <c r="BG19" s="232">
        <f t="shared" si="35"/>
        <v>0</v>
      </c>
      <c r="BH19" s="232">
        <f t="shared" si="35"/>
        <v>0</v>
      </c>
      <c r="BI19" s="232">
        <f t="shared" si="35"/>
        <v>0</v>
      </c>
      <c r="BJ19" s="232">
        <f t="shared" si="35"/>
        <v>0</v>
      </c>
    </row>
    <row r="20" spans="1:62" ht="38.25">
      <c r="A20" s="5" t="s">
        <v>8</v>
      </c>
      <c r="B20" s="6" t="s">
        <v>68</v>
      </c>
      <c r="C20" s="22">
        <v>0</v>
      </c>
      <c r="D20" s="2">
        <v>0</v>
      </c>
      <c r="E20" s="33">
        <f t="shared" si="2"/>
        <v>0</v>
      </c>
      <c r="F20" s="33">
        <v>0</v>
      </c>
      <c r="G20" s="33">
        <v>0</v>
      </c>
      <c r="H20" s="2">
        <v>0</v>
      </c>
      <c r="I20" s="33">
        <f t="shared" si="3"/>
        <v>0</v>
      </c>
      <c r="J20" s="38">
        <v>0</v>
      </c>
      <c r="K20" s="35">
        <v>0</v>
      </c>
      <c r="L20" s="38">
        <v>0</v>
      </c>
      <c r="M20" s="35">
        <f t="shared" si="4"/>
        <v>0</v>
      </c>
      <c r="N20" s="153">
        <v>0</v>
      </c>
      <c r="O20" s="153">
        <v>0</v>
      </c>
      <c r="P20" s="153">
        <v>0</v>
      </c>
      <c r="Q20" s="153">
        <v>0</v>
      </c>
      <c r="R20" s="152">
        <f t="shared" si="5"/>
        <v>0</v>
      </c>
      <c r="S20" s="153">
        <v>0</v>
      </c>
      <c r="T20" s="153">
        <v>0</v>
      </c>
      <c r="U20" s="153">
        <v>0</v>
      </c>
      <c r="V20" s="35">
        <f t="shared" si="6"/>
        <v>0</v>
      </c>
      <c r="W20" s="35">
        <v>0</v>
      </c>
      <c r="X20" s="38">
        <v>0</v>
      </c>
      <c r="Y20" s="231">
        <f t="shared" si="7"/>
        <v>0</v>
      </c>
      <c r="Z20" s="38">
        <v>0</v>
      </c>
      <c r="AA20" s="38">
        <v>0</v>
      </c>
      <c r="AB20" s="35">
        <v>0</v>
      </c>
      <c r="AC20" s="35">
        <f t="shared" si="8"/>
        <v>0</v>
      </c>
      <c r="AD20" s="35">
        <v>0</v>
      </c>
      <c r="AE20" s="35">
        <v>0</v>
      </c>
      <c r="AF20" s="9"/>
      <c r="AG20" s="38">
        <v>0</v>
      </c>
      <c r="AH20" s="35">
        <v>0</v>
      </c>
      <c r="AI20" s="35">
        <v>0</v>
      </c>
      <c r="AJ20" s="35">
        <f t="shared" si="9"/>
        <v>0</v>
      </c>
      <c r="AK20" s="38">
        <v>0</v>
      </c>
      <c r="AL20" s="38">
        <v>0</v>
      </c>
      <c r="AM20" s="9"/>
      <c r="AN20" s="9"/>
      <c r="AO20" s="9"/>
      <c r="AP20" s="9"/>
      <c r="AQ20" s="66">
        <f t="shared" si="10"/>
        <v>0</v>
      </c>
      <c r="AR20" s="66">
        <f t="shared" si="33"/>
        <v>0</v>
      </c>
      <c r="AS20" s="66">
        <f t="shared" si="11"/>
        <v>0</v>
      </c>
      <c r="AT20" s="66">
        <f t="shared" si="12"/>
        <v>0</v>
      </c>
      <c r="AU20" s="66">
        <f t="shared" si="13"/>
        <v>0</v>
      </c>
      <c r="AV20" s="66">
        <f t="shared" si="14"/>
        <v>0</v>
      </c>
      <c r="AW20" s="66">
        <f t="shared" si="15"/>
        <v>0</v>
      </c>
      <c r="AX20" s="66">
        <f t="shared" ref="AX20:AX26" si="36">N20+O20+P20+Q20</f>
        <v>0</v>
      </c>
      <c r="AY20" s="66">
        <f t="shared" si="16"/>
        <v>0</v>
      </c>
      <c r="AZ20" s="66">
        <f t="shared" si="17"/>
        <v>0</v>
      </c>
      <c r="BA20" s="66">
        <f t="shared" si="18"/>
        <v>0</v>
      </c>
      <c r="BB20" s="66">
        <f t="shared" si="19"/>
        <v>0</v>
      </c>
      <c r="BC20" s="66">
        <f t="shared" si="20"/>
        <v>0</v>
      </c>
      <c r="BD20" s="66">
        <f t="shared" si="21"/>
        <v>0</v>
      </c>
      <c r="BE20" s="66">
        <f t="shared" si="22"/>
        <v>0</v>
      </c>
      <c r="BF20" s="66">
        <f t="shared" si="23"/>
        <v>0</v>
      </c>
      <c r="BG20" s="66">
        <f t="shared" si="24"/>
        <v>0</v>
      </c>
      <c r="BH20" s="66">
        <f t="shared" si="25"/>
        <v>0</v>
      </c>
      <c r="BI20" s="66">
        <f t="shared" si="26"/>
        <v>0</v>
      </c>
      <c r="BJ20" s="66">
        <f t="shared" si="27"/>
        <v>0</v>
      </c>
    </row>
    <row r="21" spans="1:62" ht="38.25">
      <c r="A21" s="5" t="s">
        <v>9</v>
      </c>
      <c r="B21" s="6" t="s">
        <v>69</v>
      </c>
      <c r="C21" s="22">
        <v>0</v>
      </c>
      <c r="D21" s="2">
        <v>0</v>
      </c>
      <c r="E21" s="33">
        <f t="shared" si="2"/>
        <v>0</v>
      </c>
      <c r="F21" s="33">
        <v>0</v>
      </c>
      <c r="G21" s="33">
        <v>0</v>
      </c>
      <c r="H21" s="2">
        <v>0</v>
      </c>
      <c r="I21" s="33">
        <f t="shared" si="3"/>
        <v>0</v>
      </c>
      <c r="J21" s="38">
        <v>0</v>
      </c>
      <c r="K21" s="35">
        <v>0</v>
      </c>
      <c r="L21" s="38">
        <v>0</v>
      </c>
      <c r="M21" s="35">
        <f t="shared" si="4"/>
        <v>0</v>
      </c>
      <c r="N21" s="153">
        <v>0</v>
      </c>
      <c r="O21" s="153">
        <v>0</v>
      </c>
      <c r="P21" s="153">
        <v>0</v>
      </c>
      <c r="Q21" s="153">
        <v>0</v>
      </c>
      <c r="R21" s="152">
        <f t="shared" si="5"/>
        <v>0</v>
      </c>
      <c r="S21" s="153">
        <v>0</v>
      </c>
      <c r="T21" s="153">
        <v>0</v>
      </c>
      <c r="U21" s="153">
        <v>0</v>
      </c>
      <c r="V21" s="35">
        <f t="shared" si="6"/>
        <v>0</v>
      </c>
      <c r="W21" s="35">
        <v>0</v>
      </c>
      <c r="X21" s="38">
        <v>0</v>
      </c>
      <c r="Y21" s="231">
        <f t="shared" si="7"/>
        <v>0</v>
      </c>
      <c r="Z21" s="38">
        <v>0</v>
      </c>
      <c r="AA21" s="38">
        <v>0</v>
      </c>
      <c r="AB21" s="35">
        <v>0</v>
      </c>
      <c r="AC21" s="35">
        <f t="shared" si="8"/>
        <v>0</v>
      </c>
      <c r="AD21" s="35">
        <v>0</v>
      </c>
      <c r="AE21" s="35">
        <v>0</v>
      </c>
      <c r="AF21" s="9"/>
      <c r="AG21" s="38">
        <v>0</v>
      </c>
      <c r="AH21" s="35">
        <v>0</v>
      </c>
      <c r="AI21" s="35">
        <v>0</v>
      </c>
      <c r="AJ21" s="35">
        <f t="shared" si="9"/>
        <v>0</v>
      </c>
      <c r="AK21" s="38">
        <v>0</v>
      </c>
      <c r="AL21" s="38">
        <v>0</v>
      </c>
      <c r="AM21" s="9"/>
      <c r="AN21" s="9"/>
      <c r="AO21" s="9"/>
      <c r="AP21" s="9"/>
      <c r="AQ21" s="66">
        <f t="shared" si="10"/>
        <v>0</v>
      </c>
      <c r="AR21" s="66">
        <f t="shared" si="33"/>
        <v>0</v>
      </c>
      <c r="AS21" s="66">
        <f t="shared" si="11"/>
        <v>0</v>
      </c>
      <c r="AT21" s="66">
        <f t="shared" si="12"/>
        <v>0</v>
      </c>
      <c r="AU21" s="66">
        <f t="shared" si="13"/>
        <v>0</v>
      </c>
      <c r="AV21" s="66">
        <f t="shared" si="14"/>
        <v>0</v>
      </c>
      <c r="AW21" s="66">
        <f t="shared" si="15"/>
        <v>0</v>
      </c>
      <c r="AX21" s="66">
        <f t="shared" si="36"/>
        <v>0</v>
      </c>
      <c r="AY21" s="66">
        <f t="shared" si="16"/>
        <v>0</v>
      </c>
      <c r="AZ21" s="66">
        <f t="shared" si="17"/>
        <v>0</v>
      </c>
      <c r="BA21" s="66">
        <f t="shared" si="18"/>
        <v>0</v>
      </c>
      <c r="BB21" s="66">
        <f t="shared" si="19"/>
        <v>0</v>
      </c>
      <c r="BC21" s="66">
        <f t="shared" si="20"/>
        <v>0</v>
      </c>
      <c r="BD21" s="66">
        <f t="shared" si="21"/>
        <v>0</v>
      </c>
      <c r="BE21" s="66">
        <f t="shared" si="22"/>
        <v>0</v>
      </c>
      <c r="BF21" s="66">
        <f t="shared" si="23"/>
        <v>0</v>
      </c>
      <c r="BG21" s="66">
        <f t="shared" si="24"/>
        <v>0</v>
      </c>
      <c r="BH21" s="66">
        <f t="shared" si="25"/>
        <v>0</v>
      </c>
      <c r="BI21" s="66">
        <f t="shared" si="26"/>
        <v>0</v>
      </c>
      <c r="BJ21" s="66">
        <f t="shared" si="27"/>
        <v>0</v>
      </c>
    </row>
    <row r="22" spans="1:62" ht="38.25">
      <c r="A22" s="5" t="s">
        <v>10</v>
      </c>
      <c r="B22" s="6" t="s">
        <v>70</v>
      </c>
      <c r="C22" s="22">
        <v>0</v>
      </c>
      <c r="D22" s="2">
        <v>0</v>
      </c>
      <c r="E22" s="33">
        <f t="shared" si="2"/>
        <v>0</v>
      </c>
      <c r="F22" s="33">
        <v>0</v>
      </c>
      <c r="G22" s="33">
        <v>0</v>
      </c>
      <c r="H22" s="2">
        <v>1</v>
      </c>
      <c r="I22" s="33">
        <f t="shared" si="3"/>
        <v>1</v>
      </c>
      <c r="J22" s="38">
        <v>0</v>
      </c>
      <c r="K22" s="35">
        <v>0</v>
      </c>
      <c r="L22" s="38">
        <v>0</v>
      </c>
      <c r="M22" s="35">
        <f t="shared" si="4"/>
        <v>1</v>
      </c>
      <c r="N22" s="153">
        <v>0</v>
      </c>
      <c r="O22" s="153">
        <v>0</v>
      </c>
      <c r="P22" s="9">
        <v>1</v>
      </c>
      <c r="Q22" s="153">
        <v>0</v>
      </c>
      <c r="R22" s="152">
        <f t="shared" si="5"/>
        <v>0</v>
      </c>
      <c r="S22" s="153">
        <v>0</v>
      </c>
      <c r="T22" s="153">
        <v>0</v>
      </c>
      <c r="U22" s="153">
        <v>0</v>
      </c>
      <c r="V22" s="35">
        <f t="shared" si="6"/>
        <v>1</v>
      </c>
      <c r="W22" s="35">
        <v>0</v>
      </c>
      <c r="X22" s="38">
        <v>0</v>
      </c>
      <c r="Y22" s="231">
        <f t="shared" si="7"/>
        <v>0</v>
      </c>
      <c r="Z22" s="38">
        <v>0</v>
      </c>
      <c r="AA22" s="38">
        <v>0</v>
      </c>
      <c r="AB22" s="35">
        <v>0</v>
      </c>
      <c r="AC22" s="35">
        <f t="shared" si="8"/>
        <v>0</v>
      </c>
      <c r="AD22" s="35">
        <v>0</v>
      </c>
      <c r="AE22" s="35">
        <v>0</v>
      </c>
      <c r="AF22" s="9"/>
      <c r="AG22" s="38">
        <v>0</v>
      </c>
      <c r="AH22" s="35">
        <v>0</v>
      </c>
      <c r="AI22" s="35">
        <v>0</v>
      </c>
      <c r="AJ22" s="35">
        <f t="shared" si="9"/>
        <v>0</v>
      </c>
      <c r="AK22" s="38">
        <v>0</v>
      </c>
      <c r="AL22" s="38">
        <v>0</v>
      </c>
      <c r="AM22" s="9"/>
      <c r="AN22" s="9"/>
      <c r="AO22" s="9"/>
      <c r="AP22" s="9"/>
      <c r="AQ22" s="66">
        <f t="shared" si="10"/>
        <v>0</v>
      </c>
      <c r="AR22" s="66">
        <f t="shared" si="33"/>
        <v>0</v>
      </c>
      <c r="AS22" s="66">
        <f t="shared" si="11"/>
        <v>1</v>
      </c>
      <c r="AT22" s="66">
        <f t="shared" si="12"/>
        <v>1</v>
      </c>
      <c r="AU22" s="66">
        <f t="shared" si="13"/>
        <v>1</v>
      </c>
      <c r="AV22" s="66">
        <f t="shared" si="14"/>
        <v>1</v>
      </c>
      <c r="AW22" s="66">
        <f t="shared" si="15"/>
        <v>1</v>
      </c>
      <c r="AX22" s="66">
        <f t="shared" si="36"/>
        <v>1</v>
      </c>
      <c r="AY22" s="66">
        <f t="shared" si="16"/>
        <v>0</v>
      </c>
      <c r="AZ22" s="66">
        <f t="shared" si="17"/>
        <v>0</v>
      </c>
      <c r="BA22" s="66">
        <f t="shared" si="18"/>
        <v>1</v>
      </c>
      <c r="BB22" s="66">
        <f t="shared" si="19"/>
        <v>1</v>
      </c>
      <c r="BC22" s="66">
        <f t="shared" si="20"/>
        <v>0</v>
      </c>
      <c r="BD22" s="66">
        <f t="shared" si="21"/>
        <v>0</v>
      </c>
      <c r="BE22" s="66">
        <f t="shared" si="22"/>
        <v>0</v>
      </c>
      <c r="BF22" s="66">
        <f t="shared" si="23"/>
        <v>0</v>
      </c>
      <c r="BG22" s="66">
        <f t="shared" si="24"/>
        <v>0</v>
      </c>
      <c r="BH22" s="66">
        <f t="shared" si="25"/>
        <v>0</v>
      </c>
      <c r="BI22" s="66">
        <f t="shared" si="26"/>
        <v>0</v>
      </c>
      <c r="BJ22" s="66">
        <f t="shared" si="27"/>
        <v>0</v>
      </c>
    </row>
    <row r="23" spans="1:62" ht="38.25">
      <c r="A23" s="5" t="s">
        <v>11</v>
      </c>
      <c r="B23" s="6" t="s">
        <v>71</v>
      </c>
      <c r="C23" s="22">
        <v>0</v>
      </c>
      <c r="D23" s="2">
        <v>0</v>
      </c>
      <c r="E23" s="33">
        <f t="shared" si="2"/>
        <v>0</v>
      </c>
      <c r="F23" s="33">
        <v>0</v>
      </c>
      <c r="G23" s="33">
        <v>0</v>
      </c>
      <c r="H23" s="2">
        <v>0</v>
      </c>
      <c r="I23" s="33">
        <f t="shared" si="3"/>
        <v>0</v>
      </c>
      <c r="J23" s="38">
        <v>0</v>
      </c>
      <c r="K23" s="35">
        <v>0</v>
      </c>
      <c r="L23" s="38">
        <v>0</v>
      </c>
      <c r="M23" s="35">
        <f t="shared" si="4"/>
        <v>0</v>
      </c>
      <c r="N23" s="153">
        <v>0</v>
      </c>
      <c r="O23" s="153">
        <v>0</v>
      </c>
      <c r="P23" s="9">
        <v>0</v>
      </c>
      <c r="Q23" s="153">
        <v>0</v>
      </c>
      <c r="R23" s="152">
        <f t="shared" si="5"/>
        <v>0</v>
      </c>
      <c r="S23" s="153">
        <v>0</v>
      </c>
      <c r="T23" s="153">
        <v>0</v>
      </c>
      <c r="U23" s="153">
        <v>0</v>
      </c>
      <c r="V23" s="35">
        <f t="shared" si="6"/>
        <v>0</v>
      </c>
      <c r="W23" s="35">
        <v>0</v>
      </c>
      <c r="X23" s="38">
        <v>0</v>
      </c>
      <c r="Y23" s="231">
        <f t="shared" si="7"/>
        <v>0</v>
      </c>
      <c r="Z23" s="38">
        <v>0</v>
      </c>
      <c r="AA23" s="38">
        <v>0</v>
      </c>
      <c r="AB23" s="35">
        <v>0</v>
      </c>
      <c r="AC23" s="35">
        <f t="shared" si="8"/>
        <v>0</v>
      </c>
      <c r="AD23" s="35">
        <v>0</v>
      </c>
      <c r="AE23" s="35">
        <v>0</v>
      </c>
      <c r="AF23" s="9"/>
      <c r="AG23" s="38">
        <v>0</v>
      </c>
      <c r="AH23" s="35">
        <v>0</v>
      </c>
      <c r="AI23" s="35">
        <v>0</v>
      </c>
      <c r="AJ23" s="35">
        <f t="shared" si="9"/>
        <v>0</v>
      </c>
      <c r="AK23" s="38">
        <v>0</v>
      </c>
      <c r="AL23" s="38">
        <v>0</v>
      </c>
      <c r="AM23" s="9"/>
      <c r="AN23" s="9"/>
      <c r="AO23" s="9"/>
      <c r="AP23" s="9"/>
      <c r="AQ23" s="66">
        <f t="shared" si="10"/>
        <v>0</v>
      </c>
      <c r="AR23" s="66">
        <f t="shared" si="33"/>
        <v>0</v>
      </c>
      <c r="AS23" s="66">
        <f t="shared" si="11"/>
        <v>0</v>
      </c>
      <c r="AT23" s="66">
        <f t="shared" si="12"/>
        <v>0</v>
      </c>
      <c r="AU23" s="66">
        <f t="shared" si="13"/>
        <v>0</v>
      </c>
      <c r="AV23" s="66">
        <f t="shared" si="14"/>
        <v>0</v>
      </c>
      <c r="AW23" s="66">
        <f t="shared" si="15"/>
        <v>0</v>
      </c>
      <c r="AX23" s="66">
        <f t="shared" si="36"/>
        <v>0</v>
      </c>
      <c r="AY23" s="66">
        <f t="shared" si="16"/>
        <v>0</v>
      </c>
      <c r="AZ23" s="66">
        <f t="shared" si="17"/>
        <v>0</v>
      </c>
      <c r="BA23" s="66">
        <f t="shared" si="18"/>
        <v>0</v>
      </c>
      <c r="BB23" s="66">
        <f t="shared" si="19"/>
        <v>0</v>
      </c>
      <c r="BC23" s="66">
        <f t="shared" si="20"/>
        <v>0</v>
      </c>
      <c r="BD23" s="66">
        <f t="shared" si="21"/>
        <v>0</v>
      </c>
      <c r="BE23" s="66">
        <f t="shared" si="22"/>
        <v>0</v>
      </c>
      <c r="BF23" s="66">
        <f t="shared" si="23"/>
        <v>0</v>
      </c>
      <c r="BG23" s="66">
        <f t="shared" si="24"/>
        <v>0</v>
      </c>
      <c r="BH23" s="66">
        <f t="shared" si="25"/>
        <v>0</v>
      </c>
      <c r="BI23" s="66">
        <f t="shared" si="26"/>
        <v>0</v>
      </c>
      <c r="BJ23" s="66">
        <f t="shared" si="27"/>
        <v>0</v>
      </c>
    </row>
    <row r="24" spans="1:62" ht="38.25">
      <c r="A24" s="5" t="s">
        <v>12</v>
      </c>
      <c r="B24" s="6" t="s">
        <v>72</v>
      </c>
      <c r="C24" s="22">
        <v>0</v>
      </c>
      <c r="D24" s="2">
        <v>0</v>
      </c>
      <c r="E24" s="33">
        <f t="shared" si="2"/>
        <v>0</v>
      </c>
      <c r="F24" s="33">
        <v>0</v>
      </c>
      <c r="G24" s="33">
        <v>0</v>
      </c>
      <c r="H24" s="2">
        <v>0</v>
      </c>
      <c r="I24" s="33">
        <f t="shared" si="3"/>
        <v>0</v>
      </c>
      <c r="J24" s="38">
        <v>0</v>
      </c>
      <c r="K24" s="35">
        <v>0</v>
      </c>
      <c r="L24" s="38">
        <v>0</v>
      </c>
      <c r="M24" s="35">
        <f t="shared" si="4"/>
        <v>0</v>
      </c>
      <c r="N24" s="153">
        <v>0</v>
      </c>
      <c r="O24" s="153">
        <v>0</v>
      </c>
      <c r="P24" s="9">
        <v>0</v>
      </c>
      <c r="Q24" s="153">
        <v>0</v>
      </c>
      <c r="R24" s="152">
        <f t="shared" si="5"/>
        <v>0</v>
      </c>
      <c r="S24" s="153">
        <v>0</v>
      </c>
      <c r="T24" s="153">
        <v>0</v>
      </c>
      <c r="U24" s="153">
        <v>0</v>
      </c>
      <c r="V24" s="35">
        <f t="shared" si="6"/>
        <v>0</v>
      </c>
      <c r="W24" s="35">
        <v>0</v>
      </c>
      <c r="X24" s="38">
        <v>0</v>
      </c>
      <c r="Y24" s="231">
        <f t="shared" si="7"/>
        <v>0</v>
      </c>
      <c r="Z24" s="38">
        <v>0</v>
      </c>
      <c r="AA24" s="38">
        <v>0</v>
      </c>
      <c r="AB24" s="35">
        <v>0</v>
      </c>
      <c r="AC24" s="35">
        <f t="shared" si="8"/>
        <v>0</v>
      </c>
      <c r="AD24" s="35">
        <v>0</v>
      </c>
      <c r="AE24" s="35">
        <v>0</v>
      </c>
      <c r="AF24" s="9"/>
      <c r="AG24" s="38">
        <v>0</v>
      </c>
      <c r="AH24" s="35">
        <v>0</v>
      </c>
      <c r="AI24" s="35">
        <v>0</v>
      </c>
      <c r="AJ24" s="35">
        <f t="shared" si="9"/>
        <v>0</v>
      </c>
      <c r="AK24" s="38">
        <v>0</v>
      </c>
      <c r="AL24" s="38">
        <v>0</v>
      </c>
      <c r="AM24" s="9"/>
      <c r="AN24" s="9"/>
      <c r="AO24" s="9"/>
      <c r="AP24" s="9"/>
      <c r="AQ24" s="66">
        <f t="shared" si="10"/>
        <v>0</v>
      </c>
      <c r="AR24" s="66">
        <f t="shared" si="33"/>
        <v>0</v>
      </c>
      <c r="AS24" s="66">
        <f t="shared" si="11"/>
        <v>0</v>
      </c>
      <c r="AT24" s="66">
        <f t="shared" si="12"/>
        <v>0</v>
      </c>
      <c r="AU24" s="66">
        <f t="shared" si="13"/>
        <v>0</v>
      </c>
      <c r="AV24" s="66">
        <f t="shared" si="14"/>
        <v>0</v>
      </c>
      <c r="AW24" s="66">
        <f t="shared" si="15"/>
        <v>0</v>
      </c>
      <c r="AX24" s="66">
        <f t="shared" si="36"/>
        <v>0</v>
      </c>
      <c r="AY24" s="66">
        <f t="shared" si="16"/>
        <v>0</v>
      </c>
      <c r="AZ24" s="66">
        <f t="shared" si="17"/>
        <v>0</v>
      </c>
      <c r="BA24" s="66">
        <f t="shared" si="18"/>
        <v>0</v>
      </c>
      <c r="BB24" s="66">
        <f t="shared" si="19"/>
        <v>0</v>
      </c>
      <c r="BC24" s="66">
        <f t="shared" si="20"/>
        <v>0</v>
      </c>
      <c r="BD24" s="66">
        <f t="shared" si="21"/>
        <v>0</v>
      </c>
      <c r="BE24" s="66">
        <f t="shared" si="22"/>
        <v>0</v>
      </c>
      <c r="BF24" s="66">
        <f t="shared" si="23"/>
        <v>0</v>
      </c>
      <c r="BG24" s="66">
        <f t="shared" si="24"/>
        <v>0</v>
      </c>
      <c r="BH24" s="66">
        <f t="shared" si="25"/>
        <v>0</v>
      </c>
      <c r="BI24" s="66">
        <f t="shared" si="26"/>
        <v>0</v>
      </c>
      <c r="BJ24" s="66">
        <f t="shared" si="27"/>
        <v>0</v>
      </c>
    </row>
    <row r="25" spans="1:62" ht="38.25">
      <c r="A25" s="5" t="s">
        <v>13</v>
      </c>
      <c r="B25" s="6" t="s">
        <v>73</v>
      </c>
      <c r="C25" s="22">
        <v>0</v>
      </c>
      <c r="D25" s="2">
        <v>0</v>
      </c>
      <c r="E25" s="33">
        <f t="shared" si="2"/>
        <v>0</v>
      </c>
      <c r="F25" s="33">
        <v>0</v>
      </c>
      <c r="G25" s="33">
        <v>0</v>
      </c>
      <c r="H25" s="2">
        <v>0</v>
      </c>
      <c r="I25" s="33">
        <f t="shared" si="3"/>
        <v>0</v>
      </c>
      <c r="J25" s="38">
        <v>0</v>
      </c>
      <c r="K25" s="35">
        <v>0</v>
      </c>
      <c r="L25" s="38">
        <v>0</v>
      </c>
      <c r="M25" s="35">
        <f t="shared" si="4"/>
        <v>0</v>
      </c>
      <c r="N25" s="153">
        <v>0</v>
      </c>
      <c r="O25" s="153">
        <v>0</v>
      </c>
      <c r="P25" s="9">
        <v>0</v>
      </c>
      <c r="Q25" s="153">
        <v>0</v>
      </c>
      <c r="R25" s="152">
        <f t="shared" si="5"/>
        <v>0</v>
      </c>
      <c r="S25" s="153">
        <v>0</v>
      </c>
      <c r="T25" s="153">
        <v>0</v>
      </c>
      <c r="U25" s="153">
        <v>0</v>
      </c>
      <c r="V25" s="35">
        <f t="shared" si="6"/>
        <v>0</v>
      </c>
      <c r="W25" s="35">
        <v>0</v>
      </c>
      <c r="X25" s="38">
        <v>0</v>
      </c>
      <c r="Y25" s="231">
        <f t="shared" si="7"/>
        <v>0</v>
      </c>
      <c r="Z25" s="38">
        <v>0</v>
      </c>
      <c r="AA25" s="38">
        <v>0</v>
      </c>
      <c r="AB25" s="35">
        <v>0</v>
      </c>
      <c r="AC25" s="35">
        <f t="shared" si="8"/>
        <v>0</v>
      </c>
      <c r="AD25" s="35">
        <v>0</v>
      </c>
      <c r="AE25" s="35">
        <v>0</v>
      </c>
      <c r="AF25" s="9"/>
      <c r="AG25" s="38">
        <v>0</v>
      </c>
      <c r="AH25" s="35">
        <v>0</v>
      </c>
      <c r="AI25" s="35">
        <v>0</v>
      </c>
      <c r="AJ25" s="35">
        <f t="shared" si="9"/>
        <v>0</v>
      </c>
      <c r="AK25" s="38">
        <v>0</v>
      </c>
      <c r="AL25" s="38">
        <v>0</v>
      </c>
      <c r="AM25" s="9"/>
      <c r="AN25" s="9"/>
      <c r="AO25" s="9"/>
      <c r="AP25" s="9"/>
      <c r="AQ25" s="66">
        <f t="shared" si="10"/>
        <v>0</v>
      </c>
      <c r="AR25" s="66">
        <f t="shared" si="33"/>
        <v>0</v>
      </c>
      <c r="AS25" s="66">
        <f t="shared" si="11"/>
        <v>0</v>
      </c>
      <c r="AT25" s="66">
        <f t="shared" si="12"/>
        <v>0</v>
      </c>
      <c r="AU25" s="66">
        <f t="shared" si="13"/>
        <v>0</v>
      </c>
      <c r="AV25" s="66">
        <f t="shared" si="14"/>
        <v>0</v>
      </c>
      <c r="AW25" s="66">
        <f t="shared" si="15"/>
        <v>0</v>
      </c>
      <c r="AX25" s="66">
        <f t="shared" si="36"/>
        <v>0</v>
      </c>
      <c r="AY25" s="66">
        <f t="shared" si="16"/>
        <v>0</v>
      </c>
      <c r="AZ25" s="66">
        <f t="shared" si="17"/>
        <v>0</v>
      </c>
      <c r="BA25" s="66">
        <f t="shared" si="18"/>
        <v>0</v>
      </c>
      <c r="BB25" s="66">
        <f t="shared" si="19"/>
        <v>0</v>
      </c>
      <c r="BC25" s="66">
        <f t="shared" si="20"/>
        <v>0</v>
      </c>
      <c r="BD25" s="66">
        <f t="shared" si="21"/>
        <v>0</v>
      </c>
      <c r="BE25" s="66">
        <f t="shared" si="22"/>
        <v>0</v>
      </c>
      <c r="BF25" s="66">
        <f t="shared" si="23"/>
        <v>0</v>
      </c>
      <c r="BG25" s="66">
        <f t="shared" si="24"/>
        <v>0</v>
      </c>
      <c r="BH25" s="66">
        <f t="shared" si="25"/>
        <v>0</v>
      </c>
      <c r="BI25" s="66">
        <f t="shared" si="26"/>
        <v>0</v>
      </c>
      <c r="BJ25" s="66">
        <f t="shared" si="27"/>
        <v>0</v>
      </c>
    </row>
    <row r="26" spans="1:62" ht="38.25">
      <c r="A26" s="5" t="s">
        <v>48</v>
      </c>
      <c r="B26" s="6" t="s">
        <v>74</v>
      </c>
      <c r="C26" s="22">
        <v>0</v>
      </c>
      <c r="D26" s="2">
        <v>0</v>
      </c>
      <c r="E26" s="33">
        <f t="shared" si="2"/>
        <v>0</v>
      </c>
      <c r="F26" s="33">
        <v>0</v>
      </c>
      <c r="G26" s="33">
        <v>0</v>
      </c>
      <c r="H26" s="2">
        <v>0</v>
      </c>
      <c r="I26" s="33">
        <f t="shared" si="3"/>
        <v>0</v>
      </c>
      <c r="J26" s="38">
        <v>0</v>
      </c>
      <c r="K26" s="35">
        <v>0</v>
      </c>
      <c r="L26" s="38">
        <v>0</v>
      </c>
      <c r="M26" s="35">
        <f t="shared" si="4"/>
        <v>0</v>
      </c>
      <c r="N26" s="153">
        <v>0</v>
      </c>
      <c r="O26" s="153">
        <v>0</v>
      </c>
      <c r="P26" s="9">
        <v>0</v>
      </c>
      <c r="Q26" s="153">
        <v>0</v>
      </c>
      <c r="R26" s="152">
        <f t="shared" si="5"/>
        <v>0</v>
      </c>
      <c r="S26" s="153">
        <v>0</v>
      </c>
      <c r="T26" s="153">
        <v>0</v>
      </c>
      <c r="U26" s="153">
        <v>0</v>
      </c>
      <c r="V26" s="35">
        <f t="shared" si="6"/>
        <v>0</v>
      </c>
      <c r="W26" s="35">
        <v>0</v>
      </c>
      <c r="X26" s="38">
        <v>0</v>
      </c>
      <c r="Y26" s="231">
        <f t="shared" si="7"/>
        <v>0</v>
      </c>
      <c r="Z26" s="38">
        <v>0</v>
      </c>
      <c r="AA26" s="38">
        <v>0</v>
      </c>
      <c r="AB26" s="35">
        <v>0</v>
      </c>
      <c r="AC26" s="35">
        <f t="shared" si="8"/>
        <v>0</v>
      </c>
      <c r="AD26" s="35">
        <v>0</v>
      </c>
      <c r="AE26" s="35">
        <v>0</v>
      </c>
      <c r="AF26" s="9"/>
      <c r="AG26" s="38">
        <v>0</v>
      </c>
      <c r="AH26" s="35">
        <v>0</v>
      </c>
      <c r="AI26" s="35">
        <v>0</v>
      </c>
      <c r="AJ26" s="35">
        <f t="shared" si="9"/>
        <v>0</v>
      </c>
      <c r="AK26" s="38">
        <v>0</v>
      </c>
      <c r="AL26" s="38">
        <v>0</v>
      </c>
      <c r="AM26" s="9"/>
      <c r="AN26" s="9"/>
      <c r="AO26" s="9"/>
      <c r="AP26" s="9"/>
      <c r="AQ26" s="66">
        <f t="shared" si="10"/>
        <v>0</v>
      </c>
      <c r="AR26" s="66">
        <f t="shared" si="33"/>
        <v>0</v>
      </c>
      <c r="AS26" s="66">
        <f t="shared" si="11"/>
        <v>0</v>
      </c>
      <c r="AT26" s="66">
        <f t="shared" si="12"/>
        <v>0</v>
      </c>
      <c r="AU26" s="66">
        <f t="shared" si="13"/>
        <v>0</v>
      </c>
      <c r="AV26" s="66">
        <f t="shared" si="14"/>
        <v>0</v>
      </c>
      <c r="AW26" s="66">
        <f t="shared" si="15"/>
        <v>0</v>
      </c>
      <c r="AX26" s="66">
        <f t="shared" si="36"/>
        <v>0</v>
      </c>
      <c r="AY26" s="66">
        <f t="shared" si="16"/>
        <v>0</v>
      </c>
      <c r="AZ26" s="66">
        <f t="shared" si="17"/>
        <v>0</v>
      </c>
      <c r="BA26" s="66">
        <f t="shared" si="18"/>
        <v>0</v>
      </c>
      <c r="BB26" s="66">
        <f t="shared" si="19"/>
        <v>0</v>
      </c>
      <c r="BC26" s="66">
        <f t="shared" si="20"/>
        <v>0</v>
      </c>
      <c r="BD26" s="66">
        <f t="shared" si="21"/>
        <v>0</v>
      </c>
      <c r="BE26" s="66">
        <f t="shared" si="22"/>
        <v>0</v>
      </c>
      <c r="BF26" s="66">
        <f t="shared" si="23"/>
        <v>0</v>
      </c>
      <c r="BG26" s="66">
        <f t="shared" si="24"/>
        <v>0</v>
      </c>
      <c r="BH26" s="66">
        <f t="shared" si="25"/>
        <v>0</v>
      </c>
      <c r="BI26" s="66">
        <f t="shared" si="26"/>
        <v>0</v>
      </c>
      <c r="BJ26" s="66">
        <f t="shared" si="27"/>
        <v>0</v>
      </c>
    </row>
    <row r="27" spans="1:62" ht="25.5">
      <c r="A27" s="5">
        <v>7</v>
      </c>
      <c r="B27" s="129" t="s">
        <v>75</v>
      </c>
      <c r="C27" s="65">
        <v>0</v>
      </c>
      <c r="D27" s="65">
        <v>0</v>
      </c>
      <c r="E27" s="33">
        <f t="shared" si="2"/>
        <v>0</v>
      </c>
      <c r="F27" s="65">
        <f t="shared" ref="F27:AP27" si="37">F28+F29+F30+F31+F32</f>
        <v>0</v>
      </c>
      <c r="G27" s="65">
        <f t="shared" si="37"/>
        <v>0</v>
      </c>
      <c r="H27" s="65">
        <f t="shared" si="37"/>
        <v>0</v>
      </c>
      <c r="I27" s="65">
        <f t="shared" si="37"/>
        <v>0</v>
      </c>
      <c r="J27" s="65">
        <f t="shared" si="37"/>
        <v>0</v>
      </c>
      <c r="K27" s="65">
        <f t="shared" si="37"/>
        <v>0</v>
      </c>
      <c r="L27" s="65">
        <f t="shared" si="37"/>
        <v>0</v>
      </c>
      <c r="M27" s="65">
        <f t="shared" si="37"/>
        <v>0</v>
      </c>
      <c r="N27" s="65">
        <f t="shared" si="37"/>
        <v>0</v>
      </c>
      <c r="O27" s="65">
        <f t="shared" si="37"/>
        <v>0</v>
      </c>
      <c r="P27" s="65">
        <f t="shared" si="37"/>
        <v>0</v>
      </c>
      <c r="Q27" s="65">
        <f t="shared" si="37"/>
        <v>0</v>
      </c>
      <c r="R27" s="65">
        <f t="shared" si="37"/>
        <v>0</v>
      </c>
      <c r="S27" s="65">
        <f t="shared" si="37"/>
        <v>0</v>
      </c>
      <c r="T27" s="65">
        <f t="shared" si="37"/>
        <v>0</v>
      </c>
      <c r="U27" s="65">
        <f t="shared" si="37"/>
        <v>0</v>
      </c>
      <c r="V27" s="65">
        <f t="shared" si="37"/>
        <v>0</v>
      </c>
      <c r="W27" s="65">
        <f t="shared" si="37"/>
        <v>0</v>
      </c>
      <c r="X27" s="65">
        <f t="shared" si="37"/>
        <v>0</v>
      </c>
      <c r="Y27" s="231">
        <f t="shared" si="7"/>
        <v>0</v>
      </c>
      <c r="Z27" s="65">
        <f t="shared" si="37"/>
        <v>0</v>
      </c>
      <c r="AA27" s="65">
        <f t="shared" si="37"/>
        <v>0</v>
      </c>
      <c r="AB27" s="65">
        <f t="shared" si="37"/>
        <v>0</v>
      </c>
      <c r="AC27" s="65">
        <f t="shared" si="37"/>
        <v>0</v>
      </c>
      <c r="AD27" s="65">
        <f t="shared" si="37"/>
        <v>0</v>
      </c>
      <c r="AE27" s="65">
        <f t="shared" si="37"/>
        <v>0</v>
      </c>
      <c r="AF27" s="65">
        <f t="shared" si="37"/>
        <v>0</v>
      </c>
      <c r="AG27" s="65">
        <f t="shared" si="37"/>
        <v>0</v>
      </c>
      <c r="AH27" s="65">
        <f t="shared" si="37"/>
        <v>0</v>
      </c>
      <c r="AI27" s="65">
        <f t="shared" si="37"/>
        <v>0</v>
      </c>
      <c r="AJ27" s="65">
        <f t="shared" si="37"/>
        <v>0</v>
      </c>
      <c r="AK27" s="65">
        <f t="shared" si="37"/>
        <v>0</v>
      </c>
      <c r="AL27" s="65">
        <f t="shared" si="37"/>
        <v>0</v>
      </c>
      <c r="AM27" s="65">
        <f t="shared" si="37"/>
        <v>0</v>
      </c>
      <c r="AN27" s="65">
        <f t="shared" si="37"/>
        <v>0</v>
      </c>
      <c r="AO27" s="65">
        <f t="shared" si="37"/>
        <v>0</v>
      </c>
      <c r="AP27" s="65">
        <f t="shared" si="37"/>
        <v>0</v>
      </c>
      <c r="AQ27" s="232">
        <f t="shared" ref="AQ27:BJ27" si="38">SUM(AQ28:AQ32)</f>
        <v>0</v>
      </c>
      <c r="AR27" s="232">
        <f t="shared" si="38"/>
        <v>0</v>
      </c>
      <c r="AS27" s="232">
        <f t="shared" si="38"/>
        <v>0</v>
      </c>
      <c r="AT27" s="232">
        <f t="shared" si="38"/>
        <v>0</v>
      </c>
      <c r="AU27" s="232">
        <f t="shared" si="38"/>
        <v>0</v>
      </c>
      <c r="AV27" s="66">
        <f t="shared" si="14"/>
        <v>0</v>
      </c>
      <c r="AW27" s="232">
        <f t="shared" si="38"/>
        <v>0</v>
      </c>
      <c r="AX27" s="232">
        <f t="shared" si="38"/>
        <v>0</v>
      </c>
      <c r="AY27" s="232">
        <f t="shared" si="38"/>
        <v>0</v>
      </c>
      <c r="AZ27" s="232">
        <f t="shared" si="38"/>
        <v>0</v>
      </c>
      <c r="BA27" s="232">
        <f t="shared" si="38"/>
        <v>0</v>
      </c>
      <c r="BB27" s="232">
        <f t="shared" si="38"/>
        <v>0</v>
      </c>
      <c r="BC27" s="232">
        <f t="shared" si="38"/>
        <v>0</v>
      </c>
      <c r="BD27" s="232">
        <f t="shared" si="38"/>
        <v>0</v>
      </c>
      <c r="BE27" s="232">
        <f t="shared" si="38"/>
        <v>0</v>
      </c>
      <c r="BF27" s="232">
        <f t="shared" si="38"/>
        <v>0</v>
      </c>
      <c r="BG27" s="232">
        <f t="shared" si="38"/>
        <v>0</v>
      </c>
      <c r="BH27" s="232">
        <f t="shared" si="38"/>
        <v>0</v>
      </c>
      <c r="BI27" s="232">
        <f t="shared" si="38"/>
        <v>0</v>
      </c>
      <c r="BJ27" s="232">
        <f t="shared" si="38"/>
        <v>0</v>
      </c>
    </row>
    <row r="28" spans="1:62" ht="15">
      <c r="A28" s="10" t="s">
        <v>14</v>
      </c>
      <c r="B28" s="6" t="s">
        <v>76</v>
      </c>
      <c r="C28" s="34">
        <v>0</v>
      </c>
      <c r="D28" s="33">
        <v>0</v>
      </c>
      <c r="E28" s="33">
        <f t="shared" si="2"/>
        <v>0</v>
      </c>
      <c r="F28" s="33">
        <v>0</v>
      </c>
      <c r="G28" s="33">
        <v>0</v>
      </c>
      <c r="H28" s="2">
        <v>0</v>
      </c>
      <c r="I28" s="33">
        <f t="shared" si="3"/>
        <v>0</v>
      </c>
      <c r="J28" s="38">
        <v>0</v>
      </c>
      <c r="K28" s="35">
        <v>0</v>
      </c>
      <c r="L28" s="38">
        <v>0</v>
      </c>
      <c r="M28" s="35">
        <f t="shared" si="4"/>
        <v>0</v>
      </c>
      <c r="N28" s="153">
        <v>0</v>
      </c>
      <c r="O28" s="153">
        <v>0</v>
      </c>
      <c r="P28" s="9">
        <v>0</v>
      </c>
      <c r="Q28" s="153">
        <v>0</v>
      </c>
      <c r="R28" s="152">
        <f t="shared" si="5"/>
        <v>0</v>
      </c>
      <c r="S28" s="153">
        <v>0</v>
      </c>
      <c r="T28" s="153">
        <v>0</v>
      </c>
      <c r="U28" s="153">
        <v>0</v>
      </c>
      <c r="V28" s="35">
        <f t="shared" si="6"/>
        <v>0</v>
      </c>
      <c r="W28" s="35">
        <v>0</v>
      </c>
      <c r="X28" s="38">
        <v>0</v>
      </c>
      <c r="Y28" s="231">
        <f t="shared" si="7"/>
        <v>0</v>
      </c>
      <c r="Z28" s="38">
        <v>0</v>
      </c>
      <c r="AA28" s="38">
        <v>0</v>
      </c>
      <c r="AB28" s="35">
        <v>0</v>
      </c>
      <c r="AC28" s="35">
        <f t="shared" si="8"/>
        <v>0</v>
      </c>
      <c r="AD28" s="35">
        <v>0</v>
      </c>
      <c r="AE28" s="35">
        <v>0</v>
      </c>
      <c r="AF28" s="38"/>
      <c r="AG28" s="38">
        <v>0</v>
      </c>
      <c r="AH28" s="35">
        <v>0</v>
      </c>
      <c r="AI28" s="35">
        <v>0</v>
      </c>
      <c r="AJ28" s="35">
        <f t="shared" si="9"/>
        <v>0</v>
      </c>
      <c r="AK28" s="38">
        <v>0</v>
      </c>
      <c r="AL28" s="38">
        <v>0</v>
      </c>
      <c r="AM28" s="38"/>
      <c r="AN28" s="38"/>
      <c r="AO28" s="38"/>
      <c r="AP28" s="38"/>
      <c r="AQ28" s="66">
        <f t="shared" si="10"/>
        <v>0</v>
      </c>
      <c r="AR28" s="66">
        <f t="shared" si="33"/>
        <v>0</v>
      </c>
      <c r="AS28" s="66">
        <f t="shared" si="11"/>
        <v>0</v>
      </c>
      <c r="AT28" s="66">
        <f t="shared" si="12"/>
        <v>0</v>
      </c>
      <c r="AU28" s="66">
        <f t="shared" si="13"/>
        <v>0</v>
      </c>
      <c r="AV28" s="66">
        <f t="shared" si="14"/>
        <v>0</v>
      </c>
      <c r="AW28" s="66">
        <f t="shared" si="15"/>
        <v>0</v>
      </c>
      <c r="AX28" s="66">
        <f t="shared" ref="AX28:AX46" si="39">N28+O28+P28+Q28</f>
        <v>0</v>
      </c>
      <c r="AY28" s="66">
        <f t="shared" si="16"/>
        <v>0</v>
      </c>
      <c r="AZ28" s="66">
        <f t="shared" si="17"/>
        <v>0</v>
      </c>
      <c r="BA28" s="66">
        <f t="shared" si="18"/>
        <v>0</v>
      </c>
      <c r="BB28" s="66">
        <f t="shared" si="19"/>
        <v>0</v>
      </c>
      <c r="BC28" s="66">
        <f t="shared" si="20"/>
        <v>0</v>
      </c>
      <c r="BD28" s="66">
        <f t="shared" si="21"/>
        <v>0</v>
      </c>
      <c r="BE28" s="66">
        <f t="shared" si="22"/>
        <v>0</v>
      </c>
      <c r="BF28" s="66">
        <f t="shared" si="23"/>
        <v>0</v>
      </c>
      <c r="BG28" s="66">
        <f t="shared" si="24"/>
        <v>0</v>
      </c>
      <c r="BH28" s="66">
        <f t="shared" si="25"/>
        <v>0</v>
      </c>
      <c r="BI28" s="66">
        <f t="shared" si="26"/>
        <v>0</v>
      </c>
      <c r="BJ28" s="66">
        <f t="shared" si="27"/>
        <v>0</v>
      </c>
    </row>
    <row r="29" spans="1:62" ht="15">
      <c r="A29" s="10" t="s">
        <v>15</v>
      </c>
      <c r="B29" s="6" t="s">
        <v>77</v>
      </c>
      <c r="C29" s="34">
        <v>0</v>
      </c>
      <c r="D29" s="33">
        <v>0</v>
      </c>
      <c r="E29" s="33">
        <f t="shared" si="2"/>
        <v>0</v>
      </c>
      <c r="F29" s="33">
        <v>0</v>
      </c>
      <c r="G29" s="33">
        <v>0</v>
      </c>
      <c r="H29" s="2">
        <v>0</v>
      </c>
      <c r="I29" s="33">
        <f t="shared" si="3"/>
        <v>0</v>
      </c>
      <c r="J29" s="38">
        <v>0</v>
      </c>
      <c r="K29" s="35">
        <v>0</v>
      </c>
      <c r="L29" s="38">
        <v>0</v>
      </c>
      <c r="M29" s="35">
        <f t="shared" si="4"/>
        <v>0</v>
      </c>
      <c r="N29" s="153">
        <v>0</v>
      </c>
      <c r="O29" s="153">
        <v>0</v>
      </c>
      <c r="P29" s="9">
        <v>0</v>
      </c>
      <c r="Q29" s="153">
        <v>0</v>
      </c>
      <c r="R29" s="152">
        <f t="shared" si="5"/>
        <v>0</v>
      </c>
      <c r="S29" s="153">
        <v>0</v>
      </c>
      <c r="T29" s="153">
        <v>0</v>
      </c>
      <c r="U29" s="153">
        <v>0</v>
      </c>
      <c r="V29" s="35">
        <f t="shared" si="6"/>
        <v>0</v>
      </c>
      <c r="W29" s="35">
        <v>0</v>
      </c>
      <c r="X29" s="38">
        <v>0</v>
      </c>
      <c r="Y29" s="231">
        <f t="shared" si="7"/>
        <v>0</v>
      </c>
      <c r="Z29" s="38">
        <v>0</v>
      </c>
      <c r="AA29" s="38">
        <v>0</v>
      </c>
      <c r="AB29" s="35">
        <v>0</v>
      </c>
      <c r="AC29" s="35">
        <f t="shared" si="8"/>
        <v>0</v>
      </c>
      <c r="AD29" s="35">
        <v>0</v>
      </c>
      <c r="AE29" s="35">
        <v>0</v>
      </c>
      <c r="AF29" s="38"/>
      <c r="AG29" s="38">
        <v>0</v>
      </c>
      <c r="AH29" s="35">
        <v>0</v>
      </c>
      <c r="AI29" s="35">
        <v>0</v>
      </c>
      <c r="AJ29" s="35">
        <f t="shared" si="9"/>
        <v>0</v>
      </c>
      <c r="AK29" s="38">
        <v>0</v>
      </c>
      <c r="AL29" s="38">
        <v>0</v>
      </c>
      <c r="AM29" s="38"/>
      <c r="AN29" s="38"/>
      <c r="AO29" s="38"/>
      <c r="AP29" s="38"/>
      <c r="AQ29" s="66">
        <f t="shared" si="10"/>
        <v>0</v>
      </c>
      <c r="AR29" s="66">
        <f t="shared" si="33"/>
        <v>0</v>
      </c>
      <c r="AS29" s="66">
        <f t="shared" si="11"/>
        <v>0</v>
      </c>
      <c r="AT29" s="66">
        <f t="shared" si="12"/>
        <v>0</v>
      </c>
      <c r="AU29" s="66">
        <f t="shared" si="13"/>
        <v>0</v>
      </c>
      <c r="AV29" s="66">
        <f t="shared" si="14"/>
        <v>0</v>
      </c>
      <c r="AW29" s="66">
        <f t="shared" si="15"/>
        <v>0</v>
      </c>
      <c r="AX29" s="66">
        <f t="shared" si="39"/>
        <v>0</v>
      </c>
      <c r="AY29" s="66">
        <f t="shared" si="16"/>
        <v>0</v>
      </c>
      <c r="AZ29" s="66">
        <f t="shared" si="17"/>
        <v>0</v>
      </c>
      <c r="BA29" s="66">
        <f t="shared" si="18"/>
        <v>0</v>
      </c>
      <c r="BB29" s="66">
        <f t="shared" si="19"/>
        <v>0</v>
      </c>
      <c r="BC29" s="66">
        <f t="shared" si="20"/>
        <v>0</v>
      </c>
      <c r="BD29" s="66">
        <f t="shared" si="21"/>
        <v>0</v>
      </c>
      <c r="BE29" s="66">
        <f t="shared" si="22"/>
        <v>0</v>
      </c>
      <c r="BF29" s="66">
        <f t="shared" si="23"/>
        <v>0</v>
      </c>
      <c r="BG29" s="66">
        <f t="shared" si="24"/>
        <v>0</v>
      </c>
      <c r="BH29" s="66">
        <f t="shared" si="25"/>
        <v>0</v>
      </c>
      <c r="BI29" s="66">
        <f t="shared" si="26"/>
        <v>0</v>
      </c>
      <c r="BJ29" s="66">
        <f t="shared" si="27"/>
        <v>0</v>
      </c>
    </row>
    <row r="30" spans="1:62" ht="25.5">
      <c r="A30" s="10" t="s">
        <v>49</v>
      </c>
      <c r="B30" s="6" t="s">
        <v>78</v>
      </c>
      <c r="C30" s="34">
        <v>0</v>
      </c>
      <c r="D30" s="33">
        <v>0</v>
      </c>
      <c r="E30" s="33">
        <f t="shared" si="2"/>
        <v>0</v>
      </c>
      <c r="F30" s="33">
        <v>0</v>
      </c>
      <c r="G30" s="33">
        <v>0</v>
      </c>
      <c r="H30" s="2">
        <v>0</v>
      </c>
      <c r="I30" s="33">
        <f t="shared" si="3"/>
        <v>0</v>
      </c>
      <c r="J30" s="38">
        <v>0</v>
      </c>
      <c r="K30" s="35">
        <v>0</v>
      </c>
      <c r="L30" s="38">
        <v>0</v>
      </c>
      <c r="M30" s="35">
        <f t="shared" si="4"/>
        <v>0</v>
      </c>
      <c r="N30" s="153">
        <v>0</v>
      </c>
      <c r="O30" s="153">
        <v>0</v>
      </c>
      <c r="P30" s="9">
        <v>0</v>
      </c>
      <c r="Q30" s="153">
        <v>0</v>
      </c>
      <c r="R30" s="152">
        <f t="shared" si="5"/>
        <v>0</v>
      </c>
      <c r="S30" s="153">
        <v>0</v>
      </c>
      <c r="T30" s="153">
        <v>0</v>
      </c>
      <c r="U30" s="153">
        <v>0</v>
      </c>
      <c r="V30" s="35">
        <f t="shared" si="6"/>
        <v>0</v>
      </c>
      <c r="W30" s="35">
        <v>0</v>
      </c>
      <c r="X30" s="38">
        <v>0</v>
      </c>
      <c r="Y30" s="231">
        <f t="shared" si="7"/>
        <v>0</v>
      </c>
      <c r="Z30" s="38">
        <v>0</v>
      </c>
      <c r="AA30" s="38">
        <v>0</v>
      </c>
      <c r="AB30" s="35">
        <v>0</v>
      </c>
      <c r="AC30" s="35">
        <f t="shared" si="8"/>
        <v>0</v>
      </c>
      <c r="AD30" s="35">
        <v>0</v>
      </c>
      <c r="AE30" s="35">
        <v>0</v>
      </c>
      <c r="AF30" s="38"/>
      <c r="AG30" s="38">
        <v>0</v>
      </c>
      <c r="AH30" s="35">
        <v>0</v>
      </c>
      <c r="AI30" s="35">
        <v>0</v>
      </c>
      <c r="AJ30" s="35">
        <f t="shared" si="9"/>
        <v>0</v>
      </c>
      <c r="AK30" s="38">
        <v>0</v>
      </c>
      <c r="AL30" s="38">
        <v>0</v>
      </c>
      <c r="AM30" s="38"/>
      <c r="AN30" s="38"/>
      <c r="AO30" s="38"/>
      <c r="AP30" s="38"/>
      <c r="AQ30" s="66">
        <f t="shared" si="10"/>
        <v>0</v>
      </c>
      <c r="AR30" s="66">
        <f t="shared" si="33"/>
        <v>0</v>
      </c>
      <c r="AS30" s="66">
        <f t="shared" si="11"/>
        <v>0</v>
      </c>
      <c r="AT30" s="66">
        <f t="shared" si="12"/>
        <v>0</v>
      </c>
      <c r="AU30" s="66">
        <f t="shared" si="13"/>
        <v>0</v>
      </c>
      <c r="AV30" s="66">
        <f t="shared" si="14"/>
        <v>0</v>
      </c>
      <c r="AW30" s="66">
        <f t="shared" si="15"/>
        <v>0</v>
      </c>
      <c r="AX30" s="66">
        <f t="shared" si="39"/>
        <v>0</v>
      </c>
      <c r="AY30" s="66">
        <f t="shared" si="16"/>
        <v>0</v>
      </c>
      <c r="AZ30" s="66">
        <f t="shared" si="17"/>
        <v>0</v>
      </c>
      <c r="BA30" s="66">
        <f t="shared" si="18"/>
        <v>0</v>
      </c>
      <c r="BB30" s="66">
        <f t="shared" si="19"/>
        <v>0</v>
      </c>
      <c r="BC30" s="66">
        <f t="shared" si="20"/>
        <v>0</v>
      </c>
      <c r="BD30" s="66">
        <f t="shared" si="21"/>
        <v>0</v>
      </c>
      <c r="BE30" s="66">
        <f t="shared" si="22"/>
        <v>0</v>
      </c>
      <c r="BF30" s="66">
        <f t="shared" si="23"/>
        <v>0</v>
      </c>
      <c r="BG30" s="66">
        <f t="shared" si="24"/>
        <v>0</v>
      </c>
      <c r="BH30" s="66">
        <f t="shared" si="25"/>
        <v>0</v>
      </c>
      <c r="BI30" s="66">
        <f t="shared" si="26"/>
        <v>0</v>
      </c>
      <c r="BJ30" s="66">
        <f t="shared" si="27"/>
        <v>0</v>
      </c>
    </row>
    <row r="31" spans="1:62" ht="15">
      <c r="A31" s="10" t="s">
        <v>50</v>
      </c>
      <c r="B31" s="6" t="s">
        <v>79</v>
      </c>
      <c r="C31" s="34">
        <v>0</v>
      </c>
      <c r="D31" s="33">
        <v>0</v>
      </c>
      <c r="E31" s="33">
        <f t="shared" si="2"/>
        <v>0</v>
      </c>
      <c r="F31" s="33">
        <v>0</v>
      </c>
      <c r="G31" s="33">
        <v>0</v>
      </c>
      <c r="H31" s="2">
        <v>0</v>
      </c>
      <c r="I31" s="33">
        <f t="shared" si="3"/>
        <v>0</v>
      </c>
      <c r="J31" s="38">
        <v>0</v>
      </c>
      <c r="K31" s="35">
        <v>0</v>
      </c>
      <c r="L31" s="38">
        <v>0</v>
      </c>
      <c r="M31" s="35">
        <f t="shared" si="4"/>
        <v>0</v>
      </c>
      <c r="N31" s="153">
        <v>0</v>
      </c>
      <c r="O31" s="153">
        <v>0</v>
      </c>
      <c r="P31" s="9">
        <v>0</v>
      </c>
      <c r="Q31" s="153">
        <v>0</v>
      </c>
      <c r="R31" s="152">
        <f t="shared" si="5"/>
        <v>0</v>
      </c>
      <c r="S31" s="153">
        <v>0</v>
      </c>
      <c r="T31" s="153">
        <v>0</v>
      </c>
      <c r="U31" s="153">
        <v>0</v>
      </c>
      <c r="V31" s="35">
        <f t="shared" si="6"/>
        <v>0</v>
      </c>
      <c r="W31" s="35">
        <v>0</v>
      </c>
      <c r="X31" s="38">
        <v>0</v>
      </c>
      <c r="Y31" s="231">
        <f t="shared" si="7"/>
        <v>0</v>
      </c>
      <c r="Z31" s="38">
        <v>0</v>
      </c>
      <c r="AA31" s="38">
        <v>0</v>
      </c>
      <c r="AB31" s="35">
        <v>0</v>
      </c>
      <c r="AC31" s="35">
        <f t="shared" si="8"/>
        <v>0</v>
      </c>
      <c r="AD31" s="35">
        <v>0</v>
      </c>
      <c r="AE31" s="35">
        <v>0</v>
      </c>
      <c r="AF31" s="38"/>
      <c r="AG31" s="38">
        <v>0</v>
      </c>
      <c r="AH31" s="35">
        <v>0</v>
      </c>
      <c r="AI31" s="35">
        <v>0</v>
      </c>
      <c r="AJ31" s="35">
        <f t="shared" si="9"/>
        <v>0</v>
      </c>
      <c r="AK31" s="38">
        <v>0</v>
      </c>
      <c r="AL31" s="38">
        <v>0</v>
      </c>
      <c r="AM31" s="38"/>
      <c r="AN31" s="38"/>
      <c r="AO31" s="38"/>
      <c r="AP31" s="38"/>
      <c r="AQ31" s="66">
        <f t="shared" si="10"/>
        <v>0</v>
      </c>
      <c r="AR31" s="66">
        <f t="shared" si="33"/>
        <v>0</v>
      </c>
      <c r="AS31" s="66">
        <f t="shared" si="11"/>
        <v>0</v>
      </c>
      <c r="AT31" s="66">
        <f t="shared" si="12"/>
        <v>0</v>
      </c>
      <c r="AU31" s="66">
        <f t="shared" si="13"/>
        <v>0</v>
      </c>
      <c r="AV31" s="66">
        <f t="shared" si="14"/>
        <v>0</v>
      </c>
      <c r="AW31" s="66">
        <f t="shared" si="15"/>
        <v>0</v>
      </c>
      <c r="AX31" s="66">
        <f t="shared" si="39"/>
        <v>0</v>
      </c>
      <c r="AY31" s="66">
        <f t="shared" si="16"/>
        <v>0</v>
      </c>
      <c r="AZ31" s="66">
        <f t="shared" si="17"/>
        <v>0</v>
      </c>
      <c r="BA31" s="66">
        <f t="shared" si="18"/>
        <v>0</v>
      </c>
      <c r="BB31" s="66">
        <f t="shared" si="19"/>
        <v>0</v>
      </c>
      <c r="BC31" s="66">
        <f t="shared" si="20"/>
        <v>0</v>
      </c>
      <c r="BD31" s="66">
        <f t="shared" si="21"/>
        <v>0</v>
      </c>
      <c r="BE31" s="66">
        <f t="shared" si="22"/>
        <v>0</v>
      </c>
      <c r="BF31" s="66">
        <f t="shared" si="23"/>
        <v>0</v>
      </c>
      <c r="BG31" s="66">
        <f t="shared" si="24"/>
        <v>0</v>
      </c>
      <c r="BH31" s="66">
        <f t="shared" si="25"/>
        <v>0</v>
      </c>
      <c r="BI31" s="66">
        <f t="shared" si="26"/>
        <v>0</v>
      </c>
      <c r="BJ31" s="66">
        <f t="shared" si="27"/>
        <v>0</v>
      </c>
    </row>
    <row r="32" spans="1:62" ht="15">
      <c r="A32" s="10" t="s">
        <v>51</v>
      </c>
      <c r="B32" s="6" t="s">
        <v>3</v>
      </c>
      <c r="C32" s="34">
        <v>0</v>
      </c>
      <c r="D32" s="33">
        <v>0</v>
      </c>
      <c r="E32" s="33">
        <f t="shared" si="2"/>
        <v>0</v>
      </c>
      <c r="F32" s="33">
        <v>0</v>
      </c>
      <c r="G32" s="33">
        <v>0</v>
      </c>
      <c r="H32" s="2">
        <v>0</v>
      </c>
      <c r="I32" s="33">
        <f t="shared" si="3"/>
        <v>0</v>
      </c>
      <c r="J32" s="38">
        <v>0</v>
      </c>
      <c r="K32" s="35">
        <v>0</v>
      </c>
      <c r="L32" s="38">
        <v>0</v>
      </c>
      <c r="M32" s="35">
        <f t="shared" si="4"/>
        <v>0</v>
      </c>
      <c r="N32" s="153">
        <v>0</v>
      </c>
      <c r="O32" s="153">
        <v>0</v>
      </c>
      <c r="P32" s="9">
        <v>0</v>
      </c>
      <c r="Q32" s="153">
        <v>0</v>
      </c>
      <c r="R32" s="152">
        <f t="shared" si="5"/>
        <v>0</v>
      </c>
      <c r="S32" s="153">
        <v>0</v>
      </c>
      <c r="T32" s="153">
        <v>0</v>
      </c>
      <c r="U32" s="153">
        <v>0</v>
      </c>
      <c r="V32" s="35">
        <f t="shared" si="6"/>
        <v>0</v>
      </c>
      <c r="W32" s="35">
        <v>0</v>
      </c>
      <c r="X32" s="38">
        <v>0</v>
      </c>
      <c r="Y32" s="231">
        <f t="shared" si="7"/>
        <v>0</v>
      </c>
      <c r="Z32" s="38">
        <v>0</v>
      </c>
      <c r="AA32" s="38">
        <v>0</v>
      </c>
      <c r="AB32" s="35">
        <v>0</v>
      </c>
      <c r="AC32" s="35">
        <f t="shared" si="8"/>
        <v>0</v>
      </c>
      <c r="AD32" s="35">
        <v>0</v>
      </c>
      <c r="AE32" s="35">
        <v>0</v>
      </c>
      <c r="AF32" s="38"/>
      <c r="AG32" s="38">
        <v>0</v>
      </c>
      <c r="AH32" s="35">
        <v>0</v>
      </c>
      <c r="AI32" s="35">
        <v>0</v>
      </c>
      <c r="AJ32" s="35">
        <f t="shared" si="9"/>
        <v>0</v>
      </c>
      <c r="AK32" s="38">
        <v>0</v>
      </c>
      <c r="AL32" s="38">
        <v>0</v>
      </c>
      <c r="AM32" s="38"/>
      <c r="AN32" s="38"/>
      <c r="AO32" s="38"/>
      <c r="AP32" s="38"/>
      <c r="AQ32" s="66">
        <f t="shared" si="10"/>
        <v>0</v>
      </c>
      <c r="AR32" s="66">
        <f t="shared" si="33"/>
        <v>0</v>
      </c>
      <c r="AS32" s="66">
        <f t="shared" si="11"/>
        <v>0</v>
      </c>
      <c r="AT32" s="66">
        <f t="shared" si="12"/>
        <v>0</v>
      </c>
      <c r="AU32" s="66">
        <f t="shared" si="13"/>
        <v>0</v>
      </c>
      <c r="AV32" s="66">
        <f t="shared" si="14"/>
        <v>0</v>
      </c>
      <c r="AW32" s="66">
        <f t="shared" si="15"/>
        <v>0</v>
      </c>
      <c r="AX32" s="66">
        <f t="shared" si="39"/>
        <v>0</v>
      </c>
      <c r="AY32" s="66">
        <f t="shared" si="16"/>
        <v>0</v>
      </c>
      <c r="AZ32" s="66">
        <f t="shared" si="17"/>
        <v>0</v>
      </c>
      <c r="BA32" s="66">
        <f t="shared" si="18"/>
        <v>0</v>
      </c>
      <c r="BB32" s="66">
        <f t="shared" si="19"/>
        <v>0</v>
      </c>
      <c r="BC32" s="66">
        <f t="shared" si="20"/>
        <v>0</v>
      </c>
      <c r="BD32" s="66">
        <f t="shared" si="21"/>
        <v>0</v>
      </c>
      <c r="BE32" s="66">
        <f t="shared" si="22"/>
        <v>0</v>
      </c>
      <c r="BF32" s="66">
        <f t="shared" si="23"/>
        <v>0</v>
      </c>
      <c r="BG32" s="66">
        <f t="shared" si="24"/>
        <v>0</v>
      </c>
      <c r="BH32" s="66">
        <f t="shared" si="25"/>
        <v>0</v>
      </c>
      <c r="BI32" s="66">
        <f t="shared" si="26"/>
        <v>0</v>
      </c>
      <c r="BJ32" s="66">
        <f t="shared" si="27"/>
        <v>0</v>
      </c>
    </row>
    <row r="33" spans="1:62" ht="51">
      <c r="A33" s="10" t="s">
        <v>81</v>
      </c>
      <c r="B33" s="129" t="s">
        <v>92</v>
      </c>
      <c r="C33" s="34">
        <v>0</v>
      </c>
      <c r="D33" s="33">
        <v>0</v>
      </c>
      <c r="E33" s="33">
        <f t="shared" si="2"/>
        <v>0</v>
      </c>
      <c r="F33" s="33">
        <v>0</v>
      </c>
      <c r="G33" s="33">
        <v>0</v>
      </c>
      <c r="H33" s="2">
        <v>0</v>
      </c>
      <c r="I33" s="33">
        <f t="shared" si="3"/>
        <v>0</v>
      </c>
      <c r="J33" s="38">
        <v>0</v>
      </c>
      <c r="K33" s="35">
        <v>0</v>
      </c>
      <c r="L33" s="38">
        <v>0</v>
      </c>
      <c r="M33" s="35">
        <f t="shared" si="4"/>
        <v>0</v>
      </c>
      <c r="N33" s="153">
        <v>0</v>
      </c>
      <c r="O33" s="153">
        <v>0</v>
      </c>
      <c r="P33" s="9">
        <v>0</v>
      </c>
      <c r="Q33" s="153">
        <v>0</v>
      </c>
      <c r="R33" s="152">
        <f t="shared" si="5"/>
        <v>0</v>
      </c>
      <c r="S33" s="153">
        <v>0</v>
      </c>
      <c r="T33" s="153">
        <v>0</v>
      </c>
      <c r="U33" s="153">
        <v>0</v>
      </c>
      <c r="V33" s="35">
        <f t="shared" si="6"/>
        <v>0</v>
      </c>
      <c r="W33" s="35">
        <v>0</v>
      </c>
      <c r="X33" s="38">
        <v>0</v>
      </c>
      <c r="Y33" s="231">
        <f t="shared" si="7"/>
        <v>0</v>
      </c>
      <c r="Z33" s="38">
        <v>0</v>
      </c>
      <c r="AA33" s="38">
        <v>0</v>
      </c>
      <c r="AB33" s="35">
        <v>0</v>
      </c>
      <c r="AC33" s="35">
        <f t="shared" si="8"/>
        <v>0</v>
      </c>
      <c r="AD33" s="35">
        <v>0</v>
      </c>
      <c r="AE33" s="35">
        <v>0</v>
      </c>
      <c r="AF33" s="38"/>
      <c r="AG33" s="38">
        <v>0</v>
      </c>
      <c r="AH33" s="35">
        <v>0</v>
      </c>
      <c r="AI33" s="35">
        <v>0</v>
      </c>
      <c r="AJ33" s="35">
        <f t="shared" si="9"/>
        <v>0</v>
      </c>
      <c r="AK33" s="38">
        <v>0</v>
      </c>
      <c r="AL33" s="38">
        <v>0</v>
      </c>
      <c r="AM33" s="38"/>
      <c r="AN33" s="38"/>
      <c r="AO33" s="38"/>
      <c r="AP33" s="38"/>
      <c r="AQ33" s="66">
        <f t="shared" si="10"/>
        <v>0</v>
      </c>
      <c r="AR33" s="66">
        <f t="shared" si="33"/>
        <v>0</v>
      </c>
      <c r="AS33" s="66">
        <f t="shared" si="11"/>
        <v>0</v>
      </c>
      <c r="AT33" s="66">
        <f t="shared" si="12"/>
        <v>0</v>
      </c>
      <c r="AU33" s="66">
        <f t="shared" si="13"/>
        <v>0</v>
      </c>
      <c r="AV33" s="66">
        <f t="shared" si="14"/>
        <v>0</v>
      </c>
      <c r="AW33" s="66">
        <f t="shared" si="15"/>
        <v>0</v>
      </c>
      <c r="AX33" s="66">
        <f t="shared" si="39"/>
        <v>0</v>
      </c>
      <c r="AY33" s="66">
        <f t="shared" si="16"/>
        <v>0</v>
      </c>
      <c r="AZ33" s="66">
        <f t="shared" si="17"/>
        <v>0</v>
      </c>
      <c r="BA33" s="66">
        <f t="shared" si="18"/>
        <v>0</v>
      </c>
      <c r="BB33" s="66">
        <f t="shared" si="19"/>
        <v>0</v>
      </c>
      <c r="BC33" s="66">
        <f t="shared" si="20"/>
        <v>0</v>
      </c>
      <c r="BD33" s="66">
        <f t="shared" si="21"/>
        <v>0</v>
      </c>
      <c r="BE33" s="66">
        <f t="shared" si="22"/>
        <v>0</v>
      </c>
      <c r="BF33" s="66">
        <f t="shared" si="23"/>
        <v>0</v>
      </c>
      <c r="BG33" s="66">
        <f t="shared" si="24"/>
        <v>0</v>
      </c>
      <c r="BH33" s="66">
        <f t="shared" si="25"/>
        <v>0</v>
      </c>
      <c r="BI33" s="66">
        <f t="shared" si="26"/>
        <v>0</v>
      </c>
      <c r="BJ33" s="66">
        <f t="shared" si="27"/>
        <v>0</v>
      </c>
    </row>
    <row r="34" spans="1:62" ht="38.25">
      <c r="A34" s="10" t="s">
        <v>82</v>
      </c>
      <c r="B34" s="129" t="s">
        <v>62</v>
      </c>
      <c r="C34" s="34">
        <v>0</v>
      </c>
      <c r="D34" s="33">
        <v>0</v>
      </c>
      <c r="E34" s="33">
        <f t="shared" si="2"/>
        <v>0</v>
      </c>
      <c r="F34" s="33">
        <v>0</v>
      </c>
      <c r="G34" s="33">
        <v>0</v>
      </c>
      <c r="H34" s="2">
        <v>0</v>
      </c>
      <c r="I34" s="33">
        <f t="shared" si="3"/>
        <v>0</v>
      </c>
      <c r="J34" s="38">
        <v>0</v>
      </c>
      <c r="K34" s="35">
        <v>0</v>
      </c>
      <c r="L34" s="38">
        <v>0</v>
      </c>
      <c r="M34" s="35">
        <f t="shared" si="4"/>
        <v>0</v>
      </c>
      <c r="N34" s="153">
        <v>0</v>
      </c>
      <c r="O34" s="153">
        <v>0</v>
      </c>
      <c r="P34" s="9">
        <v>0</v>
      </c>
      <c r="Q34" s="153">
        <v>0</v>
      </c>
      <c r="R34" s="152">
        <f t="shared" si="5"/>
        <v>0</v>
      </c>
      <c r="S34" s="153">
        <v>0</v>
      </c>
      <c r="T34" s="153">
        <v>0</v>
      </c>
      <c r="U34" s="153">
        <v>0</v>
      </c>
      <c r="V34" s="35">
        <f t="shared" si="6"/>
        <v>0</v>
      </c>
      <c r="W34" s="35">
        <v>0</v>
      </c>
      <c r="X34" s="38">
        <v>0</v>
      </c>
      <c r="Y34" s="231">
        <f t="shared" si="7"/>
        <v>0</v>
      </c>
      <c r="Z34" s="38">
        <v>0</v>
      </c>
      <c r="AA34" s="38">
        <v>0</v>
      </c>
      <c r="AB34" s="35">
        <v>0</v>
      </c>
      <c r="AC34" s="35">
        <f t="shared" si="8"/>
        <v>0</v>
      </c>
      <c r="AD34" s="35">
        <v>0</v>
      </c>
      <c r="AE34" s="35">
        <v>0</v>
      </c>
      <c r="AF34" s="38"/>
      <c r="AG34" s="38">
        <v>0</v>
      </c>
      <c r="AH34" s="35">
        <v>0</v>
      </c>
      <c r="AI34" s="35">
        <v>0</v>
      </c>
      <c r="AJ34" s="35">
        <f t="shared" si="9"/>
        <v>0</v>
      </c>
      <c r="AK34" s="38">
        <v>0</v>
      </c>
      <c r="AL34" s="38">
        <v>0</v>
      </c>
      <c r="AM34" s="38"/>
      <c r="AN34" s="38"/>
      <c r="AO34" s="38"/>
      <c r="AP34" s="38"/>
      <c r="AQ34" s="66">
        <f t="shared" si="10"/>
        <v>0</v>
      </c>
      <c r="AR34" s="66">
        <f t="shared" si="33"/>
        <v>0</v>
      </c>
      <c r="AS34" s="66">
        <f t="shared" si="11"/>
        <v>0</v>
      </c>
      <c r="AT34" s="66">
        <f t="shared" si="12"/>
        <v>0</v>
      </c>
      <c r="AU34" s="66">
        <f t="shared" si="13"/>
        <v>0</v>
      </c>
      <c r="AV34" s="66">
        <f t="shared" si="14"/>
        <v>0</v>
      </c>
      <c r="AW34" s="66">
        <f t="shared" si="15"/>
        <v>0</v>
      </c>
      <c r="AX34" s="66">
        <f t="shared" si="39"/>
        <v>0</v>
      </c>
      <c r="AY34" s="66">
        <f t="shared" si="16"/>
        <v>0</v>
      </c>
      <c r="AZ34" s="66">
        <f t="shared" si="17"/>
        <v>0</v>
      </c>
      <c r="BA34" s="66">
        <f t="shared" si="18"/>
        <v>0</v>
      </c>
      <c r="BB34" s="66">
        <f t="shared" si="19"/>
        <v>0</v>
      </c>
      <c r="BC34" s="66">
        <f t="shared" si="20"/>
        <v>0</v>
      </c>
      <c r="BD34" s="66">
        <f t="shared" si="21"/>
        <v>0</v>
      </c>
      <c r="BE34" s="66">
        <f t="shared" si="22"/>
        <v>0</v>
      </c>
      <c r="BF34" s="66">
        <f t="shared" si="23"/>
        <v>0</v>
      </c>
      <c r="BG34" s="66">
        <f t="shared" si="24"/>
        <v>0</v>
      </c>
      <c r="BH34" s="66">
        <f t="shared" si="25"/>
        <v>0</v>
      </c>
      <c r="BI34" s="66">
        <f t="shared" si="26"/>
        <v>0</v>
      </c>
      <c r="BJ34" s="66">
        <f t="shared" si="27"/>
        <v>0</v>
      </c>
    </row>
    <row r="35" spans="1:62" ht="38.25">
      <c r="A35" s="10" t="s">
        <v>83</v>
      </c>
      <c r="B35" s="129" t="s">
        <v>63</v>
      </c>
      <c r="C35" s="34">
        <v>0</v>
      </c>
      <c r="D35" s="33">
        <v>0</v>
      </c>
      <c r="E35" s="33">
        <f t="shared" si="2"/>
        <v>0</v>
      </c>
      <c r="F35" s="33">
        <v>0</v>
      </c>
      <c r="G35" s="33">
        <v>0</v>
      </c>
      <c r="H35" s="2">
        <v>0</v>
      </c>
      <c r="I35" s="33">
        <f t="shared" si="3"/>
        <v>0</v>
      </c>
      <c r="J35" s="38">
        <v>0</v>
      </c>
      <c r="K35" s="35">
        <v>0</v>
      </c>
      <c r="L35" s="38">
        <v>0</v>
      </c>
      <c r="M35" s="35">
        <f t="shared" si="4"/>
        <v>0</v>
      </c>
      <c r="N35" s="153">
        <v>0</v>
      </c>
      <c r="O35" s="153">
        <v>0</v>
      </c>
      <c r="P35" s="9">
        <v>0</v>
      </c>
      <c r="Q35" s="153">
        <v>0</v>
      </c>
      <c r="R35" s="152">
        <f t="shared" si="5"/>
        <v>0</v>
      </c>
      <c r="S35" s="153">
        <v>0</v>
      </c>
      <c r="T35" s="153">
        <v>0</v>
      </c>
      <c r="U35" s="153">
        <v>0</v>
      </c>
      <c r="V35" s="35">
        <f t="shared" si="6"/>
        <v>0</v>
      </c>
      <c r="W35" s="35">
        <v>0</v>
      </c>
      <c r="X35" s="38">
        <v>0</v>
      </c>
      <c r="Y35" s="231">
        <f t="shared" si="7"/>
        <v>0</v>
      </c>
      <c r="Z35" s="38">
        <v>0</v>
      </c>
      <c r="AA35" s="38">
        <v>0</v>
      </c>
      <c r="AB35" s="35">
        <v>0</v>
      </c>
      <c r="AC35" s="35">
        <f t="shared" si="8"/>
        <v>0</v>
      </c>
      <c r="AD35" s="35">
        <v>0</v>
      </c>
      <c r="AE35" s="35">
        <v>0</v>
      </c>
      <c r="AF35" s="38"/>
      <c r="AG35" s="38">
        <v>0</v>
      </c>
      <c r="AH35" s="35">
        <v>0</v>
      </c>
      <c r="AI35" s="35">
        <v>0</v>
      </c>
      <c r="AJ35" s="35">
        <f t="shared" si="9"/>
        <v>0</v>
      </c>
      <c r="AK35" s="38">
        <v>0</v>
      </c>
      <c r="AL35" s="38">
        <v>0</v>
      </c>
      <c r="AM35" s="38"/>
      <c r="AN35" s="38"/>
      <c r="AO35" s="38"/>
      <c r="AP35" s="38"/>
      <c r="AQ35" s="66">
        <f t="shared" si="10"/>
        <v>0</v>
      </c>
      <c r="AR35" s="66">
        <f t="shared" si="33"/>
        <v>0</v>
      </c>
      <c r="AS35" s="66">
        <f t="shared" si="11"/>
        <v>0</v>
      </c>
      <c r="AT35" s="66">
        <f t="shared" si="12"/>
        <v>0</v>
      </c>
      <c r="AU35" s="66">
        <f t="shared" si="13"/>
        <v>0</v>
      </c>
      <c r="AV35" s="66">
        <f t="shared" si="14"/>
        <v>0</v>
      </c>
      <c r="AW35" s="66">
        <f t="shared" si="15"/>
        <v>0</v>
      </c>
      <c r="AX35" s="66">
        <f t="shared" si="39"/>
        <v>0</v>
      </c>
      <c r="AY35" s="66">
        <f t="shared" si="16"/>
        <v>0</v>
      </c>
      <c r="AZ35" s="66">
        <f t="shared" si="17"/>
        <v>0</v>
      </c>
      <c r="BA35" s="66">
        <f t="shared" si="18"/>
        <v>0</v>
      </c>
      <c r="BB35" s="66">
        <f t="shared" si="19"/>
        <v>0</v>
      </c>
      <c r="BC35" s="66">
        <f t="shared" si="20"/>
        <v>0</v>
      </c>
      <c r="BD35" s="66">
        <f t="shared" si="21"/>
        <v>0</v>
      </c>
      <c r="BE35" s="66">
        <f t="shared" si="22"/>
        <v>0</v>
      </c>
      <c r="BF35" s="66">
        <f t="shared" si="23"/>
        <v>0</v>
      </c>
      <c r="BG35" s="66">
        <f t="shared" si="24"/>
        <v>0</v>
      </c>
      <c r="BH35" s="66">
        <f t="shared" si="25"/>
        <v>0</v>
      </c>
      <c r="BI35" s="66">
        <f t="shared" si="26"/>
        <v>0</v>
      </c>
      <c r="BJ35" s="66">
        <f t="shared" si="27"/>
        <v>0</v>
      </c>
    </row>
    <row r="36" spans="1:62" ht="38.25">
      <c r="A36" s="10" t="s">
        <v>84</v>
      </c>
      <c r="B36" s="129" t="s">
        <v>64</v>
      </c>
      <c r="C36" s="34">
        <v>0</v>
      </c>
      <c r="D36" s="33">
        <v>0</v>
      </c>
      <c r="E36" s="33">
        <f t="shared" si="2"/>
        <v>0</v>
      </c>
      <c r="F36" s="33">
        <v>0</v>
      </c>
      <c r="G36" s="33">
        <v>0</v>
      </c>
      <c r="H36" s="2">
        <v>0</v>
      </c>
      <c r="I36" s="33">
        <f t="shared" si="3"/>
        <v>0</v>
      </c>
      <c r="J36" s="38">
        <v>0</v>
      </c>
      <c r="K36" s="35">
        <v>0</v>
      </c>
      <c r="L36" s="38">
        <v>0</v>
      </c>
      <c r="M36" s="35">
        <f t="shared" si="4"/>
        <v>0</v>
      </c>
      <c r="N36" s="153">
        <v>0</v>
      </c>
      <c r="O36" s="153">
        <v>0</v>
      </c>
      <c r="P36" s="9">
        <v>0</v>
      </c>
      <c r="Q36" s="153">
        <v>0</v>
      </c>
      <c r="R36" s="152">
        <f t="shared" si="5"/>
        <v>0</v>
      </c>
      <c r="S36" s="153">
        <v>0</v>
      </c>
      <c r="T36" s="153">
        <v>0</v>
      </c>
      <c r="U36" s="153">
        <v>0</v>
      </c>
      <c r="V36" s="35">
        <f t="shared" si="6"/>
        <v>0</v>
      </c>
      <c r="W36" s="35">
        <v>0</v>
      </c>
      <c r="X36" s="38">
        <v>0</v>
      </c>
      <c r="Y36" s="231">
        <f t="shared" si="7"/>
        <v>0</v>
      </c>
      <c r="Z36" s="38">
        <v>0</v>
      </c>
      <c r="AA36" s="38">
        <v>0</v>
      </c>
      <c r="AB36" s="35">
        <v>0</v>
      </c>
      <c r="AC36" s="35">
        <f t="shared" si="8"/>
        <v>0</v>
      </c>
      <c r="AD36" s="35">
        <v>0</v>
      </c>
      <c r="AE36" s="35">
        <v>0</v>
      </c>
      <c r="AF36" s="38"/>
      <c r="AG36" s="38">
        <v>0</v>
      </c>
      <c r="AH36" s="35">
        <v>0</v>
      </c>
      <c r="AI36" s="35">
        <v>0</v>
      </c>
      <c r="AJ36" s="35">
        <f t="shared" si="9"/>
        <v>0</v>
      </c>
      <c r="AK36" s="38">
        <v>0</v>
      </c>
      <c r="AL36" s="38">
        <v>0</v>
      </c>
      <c r="AM36" s="38"/>
      <c r="AN36" s="38"/>
      <c r="AO36" s="38"/>
      <c r="AP36" s="38"/>
      <c r="AQ36" s="66">
        <f t="shared" si="10"/>
        <v>0</v>
      </c>
      <c r="AR36" s="66">
        <f t="shared" si="33"/>
        <v>0</v>
      </c>
      <c r="AS36" s="66">
        <f t="shared" si="11"/>
        <v>0</v>
      </c>
      <c r="AT36" s="66">
        <f t="shared" si="12"/>
        <v>0</v>
      </c>
      <c r="AU36" s="66">
        <f t="shared" si="13"/>
        <v>0</v>
      </c>
      <c r="AV36" s="66">
        <f t="shared" si="14"/>
        <v>0</v>
      </c>
      <c r="AW36" s="66">
        <f t="shared" si="15"/>
        <v>0</v>
      </c>
      <c r="AX36" s="66">
        <f t="shared" si="39"/>
        <v>0</v>
      </c>
      <c r="AY36" s="66">
        <f t="shared" si="16"/>
        <v>0</v>
      </c>
      <c r="AZ36" s="66">
        <f t="shared" si="17"/>
        <v>0</v>
      </c>
      <c r="BA36" s="66">
        <f t="shared" si="18"/>
        <v>0</v>
      </c>
      <c r="BB36" s="66">
        <f t="shared" si="19"/>
        <v>0</v>
      </c>
      <c r="BC36" s="66">
        <f t="shared" si="20"/>
        <v>0</v>
      </c>
      <c r="BD36" s="66">
        <f t="shared" si="21"/>
        <v>0</v>
      </c>
      <c r="BE36" s="66">
        <f t="shared" si="22"/>
        <v>0</v>
      </c>
      <c r="BF36" s="66">
        <f t="shared" si="23"/>
        <v>0</v>
      </c>
      <c r="BG36" s="66">
        <f t="shared" si="24"/>
        <v>0</v>
      </c>
      <c r="BH36" s="66">
        <f t="shared" si="25"/>
        <v>0</v>
      </c>
      <c r="BI36" s="66">
        <f t="shared" si="26"/>
        <v>0</v>
      </c>
      <c r="BJ36" s="66">
        <f t="shared" si="27"/>
        <v>0</v>
      </c>
    </row>
    <row r="37" spans="1:62" ht="38.25">
      <c r="A37" s="10" t="s">
        <v>93</v>
      </c>
      <c r="B37" s="129" t="s">
        <v>65</v>
      </c>
      <c r="C37" s="34">
        <v>0</v>
      </c>
      <c r="D37" s="33">
        <v>0</v>
      </c>
      <c r="E37" s="33">
        <f t="shared" si="2"/>
        <v>0</v>
      </c>
      <c r="F37" s="33">
        <v>0</v>
      </c>
      <c r="G37" s="33">
        <v>0</v>
      </c>
      <c r="H37" s="2">
        <v>0</v>
      </c>
      <c r="I37" s="33">
        <f t="shared" si="3"/>
        <v>0</v>
      </c>
      <c r="J37" s="38">
        <v>0</v>
      </c>
      <c r="K37" s="35">
        <v>0</v>
      </c>
      <c r="L37" s="38">
        <v>0</v>
      </c>
      <c r="M37" s="35">
        <f t="shared" si="4"/>
        <v>0</v>
      </c>
      <c r="N37" s="153">
        <v>0</v>
      </c>
      <c r="O37" s="153">
        <v>0</v>
      </c>
      <c r="P37" s="9">
        <v>0</v>
      </c>
      <c r="Q37" s="153">
        <v>0</v>
      </c>
      <c r="R37" s="152">
        <f t="shared" si="5"/>
        <v>0</v>
      </c>
      <c r="S37" s="153">
        <v>0</v>
      </c>
      <c r="T37" s="153">
        <v>0</v>
      </c>
      <c r="U37" s="153">
        <v>0</v>
      </c>
      <c r="V37" s="35">
        <f t="shared" si="6"/>
        <v>0</v>
      </c>
      <c r="W37" s="35">
        <v>0</v>
      </c>
      <c r="X37" s="38">
        <v>0</v>
      </c>
      <c r="Y37" s="231">
        <f t="shared" si="7"/>
        <v>0</v>
      </c>
      <c r="Z37" s="38">
        <v>0</v>
      </c>
      <c r="AA37" s="38">
        <v>0</v>
      </c>
      <c r="AB37" s="35">
        <v>0</v>
      </c>
      <c r="AC37" s="35">
        <f t="shared" si="8"/>
        <v>0</v>
      </c>
      <c r="AD37" s="35">
        <v>0</v>
      </c>
      <c r="AE37" s="35">
        <v>0</v>
      </c>
      <c r="AF37" s="38"/>
      <c r="AG37" s="38">
        <v>0</v>
      </c>
      <c r="AH37" s="35">
        <v>0</v>
      </c>
      <c r="AI37" s="35">
        <v>0</v>
      </c>
      <c r="AJ37" s="35">
        <f t="shared" si="9"/>
        <v>0</v>
      </c>
      <c r="AK37" s="38">
        <v>0</v>
      </c>
      <c r="AL37" s="38">
        <v>0</v>
      </c>
      <c r="AM37" s="38"/>
      <c r="AN37" s="38"/>
      <c r="AO37" s="38"/>
      <c r="AP37" s="38"/>
      <c r="AQ37" s="66">
        <f t="shared" si="10"/>
        <v>0</v>
      </c>
      <c r="AR37" s="66">
        <f t="shared" si="33"/>
        <v>0</v>
      </c>
      <c r="AS37" s="66">
        <f t="shared" si="11"/>
        <v>0</v>
      </c>
      <c r="AT37" s="66">
        <f t="shared" si="12"/>
        <v>0</v>
      </c>
      <c r="AU37" s="66">
        <f t="shared" si="13"/>
        <v>0</v>
      </c>
      <c r="AV37" s="66">
        <f t="shared" si="14"/>
        <v>0</v>
      </c>
      <c r="AW37" s="66">
        <f t="shared" si="15"/>
        <v>0</v>
      </c>
      <c r="AX37" s="66">
        <f t="shared" si="39"/>
        <v>0</v>
      </c>
      <c r="AY37" s="66">
        <f t="shared" si="16"/>
        <v>0</v>
      </c>
      <c r="AZ37" s="66">
        <f t="shared" si="17"/>
        <v>0</v>
      </c>
      <c r="BA37" s="66">
        <f t="shared" si="18"/>
        <v>0</v>
      </c>
      <c r="BB37" s="66">
        <f t="shared" si="19"/>
        <v>0</v>
      </c>
      <c r="BC37" s="66">
        <f t="shared" si="20"/>
        <v>0</v>
      </c>
      <c r="BD37" s="66">
        <f t="shared" si="21"/>
        <v>0</v>
      </c>
      <c r="BE37" s="66">
        <f t="shared" si="22"/>
        <v>0</v>
      </c>
      <c r="BF37" s="66">
        <f t="shared" si="23"/>
        <v>0</v>
      </c>
      <c r="BG37" s="66">
        <f t="shared" si="24"/>
        <v>0</v>
      </c>
      <c r="BH37" s="66">
        <f t="shared" si="25"/>
        <v>0</v>
      </c>
      <c r="BI37" s="66">
        <f t="shared" si="26"/>
        <v>0</v>
      </c>
      <c r="BJ37" s="66">
        <f t="shared" si="27"/>
        <v>0</v>
      </c>
    </row>
    <row r="38" spans="1:62" ht="25.5">
      <c r="A38" s="10" t="s">
        <v>151</v>
      </c>
      <c r="B38" s="94" t="s">
        <v>152</v>
      </c>
      <c r="C38" s="22">
        <v>0</v>
      </c>
      <c r="D38" s="2">
        <v>0</v>
      </c>
      <c r="E38" s="33">
        <f t="shared" si="2"/>
        <v>0</v>
      </c>
      <c r="F38" s="33">
        <v>0</v>
      </c>
      <c r="G38" s="33">
        <v>0</v>
      </c>
      <c r="H38" s="2">
        <v>1</v>
      </c>
      <c r="I38" s="33">
        <f t="shared" si="3"/>
        <v>1</v>
      </c>
      <c r="J38" s="38">
        <v>0</v>
      </c>
      <c r="K38" s="35">
        <v>0</v>
      </c>
      <c r="L38" s="38">
        <v>0</v>
      </c>
      <c r="M38" s="35">
        <f t="shared" si="4"/>
        <v>0</v>
      </c>
      <c r="N38" s="153">
        <v>0</v>
      </c>
      <c r="O38" s="153">
        <v>0</v>
      </c>
      <c r="P38" s="9">
        <v>0</v>
      </c>
      <c r="Q38" s="153">
        <v>0</v>
      </c>
      <c r="R38" s="152">
        <f t="shared" si="5"/>
        <v>0</v>
      </c>
      <c r="S38" s="153">
        <v>0</v>
      </c>
      <c r="T38" s="153">
        <v>0</v>
      </c>
      <c r="U38" s="153">
        <v>0</v>
      </c>
      <c r="V38" s="35">
        <f t="shared" si="6"/>
        <v>0</v>
      </c>
      <c r="W38" s="35">
        <v>0</v>
      </c>
      <c r="X38" s="38">
        <v>0</v>
      </c>
      <c r="Y38" s="231">
        <f t="shared" si="7"/>
        <v>1</v>
      </c>
      <c r="Z38" s="38">
        <v>0</v>
      </c>
      <c r="AA38" s="38">
        <v>0</v>
      </c>
      <c r="AB38" s="35">
        <v>0</v>
      </c>
      <c r="AC38" s="35">
        <f t="shared" si="8"/>
        <v>0</v>
      </c>
      <c r="AD38" s="35">
        <v>0</v>
      </c>
      <c r="AE38" s="35">
        <v>0</v>
      </c>
      <c r="AF38" s="9"/>
      <c r="AG38" s="38">
        <v>0</v>
      </c>
      <c r="AH38" s="35">
        <v>0</v>
      </c>
      <c r="AI38" s="35">
        <v>0</v>
      </c>
      <c r="AJ38" s="35">
        <f t="shared" si="9"/>
        <v>0</v>
      </c>
      <c r="AK38" s="38">
        <v>0</v>
      </c>
      <c r="AL38" s="38">
        <v>0</v>
      </c>
      <c r="AM38" s="9"/>
      <c r="AN38" s="9"/>
      <c r="AO38" s="9"/>
      <c r="AP38" s="9"/>
      <c r="AQ38" s="66">
        <f t="shared" si="10"/>
        <v>0</v>
      </c>
      <c r="AR38" s="66">
        <f t="shared" si="33"/>
        <v>0</v>
      </c>
      <c r="AS38" s="66">
        <f t="shared" si="11"/>
        <v>1</v>
      </c>
      <c r="AT38" s="66">
        <f t="shared" si="12"/>
        <v>1</v>
      </c>
      <c r="AU38" s="66">
        <f>D38+E38+I38</f>
        <v>1</v>
      </c>
      <c r="AV38" s="66">
        <f t="shared" si="14"/>
        <v>1</v>
      </c>
      <c r="AW38" s="66">
        <f t="shared" si="15"/>
        <v>0</v>
      </c>
      <c r="AX38" s="66">
        <f t="shared" si="39"/>
        <v>0</v>
      </c>
      <c r="AY38" s="66">
        <f t="shared" si="16"/>
        <v>0</v>
      </c>
      <c r="AZ38" s="66">
        <f t="shared" si="17"/>
        <v>0</v>
      </c>
      <c r="BA38" s="66">
        <f t="shared" si="18"/>
        <v>0</v>
      </c>
      <c r="BB38" s="66">
        <f t="shared" si="19"/>
        <v>0</v>
      </c>
      <c r="BC38" s="66">
        <f t="shared" si="20"/>
        <v>0</v>
      </c>
      <c r="BD38" s="66">
        <f t="shared" si="21"/>
        <v>0</v>
      </c>
      <c r="BE38" s="66">
        <f t="shared" si="22"/>
        <v>0</v>
      </c>
      <c r="BF38" s="66">
        <f t="shared" si="23"/>
        <v>0</v>
      </c>
      <c r="BG38" s="66">
        <f t="shared" si="24"/>
        <v>0</v>
      </c>
      <c r="BH38" s="66">
        <f t="shared" si="25"/>
        <v>0</v>
      </c>
      <c r="BI38" s="66">
        <f t="shared" si="26"/>
        <v>0</v>
      </c>
      <c r="BJ38" s="66">
        <f t="shared" si="27"/>
        <v>0</v>
      </c>
    </row>
    <row r="39" spans="1:62" ht="15">
      <c r="A39" s="10" t="s">
        <v>98</v>
      </c>
      <c r="B39" s="94" t="s">
        <v>136</v>
      </c>
      <c r="C39" s="34">
        <v>5</v>
      </c>
      <c r="D39" s="33">
        <v>0</v>
      </c>
      <c r="E39" s="33">
        <f t="shared" si="2"/>
        <v>5</v>
      </c>
      <c r="F39" s="33">
        <v>0</v>
      </c>
      <c r="G39" s="33">
        <v>0</v>
      </c>
      <c r="H39" s="2">
        <v>0</v>
      </c>
      <c r="I39" s="33">
        <f t="shared" si="3"/>
        <v>0</v>
      </c>
      <c r="J39" s="38">
        <v>0</v>
      </c>
      <c r="K39" s="35">
        <v>0</v>
      </c>
      <c r="L39" s="38">
        <v>0</v>
      </c>
      <c r="M39" s="35">
        <f t="shared" si="4"/>
        <v>3</v>
      </c>
      <c r="N39" s="153">
        <v>3</v>
      </c>
      <c r="O39" s="153">
        <v>0</v>
      </c>
      <c r="P39" s="9">
        <v>0</v>
      </c>
      <c r="Q39" s="153">
        <v>0</v>
      </c>
      <c r="R39" s="152">
        <f t="shared" si="5"/>
        <v>0</v>
      </c>
      <c r="S39" s="153">
        <v>0</v>
      </c>
      <c r="T39" s="153">
        <v>0</v>
      </c>
      <c r="U39" s="153">
        <v>0</v>
      </c>
      <c r="V39" s="35">
        <f t="shared" si="6"/>
        <v>3</v>
      </c>
      <c r="W39" s="35">
        <v>0</v>
      </c>
      <c r="X39" s="38">
        <v>3</v>
      </c>
      <c r="Y39" s="231">
        <f t="shared" si="7"/>
        <v>2</v>
      </c>
      <c r="Z39" s="38">
        <v>3</v>
      </c>
      <c r="AA39" s="38">
        <v>2</v>
      </c>
      <c r="AB39" s="35">
        <v>0</v>
      </c>
      <c r="AC39" s="35">
        <f t="shared" si="8"/>
        <v>2</v>
      </c>
      <c r="AD39" s="35">
        <v>0</v>
      </c>
      <c r="AE39" s="35">
        <v>2</v>
      </c>
      <c r="AF39" s="38"/>
      <c r="AG39" s="38">
        <v>2</v>
      </c>
      <c r="AH39" s="35">
        <v>0</v>
      </c>
      <c r="AI39" s="35">
        <v>0</v>
      </c>
      <c r="AJ39" s="35">
        <f t="shared" si="9"/>
        <v>0</v>
      </c>
      <c r="AK39" s="38">
        <v>0</v>
      </c>
      <c r="AL39" s="38">
        <v>0</v>
      </c>
      <c r="AM39" s="38"/>
      <c r="AN39" s="38"/>
      <c r="AO39" s="38"/>
      <c r="AP39" s="38"/>
      <c r="AQ39" s="66">
        <f t="shared" si="10"/>
        <v>5</v>
      </c>
      <c r="AR39" s="66">
        <f t="shared" si="33"/>
        <v>5</v>
      </c>
      <c r="AS39" s="66">
        <f t="shared" si="11"/>
        <v>0</v>
      </c>
      <c r="AT39" s="66">
        <f t="shared" si="12"/>
        <v>0</v>
      </c>
      <c r="AU39" s="66">
        <f t="shared" si="13"/>
        <v>5</v>
      </c>
      <c r="AV39" s="66">
        <f t="shared" si="14"/>
        <v>5</v>
      </c>
      <c r="AW39" s="66">
        <f t="shared" si="15"/>
        <v>3</v>
      </c>
      <c r="AX39" s="66">
        <f t="shared" si="39"/>
        <v>3</v>
      </c>
      <c r="AY39" s="66">
        <f t="shared" si="16"/>
        <v>0</v>
      </c>
      <c r="AZ39" s="66">
        <f t="shared" si="17"/>
        <v>0</v>
      </c>
      <c r="BA39" s="66">
        <f t="shared" si="18"/>
        <v>3</v>
      </c>
      <c r="BB39" s="66">
        <f t="shared" si="19"/>
        <v>3</v>
      </c>
      <c r="BC39" s="66">
        <f t="shared" si="20"/>
        <v>2</v>
      </c>
      <c r="BD39" s="66">
        <f t="shared" si="21"/>
        <v>2</v>
      </c>
      <c r="BE39" s="66">
        <f t="shared" si="22"/>
        <v>2</v>
      </c>
      <c r="BF39" s="66">
        <f t="shared" si="23"/>
        <v>2</v>
      </c>
      <c r="BG39" s="66">
        <f t="shared" si="24"/>
        <v>0</v>
      </c>
      <c r="BH39" s="66">
        <f t="shared" si="25"/>
        <v>0</v>
      </c>
      <c r="BI39" s="66">
        <f t="shared" si="26"/>
        <v>0</v>
      </c>
      <c r="BJ39" s="66">
        <f t="shared" si="27"/>
        <v>0</v>
      </c>
    </row>
    <row r="40" spans="1:62" ht="15">
      <c r="A40" s="10" t="s">
        <v>99</v>
      </c>
      <c r="B40" s="94" t="s">
        <v>136</v>
      </c>
      <c r="C40" s="34">
        <v>0</v>
      </c>
      <c r="D40" s="33">
        <v>0</v>
      </c>
      <c r="E40" s="33">
        <f t="shared" si="2"/>
        <v>0</v>
      </c>
      <c r="F40" s="33">
        <v>0</v>
      </c>
      <c r="G40" s="33">
        <v>0</v>
      </c>
      <c r="H40" s="2">
        <v>0</v>
      </c>
      <c r="I40" s="33">
        <f t="shared" si="3"/>
        <v>0</v>
      </c>
      <c r="J40" s="38">
        <v>0</v>
      </c>
      <c r="K40" s="35">
        <v>0</v>
      </c>
      <c r="L40" s="38">
        <v>0</v>
      </c>
      <c r="M40" s="35">
        <f t="shared" si="4"/>
        <v>0</v>
      </c>
      <c r="N40" s="153">
        <v>0</v>
      </c>
      <c r="O40" s="153">
        <v>0</v>
      </c>
      <c r="P40" s="153">
        <v>0</v>
      </c>
      <c r="Q40" s="153">
        <v>0</v>
      </c>
      <c r="R40" s="152">
        <f t="shared" si="5"/>
        <v>0</v>
      </c>
      <c r="S40" s="153">
        <v>0</v>
      </c>
      <c r="T40" s="153">
        <v>0</v>
      </c>
      <c r="U40" s="153">
        <v>0</v>
      </c>
      <c r="V40" s="35">
        <f t="shared" si="6"/>
        <v>0</v>
      </c>
      <c r="W40" s="35">
        <v>0</v>
      </c>
      <c r="X40" s="38">
        <v>0</v>
      </c>
      <c r="Y40" s="231">
        <f t="shared" si="7"/>
        <v>0</v>
      </c>
      <c r="Z40" s="38">
        <v>0</v>
      </c>
      <c r="AA40" s="38">
        <v>1</v>
      </c>
      <c r="AB40" s="35">
        <v>0</v>
      </c>
      <c r="AC40" s="35">
        <f t="shared" si="8"/>
        <v>1</v>
      </c>
      <c r="AD40" s="35">
        <v>0</v>
      </c>
      <c r="AE40" s="35">
        <v>1</v>
      </c>
      <c r="AF40" s="38"/>
      <c r="AG40" s="38">
        <v>1</v>
      </c>
      <c r="AH40" s="35">
        <v>0</v>
      </c>
      <c r="AI40" s="35">
        <v>0</v>
      </c>
      <c r="AJ40" s="35">
        <f t="shared" si="9"/>
        <v>0</v>
      </c>
      <c r="AK40" s="38">
        <v>0</v>
      </c>
      <c r="AL40" s="38">
        <v>0</v>
      </c>
      <c r="AM40" s="38"/>
      <c r="AN40" s="38"/>
      <c r="AO40" s="38"/>
      <c r="AP40" s="38"/>
      <c r="AQ40" s="66">
        <f t="shared" si="10"/>
        <v>0</v>
      </c>
      <c r="AR40" s="66">
        <f t="shared" si="33"/>
        <v>0</v>
      </c>
      <c r="AS40" s="66">
        <f t="shared" si="11"/>
        <v>0</v>
      </c>
      <c r="AT40" s="66">
        <f t="shared" si="12"/>
        <v>0</v>
      </c>
      <c r="AU40" s="66">
        <f t="shared" si="13"/>
        <v>0</v>
      </c>
      <c r="AV40" s="66">
        <f t="shared" si="14"/>
        <v>0</v>
      </c>
      <c r="AW40" s="66">
        <f t="shared" si="15"/>
        <v>0</v>
      </c>
      <c r="AX40" s="66">
        <f t="shared" si="39"/>
        <v>0</v>
      </c>
      <c r="AY40" s="66">
        <f t="shared" si="16"/>
        <v>0</v>
      </c>
      <c r="AZ40" s="66">
        <f t="shared" si="17"/>
        <v>0</v>
      </c>
      <c r="BA40" s="66">
        <f t="shared" si="18"/>
        <v>0</v>
      </c>
      <c r="BB40" s="66">
        <f t="shared" si="19"/>
        <v>0</v>
      </c>
      <c r="BC40" s="66">
        <f t="shared" si="20"/>
        <v>1</v>
      </c>
      <c r="BD40" s="66">
        <f t="shared" si="21"/>
        <v>1</v>
      </c>
      <c r="BE40" s="66">
        <f t="shared" si="22"/>
        <v>1</v>
      </c>
      <c r="BF40" s="66">
        <f t="shared" si="23"/>
        <v>1</v>
      </c>
      <c r="BG40" s="66">
        <f t="shared" si="24"/>
        <v>0</v>
      </c>
      <c r="BH40" s="66">
        <f t="shared" si="25"/>
        <v>0</v>
      </c>
      <c r="BI40" s="66">
        <f t="shared" si="26"/>
        <v>0</v>
      </c>
      <c r="BJ40" s="66">
        <f t="shared" si="27"/>
        <v>0</v>
      </c>
    </row>
    <row r="41" spans="1:62" ht="15">
      <c r="A41" s="10" t="s">
        <v>185</v>
      </c>
      <c r="B41" s="71" t="s">
        <v>186</v>
      </c>
      <c r="C41" s="34">
        <v>0</v>
      </c>
      <c r="D41" s="33">
        <v>0</v>
      </c>
      <c r="E41" s="33">
        <f t="shared" si="2"/>
        <v>0</v>
      </c>
      <c r="F41" s="33">
        <v>0</v>
      </c>
      <c r="G41" s="33">
        <v>0</v>
      </c>
      <c r="H41" s="2">
        <v>0</v>
      </c>
      <c r="I41" s="33">
        <f t="shared" si="3"/>
        <v>0</v>
      </c>
      <c r="J41" s="38">
        <v>0</v>
      </c>
      <c r="K41" s="35">
        <v>0</v>
      </c>
      <c r="L41" s="38">
        <v>0</v>
      </c>
      <c r="M41" s="35">
        <f t="shared" si="4"/>
        <v>0</v>
      </c>
      <c r="N41" s="153">
        <v>0</v>
      </c>
      <c r="O41" s="153">
        <v>0</v>
      </c>
      <c r="P41" s="38">
        <v>0</v>
      </c>
      <c r="Q41" s="153">
        <v>0</v>
      </c>
      <c r="R41" s="152">
        <f t="shared" si="5"/>
        <v>0</v>
      </c>
      <c r="S41" s="153">
        <v>0</v>
      </c>
      <c r="T41" s="153">
        <v>0</v>
      </c>
      <c r="U41" s="153">
        <v>0</v>
      </c>
      <c r="V41" s="35">
        <f t="shared" si="6"/>
        <v>0</v>
      </c>
      <c r="W41" s="35">
        <v>0</v>
      </c>
      <c r="X41" s="38">
        <v>0</v>
      </c>
      <c r="Y41" s="231">
        <f t="shared" si="7"/>
        <v>0</v>
      </c>
      <c r="Z41" s="38">
        <v>0</v>
      </c>
      <c r="AA41" s="38">
        <v>0</v>
      </c>
      <c r="AB41" s="35">
        <v>0</v>
      </c>
      <c r="AC41" s="35">
        <f t="shared" si="8"/>
        <v>0</v>
      </c>
      <c r="AD41" s="35">
        <v>0</v>
      </c>
      <c r="AE41" s="35">
        <v>0</v>
      </c>
      <c r="AF41" s="38"/>
      <c r="AG41" s="38">
        <v>0</v>
      </c>
      <c r="AH41" s="35">
        <v>0</v>
      </c>
      <c r="AI41" s="35">
        <v>0</v>
      </c>
      <c r="AJ41" s="35">
        <f t="shared" si="9"/>
        <v>0</v>
      </c>
      <c r="AK41" s="38">
        <v>0</v>
      </c>
      <c r="AL41" s="38">
        <v>0</v>
      </c>
      <c r="AM41" s="38"/>
      <c r="AN41" s="38"/>
      <c r="AO41" s="38"/>
      <c r="AP41" s="38"/>
      <c r="AQ41" s="66">
        <f t="shared" si="10"/>
        <v>0</v>
      </c>
      <c r="AR41" s="66">
        <f t="shared" si="33"/>
        <v>0</v>
      </c>
      <c r="AS41" s="66">
        <f t="shared" si="11"/>
        <v>0</v>
      </c>
      <c r="AT41" s="66">
        <f t="shared" si="12"/>
        <v>0</v>
      </c>
      <c r="AU41" s="66">
        <f t="shared" si="13"/>
        <v>0</v>
      </c>
      <c r="AV41" s="66">
        <f t="shared" si="14"/>
        <v>0</v>
      </c>
      <c r="AW41" s="66">
        <f t="shared" si="15"/>
        <v>0</v>
      </c>
      <c r="AX41" s="66">
        <f t="shared" si="39"/>
        <v>0</v>
      </c>
      <c r="AY41" s="66">
        <f t="shared" si="16"/>
        <v>0</v>
      </c>
      <c r="AZ41" s="66">
        <f t="shared" si="17"/>
        <v>0</v>
      </c>
      <c r="BA41" s="66">
        <f t="shared" si="18"/>
        <v>0</v>
      </c>
      <c r="BB41" s="66">
        <f t="shared" si="19"/>
        <v>0</v>
      </c>
      <c r="BC41" s="66">
        <f t="shared" si="20"/>
        <v>0</v>
      </c>
      <c r="BD41" s="66">
        <f t="shared" si="21"/>
        <v>0</v>
      </c>
      <c r="BE41" s="66">
        <f t="shared" si="22"/>
        <v>0</v>
      </c>
      <c r="BF41" s="66">
        <f t="shared" si="23"/>
        <v>0</v>
      </c>
      <c r="BG41" s="66">
        <f t="shared" si="24"/>
        <v>0</v>
      </c>
      <c r="BH41" s="66">
        <f t="shared" si="25"/>
        <v>0</v>
      </c>
      <c r="BI41" s="66">
        <f t="shared" si="26"/>
        <v>0</v>
      </c>
      <c r="BJ41" s="66">
        <f t="shared" si="27"/>
        <v>0</v>
      </c>
    </row>
    <row r="42" spans="1:62" ht="25.5">
      <c r="A42" s="10" t="s">
        <v>163</v>
      </c>
      <c r="B42" s="70" t="s">
        <v>164</v>
      </c>
      <c r="C42" s="22">
        <v>0</v>
      </c>
      <c r="D42" s="2">
        <v>0</v>
      </c>
      <c r="E42" s="33">
        <f t="shared" si="2"/>
        <v>0</v>
      </c>
      <c r="F42" s="33">
        <v>0</v>
      </c>
      <c r="G42" s="33">
        <v>0</v>
      </c>
      <c r="H42" s="2">
        <v>0</v>
      </c>
      <c r="I42" s="33">
        <f t="shared" si="3"/>
        <v>0</v>
      </c>
      <c r="J42" s="38">
        <v>0</v>
      </c>
      <c r="K42" s="35">
        <v>0</v>
      </c>
      <c r="L42" s="38">
        <v>0</v>
      </c>
      <c r="M42" s="35">
        <f t="shared" si="4"/>
        <v>0</v>
      </c>
      <c r="N42" s="153">
        <v>0</v>
      </c>
      <c r="O42" s="153">
        <v>0</v>
      </c>
      <c r="P42" s="38">
        <v>0</v>
      </c>
      <c r="Q42" s="153">
        <v>0</v>
      </c>
      <c r="R42" s="152">
        <f t="shared" si="5"/>
        <v>0</v>
      </c>
      <c r="S42" s="153">
        <v>0</v>
      </c>
      <c r="T42" s="153">
        <v>0</v>
      </c>
      <c r="U42" s="153">
        <v>0</v>
      </c>
      <c r="V42" s="35">
        <f t="shared" si="6"/>
        <v>0</v>
      </c>
      <c r="W42" s="35">
        <v>0</v>
      </c>
      <c r="X42" s="38">
        <v>0</v>
      </c>
      <c r="Y42" s="231">
        <f t="shared" si="7"/>
        <v>0</v>
      </c>
      <c r="Z42" s="38">
        <v>0</v>
      </c>
      <c r="AA42" s="38">
        <v>0</v>
      </c>
      <c r="AB42" s="35">
        <v>0</v>
      </c>
      <c r="AC42" s="35">
        <f t="shared" si="8"/>
        <v>0</v>
      </c>
      <c r="AD42" s="35">
        <v>0</v>
      </c>
      <c r="AE42" s="35">
        <v>0</v>
      </c>
      <c r="AF42" s="9"/>
      <c r="AG42" s="38">
        <v>0</v>
      </c>
      <c r="AH42" s="35">
        <v>0</v>
      </c>
      <c r="AI42" s="35">
        <v>0</v>
      </c>
      <c r="AJ42" s="35">
        <f t="shared" si="9"/>
        <v>0</v>
      </c>
      <c r="AK42" s="38">
        <v>0</v>
      </c>
      <c r="AL42" s="38">
        <v>0</v>
      </c>
      <c r="AM42" s="9"/>
      <c r="AN42" s="9"/>
      <c r="AO42" s="9"/>
      <c r="AP42" s="9"/>
      <c r="AQ42" s="66">
        <f>C42</f>
        <v>0</v>
      </c>
      <c r="AR42" s="66">
        <f t="shared" si="33"/>
        <v>0</v>
      </c>
      <c r="AS42" s="66">
        <f>H42</f>
        <v>0</v>
      </c>
      <c r="AT42" s="66">
        <f>I42+J42+K42</f>
        <v>0</v>
      </c>
      <c r="AU42" s="66">
        <f>D42+E42+I42</f>
        <v>0</v>
      </c>
      <c r="AV42" s="66">
        <f t="shared" si="14"/>
        <v>0</v>
      </c>
      <c r="AW42" s="66">
        <f>M42</f>
        <v>0</v>
      </c>
      <c r="AX42" s="66">
        <f>N42+O42+P42+Q42</f>
        <v>0</v>
      </c>
      <c r="AY42" s="66">
        <f>R42</f>
        <v>0</v>
      </c>
      <c r="AZ42" s="66">
        <f>S42+T42+U42</f>
        <v>0</v>
      </c>
      <c r="BA42" s="66">
        <f>V42</f>
        <v>0</v>
      </c>
      <c r="BB42" s="66">
        <f>M42+R42</f>
        <v>0</v>
      </c>
      <c r="BC42" s="66">
        <f>AC42</f>
        <v>0</v>
      </c>
      <c r="BD42" s="66">
        <f>AA42+AB42</f>
        <v>0</v>
      </c>
      <c r="BE42" s="66">
        <f>AC42</f>
        <v>0</v>
      </c>
      <c r="BF42" s="66">
        <f>AD42+AE42</f>
        <v>0</v>
      </c>
      <c r="BG42" s="66">
        <f>AJ42</f>
        <v>0</v>
      </c>
      <c r="BH42" s="66">
        <f>AH42+AI42</f>
        <v>0</v>
      </c>
      <c r="BI42" s="66">
        <f>AJ42</f>
        <v>0</v>
      </c>
      <c r="BJ42" s="66">
        <f>AK42+AL42</f>
        <v>0</v>
      </c>
    </row>
    <row r="43" spans="1:62" ht="25.5">
      <c r="A43" s="10" t="s">
        <v>100</v>
      </c>
      <c r="B43" s="94" t="s">
        <v>137</v>
      </c>
      <c r="C43" s="34">
        <v>0</v>
      </c>
      <c r="D43" s="33">
        <v>0</v>
      </c>
      <c r="E43" s="33">
        <f t="shared" si="2"/>
        <v>0</v>
      </c>
      <c r="F43" s="33">
        <v>0</v>
      </c>
      <c r="G43" s="33">
        <v>0</v>
      </c>
      <c r="H43" s="2">
        <v>1</v>
      </c>
      <c r="I43" s="33">
        <f t="shared" si="3"/>
        <v>1</v>
      </c>
      <c r="J43" s="38">
        <v>0</v>
      </c>
      <c r="K43" s="35">
        <v>0</v>
      </c>
      <c r="L43" s="38">
        <v>0</v>
      </c>
      <c r="M43" s="35">
        <f t="shared" si="4"/>
        <v>0</v>
      </c>
      <c r="N43" s="153">
        <v>0</v>
      </c>
      <c r="O43" s="153">
        <v>0</v>
      </c>
      <c r="P43" s="38">
        <v>0</v>
      </c>
      <c r="Q43" s="153">
        <v>0</v>
      </c>
      <c r="R43" s="152">
        <f t="shared" si="5"/>
        <v>0</v>
      </c>
      <c r="S43" s="153">
        <v>0</v>
      </c>
      <c r="T43" s="153">
        <v>0</v>
      </c>
      <c r="U43" s="153">
        <v>0</v>
      </c>
      <c r="V43" s="35">
        <f t="shared" si="6"/>
        <v>0</v>
      </c>
      <c r="W43" s="35">
        <v>0</v>
      </c>
      <c r="X43" s="38">
        <v>0</v>
      </c>
      <c r="Y43" s="231">
        <f t="shared" si="7"/>
        <v>1</v>
      </c>
      <c r="Z43" s="38">
        <v>0</v>
      </c>
      <c r="AA43" s="38">
        <v>0</v>
      </c>
      <c r="AB43" s="35">
        <v>0</v>
      </c>
      <c r="AC43" s="35">
        <f t="shared" si="8"/>
        <v>0</v>
      </c>
      <c r="AD43" s="35">
        <v>0</v>
      </c>
      <c r="AE43" s="35">
        <v>0</v>
      </c>
      <c r="AF43" s="38"/>
      <c r="AG43" s="38">
        <v>0</v>
      </c>
      <c r="AH43" s="35">
        <v>0</v>
      </c>
      <c r="AI43" s="35">
        <v>0</v>
      </c>
      <c r="AJ43" s="35">
        <f t="shared" si="9"/>
        <v>0</v>
      </c>
      <c r="AK43" s="38">
        <v>0</v>
      </c>
      <c r="AL43" s="38">
        <v>0</v>
      </c>
      <c r="AM43" s="38"/>
      <c r="AN43" s="38"/>
      <c r="AO43" s="38"/>
      <c r="AP43" s="38"/>
      <c r="AQ43" s="66">
        <f>C43</f>
        <v>0</v>
      </c>
      <c r="AR43" s="66">
        <f t="shared" si="33"/>
        <v>0</v>
      </c>
      <c r="AS43" s="66">
        <f>H43</f>
        <v>1</v>
      </c>
      <c r="AT43" s="66">
        <f>I43+J43+K43</f>
        <v>1</v>
      </c>
      <c r="AU43" s="66">
        <f>D43+E43+I43</f>
        <v>1</v>
      </c>
      <c r="AV43" s="66">
        <f t="shared" si="14"/>
        <v>1</v>
      </c>
      <c r="AW43" s="66">
        <f>M43</f>
        <v>0</v>
      </c>
      <c r="AX43" s="66">
        <f>N43+O43+P43+Q43</f>
        <v>0</v>
      </c>
      <c r="AY43" s="66">
        <f>R43</f>
        <v>0</v>
      </c>
      <c r="AZ43" s="66">
        <f>S43+T43+U43</f>
        <v>0</v>
      </c>
      <c r="BA43" s="66">
        <f>V43</f>
        <v>0</v>
      </c>
      <c r="BB43" s="66">
        <f>M43+R43</f>
        <v>0</v>
      </c>
      <c r="BC43" s="66">
        <f>AC43</f>
        <v>0</v>
      </c>
      <c r="BD43" s="66">
        <f>AA43+AB43</f>
        <v>0</v>
      </c>
      <c r="BE43" s="66">
        <f>AC43</f>
        <v>0</v>
      </c>
      <c r="BF43" s="66">
        <f>AD43+AE43</f>
        <v>0</v>
      </c>
      <c r="BG43" s="66">
        <f>AJ43</f>
        <v>0</v>
      </c>
      <c r="BH43" s="66">
        <f>AH43+AI43</f>
        <v>0</v>
      </c>
      <c r="BI43" s="66">
        <f>AJ43</f>
        <v>0</v>
      </c>
      <c r="BJ43" s="66">
        <f>AK43+AL43</f>
        <v>0</v>
      </c>
    </row>
    <row r="44" spans="1:62" ht="15">
      <c r="A44" s="10" t="s">
        <v>101</v>
      </c>
      <c r="B44" s="85" t="s">
        <v>138</v>
      </c>
      <c r="C44" s="22">
        <v>0</v>
      </c>
      <c r="D44" s="2">
        <v>0</v>
      </c>
      <c r="E44" s="33">
        <f t="shared" si="2"/>
        <v>0</v>
      </c>
      <c r="F44" s="33">
        <v>0</v>
      </c>
      <c r="G44" s="33">
        <v>0</v>
      </c>
      <c r="H44" s="2">
        <v>1</v>
      </c>
      <c r="I44" s="33">
        <f t="shared" si="3"/>
        <v>1</v>
      </c>
      <c r="J44" s="38">
        <v>0</v>
      </c>
      <c r="K44" s="35">
        <v>0</v>
      </c>
      <c r="L44" s="38">
        <v>0</v>
      </c>
      <c r="M44" s="35">
        <f t="shared" si="4"/>
        <v>0</v>
      </c>
      <c r="N44" s="153">
        <v>0</v>
      </c>
      <c r="O44" s="153">
        <v>0</v>
      </c>
      <c r="P44" s="38">
        <v>0</v>
      </c>
      <c r="Q44" s="153">
        <v>0</v>
      </c>
      <c r="R44" s="152">
        <f t="shared" si="5"/>
        <v>0</v>
      </c>
      <c r="S44" s="153">
        <v>0</v>
      </c>
      <c r="T44" s="153">
        <v>0</v>
      </c>
      <c r="U44" s="153">
        <v>0</v>
      </c>
      <c r="V44" s="35">
        <f t="shared" si="6"/>
        <v>0</v>
      </c>
      <c r="W44" s="35">
        <v>0</v>
      </c>
      <c r="X44" s="38">
        <v>0</v>
      </c>
      <c r="Y44" s="231">
        <f t="shared" si="7"/>
        <v>1</v>
      </c>
      <c r="Z44" s="38">
        <v>0</v>
      </c>
      <c r="AA44" s="38">
        <v>0</v>
      </c>
      <c r="AB44" s="35">
        <v>0</v>
      </c>
      <c r="AC44" s="35">
        <f t="shared" si="8"/>
        <v>0</v>
      </c>
      <c r="AD44" s="35">
        <v>0</v>
      </c>
      <c r="AE44" s="35">
        <v>0</v>
      </c>
      <c r="AF44" s="9"/>
      <c r="AG44" s="38">
        <v>0</v>
      </c>
      <c r="AH44" s="35">
        <v>0</v>
      </c>
      <c r="AI44" s="35">
        <v>0</v>
      </c>
      <c r="AJ44" s="35">
        <f t="shared" si="9"/>
        <v>0</v>
      </c>
      <c r="AK44" s="38">
        <v>0</v>
      </c>
      <c r="AL44" s="38">
        <v>0</v>
      </c>
      <c r="AM44" s="9"/>
      <c r="AN44" s="9"/>
      <c r="AO44" s="9"/>
      <c r="AP44" s="9"/>
      <c r="AQ44" s="66">
        <f t="shared" ref="AQ44:AQ45" si="40">C44</f>
        <v>0</v>
      </c>
      <c r="AR44" s="66">
        <f t="shared" si="33"/>
        <v>0</v>
      </c>
      <c r="AS44" s="66">
        <f t="shared" ref="AS44:AS45" si="41">H44</f>
        <v>1</v>
      </c>
      <c r="AT44" s="66">
        <f t="shared" ref="AT44:AT45" si="42">I44+J44+K44</f>
        <v>1</v>
      </c>
      <c r="AU44" s="66">
        <f t="shared" ref="AU44:AU45" si="43">D44+E44+I44</f>
        <v>1</v>
      </c>
      <c r="AV44" s="66">
        <f t="shared" si="14"/>
        <v>1</v>
      </c>
      <c r="AW44" s="66">
        <f t="shared" ref="AW44:AW45" si="44">M44</f>
        <v>0</v>
      </c>
      <c r="AX44" s="66">
        <f t="shared" ref="AX44:AX45" si="45">N44+O44+P44+Q44</f>
        <v>0</v>
      </c>
      <c r="AY44" s="66">
        <f t="shared" ref="AY44:AY45" si="46">R44</f>
        <v>0</v>
      </c>
      <c r="AZ44" s="66">
        <f t="shared" ref="AZ44:AZ45" si="47">S44+T44+U44</f>
        <v>0</v>
      </c>
      <c r="BA44" s="66">
        <f t="shared" ref="BA44:BA45" si="48">V44</f>
        <v>0</v>
      </c>
      <c r="BB44" s="66">
        <f t="shared" ref="BB44:BB45" si="49">M44+R44</f>
        <v>0</v>
      </c>
      <c r="BC44" s="66">
        <f t="shared" ref="BC44:BC45" si="50">AC44</f>
        <v>0</v>
      </c>
      <c r="BD44" s="66">
        <f t="shared" ref="BD44:BD45" si="51">AA44+AB44</f>
        <v>0</v>
      </c>
      <c r="BE44" s="66">
        <f t="shared" ref="BE44:BE45" si="52">AC44</f>
        <v>0</v>
      </c>
      <c r="BF44" s="66">
        <f t="shared" ref="BF44:BF45" si="53">AD44+AE44</f>
        <v>0</v>
      </c>
      <c r="BG44" s="66">
        <f t="shared" ref="BG44:BG45" si="54">AJ44</f>
        <v>0</v>
      </c>
      <c r="BH44" s="66">
        <f t="shared" ref="BH44:BH45" si="55">AH44+AI44</f>
        <v>0</v>
      </c>
      <c r="BI44" s="66">
        <f t="shared" ref="BI44:BI45" si="56">AJ44</f>
        <v>0</v>
      </c>
      <c r="BJ44" s="66">
        <f t="shared" ref="BJ44:BJ45" si="57">AK44+AL44</f>
        <v>0</v>
      </c>
    </row>
    <row r="45" spans="1:62" ht="15">
      <c r="A45" s="10" t="s">
        <v>167</v>
      </c>
      <c r="B45" s="72" t="s">
        <v>168</v>
      </c>
      <c r="C45" s="22">
        <v>0</v>
      </c>
      <c r="D45" s="2">
        <v>0</v>
      </c>
      <c r="E45" s="33">
        <f t="shared" si="2"/>
        <v>0</v>
      </c>
      <c r="F45" s="33">
        <v>0</v>
      </c>
      <c r="G45" s="33">
        <v>0</v>
      </c>
      <c r="H45" s="2">
        <v>0</v>
      </c>
      <c r="I45" s="33">
        <f t="shared" si="3"/>
        <v>0</v>
      </c>
      <c r="J45" s="38">
        <v>0</v>
      </c>
      <c r="K45" s="35">
        <v>0</v>
      </c>
      <c r="L45" s="38">
        <v>0</v>
      </c>
      <c r="M45" s="35">
        <f t="shared" si="4"/>
        <v>0</v>
      </c>
      <c r="N45" s="153">
        <v>0</v>
      </c>
      <c r="O45" s="153">
        <v>0</v>
      </c>
      <c r="P45" s="38">
        <v>0</v>
      </c>
      <c r="Q45" s="153">
        <v>0</v>
      </c>
      <c r="R45" s="152">
        <f t="shared" si="5"/>
        <v>0</v>
      </c>
      <c r="S45" s="153">
        <v>0</v>
      </c>
      <c r="T45" s="153">
        <v>0</v>
      </c>
      <c r="U45" s="153">
        <v>0</v>
      </c>
      <c r="V45" s="35">
        <f t="shared" si="6"/>
        <v>0</v>
      </c>
      <c r="W45" s="35">
        <v>0</v>
      </c>
      <c r="X45" s="38">
        <v>0</v>
      </c>
      <c r="Y45" s="231">
        <f t="shared" si="7"/>
        <v>0</v>
      </c>
      <c r="Z45" s="38">
        <v>0</v>
      </c>
      <c r="AA45" s="38">
        <v>0</v>
      </c>
      <c r="AB45" s="35">
        <v>0</v>
      </c>
      <c r="AC45" s="35">
        <f t="shared" si="8"/>
        <v>0</v>
      </c>
      <c r="AD45" s="35">
        <v>0</v>
      </c>
      <c r="AE45" s="35">
        <v>0</v>
      </c>
      <c r="AF45" s="9"/>
      <c r="AG45" s="38">
        <v>0</v>
      </c>
      <c r="AH45" s="35">
        <v>0</v>
      </c>
      <c r="AI45" s="35">
        <v>0</v>
      </c>
      <c r="AJ45" s="35">
        <f t="shared" si="9"/>
        <v>0</v>
      </c>
      <c r="AK45" s="38">
        <v>0</v>
      </c>
      <c r="AL45" s="38">
        <v>0</v>
      </c>
      <c r="AM45" s="9"/>
      <c r="AN45" s="9"/>
      <c r="AO45" s="9"/>
      <c r="AP45" s="9"/>
      <c r="AQ45" s="66">
        <f t="shared" si="40"/>
        <v>0</v>
      </c>
      <c r="AR45" s="66">
        <f t="shared" si="33"/>
        <v>0</v>
      </c>
      <c r="AS45" s="66">
        <f t="shared" si="41"/>
        <v>0</v>
      </c>
      <c r="AT45" s="66">
        <f t="shared" si="42"/>
        <v>0</v>
      </c>
      <c r="AU45" s="66">
        <f t="shared" si="43"/>
        <v>0</v>
      </c>
      <c r="AV45" s="66">
        <f t="shared" si="14"/>
        <v>0</v>
      </c>
      <c r="AW45" s="66">
        <f t="shared" si="44"/>
        <v>0</v>
      </c>
      <c r="AX45" s="66">
        <f t="shared" si="45"/>
        <v>0</v>
      </c>
      <c r="AY45" s="66">
        <f t="shared" si="46"/>
        <v>0</v>
      </c>
      <c r="AZ45" s="66">
        <f t="shared" si="47"/>
        <v>0</v>
      </c>
      <c r="BA45" s="66">
        <f t="shared" si="48"/>
        <v>0</v>
      </c>
      <c r="BB45" s="66">
        <f t="shared" si="49"/>
        <v>0</v>
      </c>
      <c r="BC45" s="66">
        <f t="shared" si="50"/>
        <v>0</v>
      </c>
      <c r="BD45" s="66">
        <f t="shared" si="51"/>
        <v>0</v>
      </c>
      <c r="BE45" s="66">
        <f t="shared" si="52"/>
        <v>0</v>
      </c>
      <c r="BF45" s="66">
        <f t="shared" si="53"/>
        <v>0</v>
      </c>
      <c r="BG45" s="66">
        <f t="shared" si="54"/>
        <v>0</v>
      </c>
      <c r="BH45" s="66">
        <f t="shared" si="55"/>
        <v>0</v>
      </c>
      <c r="BI45" s="66">
        <f t="shared" si="56"/>
        <v>0</v>
      </c>
      <c r="BJ45" s="66">
        <f t="shared" si="57"/>
        <v>0</v>
      </c>
    </row>
    <row r="46" spans="1:62" ht="15">
      <c r="A46" s="10" t="s">
        <v>52</v>
      </c>
      <c r="B46" s="7" t="s">
        <v>3</v>
      </c>
      <c r="C46" s="22">
        <v>0</v>
      </c>
      <c r="D46" s="2">
        <v>0</v>
      </c>
      <c r="E46" s="33">
        <f t="shared" si="2"/>
        <v>0</v>
      </c>
      <c r="F46" s="33">
        <v>0</v>
      </c>
      <c r="G46" s="33">
        <v>0</v>
      </c>
      <c r="H46" s="2">
        <v>1</v>
      </c>
      <c r="I46" s="33">
        <f t="shared" si="3"/>
        <v>1</v>
      </c>
      <c r="J46" s="38">
        <v>0</v>
      </c>
      <c r="K46" s="35">
        <v>0</v>
      </c>
      <c r="L46" s="38">
        <v>0</v>
      </c>
      <c r="M46" s="35">
        <f t="shared" si="4"/>
        <v>0</v>
      </c>
      <c r="N46" s="153">
        <v>0</v>
      </c>
      <c r="O46" s="153">
        <v>0</v>
      </c>
      <c r="P46" s="38">
        <v>0</v>
      </c>
      <c r="Q46" s="153">
        <v>0</v>
      </c>
      <c r="R46" s="152">
        <f t="shared" si="5"/>
        <v>0</v>
      </c>
      <c r="S46" s="153">
        <v>0</v>
      </c>
      <c r="T46" s="153">
        <v>0</v>
      </c>
      <c r="U46" s="153">
        <v>0</v>
      </c>
      <c r="V46" s="35">
        <f t="shared" si="6"/>
        <v>0</v>
      </c>
      <c r="W46" s="35">
        <v>0</v>
      </c>
      <c r="X46" s="38">
        <v>0</v>
      </c>
      <c r="Y46" s="231">
        <f t="shared" si="7"/>
        <v>1</v>
      </c>
      <c r="Z46" s="38">
        <v>1</v>
      </c>
      <c r="AA46" s="38">
        <v>0</v>
      </c>
      <c r="AB46" s="35">
        <v>0</v>
      </c>
      <c r="AC46" s="35">
        <f t="shared" si="8"/>
        <v>0</v>
      </c>
      <c r="AD46" s="35">
        <v>0</v>
      </c>
      <c r="AE46" s="35">
        <v>0</v>
      </c>
      <c r="AF46" s="9"/>
      <c r="AG46" s="38">
        <v>0</v>
      </c>
      <c r="AH46" s="35">
        <v>0</v>
      </c>
      <c r="AI46" s="35">
        <v>0</v>
      </c>
      <c r="AJ46" s="35">
        <f t="shared" si="9"/>
        <v>0</v>
      </c>
      <c r="AK46" s="38">
        <v>0</v>
      </c>
      <c r="AL46" s="38">
        <v>0</v>
      </c>
      <c r="AM46" s="9"/>
      <c r="AN46" s="9"/>
      <c r="AO46" s="9"/>
      <c r="AP46" s="9"/>
      <c r="AQ46" s="66">
        <f t="shared" si="10"/>
        <v>0</v>
      </c>
      <c r="AR46" s="66">
        <f t="shared" si="33"/>
        <v>0</v>
      </c>
      <c r="AS46" s="66">
        <f t="shared" si="11"/>
        <v>1</v>
      </c>
      <c r="AT46" s="66">
        <f t="shared" si="12"/>
        <v>1</v>
      </c>
      <c r="AU46" s="66">
        <f t="shared" si="13"/>
        <v>1</v>
      </c>
      <c r="AV46" s="66">
        <f t="shared" si="14"/>
        <v>1</v>
      </c>
      <c r="AW46" s="66">
        <f t="shared" si="15"/>
        <v>0</v>
      </c>
      <c r="AX46" s="66">
        <f t="shared" si="39"/>
        <v>0</v>
      </c>
      <c r="AY46" s="66">
        <f t="shared" si="16"/>
        <v>0</v>
      </c>
      <c r="AZ46" s="66">
        <f t="shared" si="17"/>
        <v>0</v>
      </c>
      <c r="BA46" s="66">
        <f t="shared" si="18"/>
        <v>0</v>
      </c>
      <c r="BB46" s="66">
        <f t="shared" si="19"/>
        <v>0</v>
      </c>
      <c r="BC46" s="66">
        <f t="shared" si="20"/>
        <v>0</v>
      </c>
      <c r="BD46" s="66">
        <f t="shared" si="21"/>
        <v>0</v>
      </c>
      <c r="BE46" s="66">
        <f t="shared" si="22"/>
        <v>0</v>
      </c>
      <c r="BF46" s="66">
        <f t="shared" si="23"/>
        <v>0</v>
      </c>
      <c r="BG46" s="66">
        <f t="shared" si="24"/>
        <v>0</v>
      </c>
      <c r="BH46" s="66">
        <f t="shared" si="25"/>
        <v>0</v>
      </c>
      <c r="BI46" s="66">
        <f t="shared" si="26"/>
        <v>0</v>
      </c>
      <c r="BJ46" s="66">
        <f t="shared" si="27"/>
        <v>0</v>
      </c>
    </row>
    <row r="47" spans="1:62" s="105" customFormat="1">
      <c r="A47" s="10"/>
      <c r="B47" s="7" t="s">
        <v>16</v>
      </c>
      <c r="C47" s="1">
        <f>C8+C11+C14+C17+C18+C19+C27+C33+C34+C35+C36+C37+C38+C39+C40+C41+C42+C43+C44+C45+C46</f>
        <v>223</v>
      </c>
      <c r="D47" s="1">
        <f t="shared" ref="D47:AP47" si="58">D8+D11+D14+D17+D18+D19+D27+D33+D34+D35+D36+D37+D38+D39+D40+D41+D42+D43+D44+D45+D46</f>
        <v>16</v>
      </c>
      <c r="E47" s="1">
        <f t="shared" si="58"/>
        <v>203</v>
      </c>
      <c r="F47" s="1">
        <f t="shared" si="58"/>
        <v>1</v>
      </c>
      <c r="G47" s="1">
        <f t="shared" si="58"/>
        <v>3</v>
      </c>
      <c r="H47" s="1">
        <f t="shared" si="58"/>
        <v>223</v>
      </c>
      <c r="I47" s="1">
        <f t="shared" si="58"/>
        <v>194</v>
      </c>
      <c r="J47" s="1">
        <f t="shared" si="58"/>
        <v>13</v>
      </c>
      <c r="K47" s="1">
        <f t="shared" si="58"/>
        <v>16</v>
      </c>
      <c r="L47" s="1">
        <f t="shared" si="58"/>
        <v>15</v>
      </c>
      <c r="M47" s="1">
        <f t="shared" si="58"/>
        <v>158</v>
      </c>
      <c r="N47" s="1">
        <f t="shared" si="58"/>
        <v>101</v>
      </c>
      <c r="O47" s="1">
        <f t="shared" si="58"/>
        <v>9</v>
      </c>
      <c r="P47" s="1">
        <f t="shared" si="58"/>
        <v>48</v>
      </c>
      <c r="Q47" s="1">
        <f t="shared" si="58"/>
        <v>0</v>
      </c>
      <c r="R47" s="1">
        <f t="shared" si="58"/>
        <v>33</v>
      </c>
      <c r="S47" s="1">
        <f t="shared" si="58"/>
        <v>0</v>
      </c>
      <c r="T47" s="1">
        <f t="shared" si="58"/>
        <v>13</v>
      </c>
      <c r="U47" s="1">
        <f t="shared" si="58"/>
        <v>20</v>
      </c>
      <c r="V47" s="1">
        <f t="shared" si="58"/>
        <v>191</v>
      </c>
      <c r="W47" s="1">
        <f t="shared" si="58"/>
        <v>0</v>
      </c>
      <c r="X47" s="1">
        <f t="shared" si="58"/>
        <v>9</v>
      </c>
      <c r="Y47" s="1">
        <f t="shared" si="58"/>
        <v>207</v>
      </c>
      <c r="Z47" s="1">
        <f t="shared" si="58"/>
        <v>23</v>
      </c>
      <c r="AA47" s="1">
        <f t="shared" si="58"/>
        <v>34</v>
      </c>
      <c r="AB47" s="1">
        <f t="shared" si="58"/>
        <v>19</v>
      </c>
      <c r="AC47" s="1">
        <f t="shared" si="58"/>
        <v>53</v>
      </c>
      <c r="AD47" s="1">
        <f t="shared" si="58"/>
        <v>5</v>
      </c>
      <c r="AE47" s="1">
        <f t="shared" si="58"/>
        <v>48</v>
      </c>
      <c r="AF47" s="1">
        <f t="shared" si="58"/>
        <v>0</v>
      </c>
      <c r="AG47" s="1">
        <f t="shared" si="58"/>
        <v>48</v>
      </c>
      <c r="AH47" s="1">
        <f t="shared" si="58"/>
        <v>4</v>
      </c>
      <c r="AI47" s="1">
        <f t="shared" si="58"/>
        <v>2</v>
      </c>
      <c r="AJ47" s="1">
        <f t="shared" si="58"/>
        <v>6</v>
      </c>
      <c r="AK47" s="1">
        <f t="shared" si="58"/>
        <v>0</v>
      </c>
      <c r="AL47" s="1">
        <f t="shared" si="58"/>
        <v>6</v>
      </c>
      <c r="AM47" s="1">
        <f t="shared" si="58"/>
        <v>0</v>
      </c>
      <c r="AN47" s="1">
        <f t="shared" si="58"/>
        <v>0</v>
      </c>
      <c r="AO47" s="1">
        <f t="shared" si="58"/>
        <v>0</v>
      </c>
      <c r="AP47" s="1">
        <f t="shared" si="58"/>
        <v>0</v>
      </c>
      <c r="AQ47" s="232">
        <f t="shared" ref="AQ47:BJ47" si="59">AQ8+AQ11+AQ14+AQ17+AQ18+AQ19+AQ27+AQ33+AQ34+AQ35+AQ36+AQ37+AQ42+AQ43+AQ38+AQ39+AQ40+AQ41+AQ44+AQ45+AQ46</f>
        <v>223</v>
      </c>
      <c r="AR47" s="66">
        <f t="shared" si="33"/>
        <v>223</v>
      </c>
      <c r="AS47" s="232">
        <f t="shared" si="59"/>
        <v>223</v>
      </c>
      <c r="AT47" s="232">
        <f t="shared" si="59"/>
        <v>223</v>
      </c>
      <c r="AU47" s="232">
        <f>AU8+AU11+AU14+AU17+AU18+AU19+AU27+AU33+AU34+AU35+AU36+AU37+AU42+AU43+AU38+AU39+AU40+AU41+AU44+AU45+AU46</f>
        <v>413</v>
      </c>
      <c r="AV47" s="232">
        <f>AV8+AV11+AV14+AV17+AV18+AV19+AV27+AV33+AV34+AV35+AV36+AV37+AV42+AV43+AV38+AV39+AV40+AV41+AV44+AV45+AV46</f>
        <v>413</v>
      </c>
      <c r="AW47" s="232">
        <f t="shared" si="59"/>
        <v>158</v>
      </c>
      <c r="AX47" s="232">
        <f t="shared" si="59"/>
        <v>158</v>
      </c>
      <c r="AY47" s="232">
        <f t="shared" si="59"/>
        <v>33</v>
      </c>
      <c r="AZ47" s="232">
        <f t="shared" si="59"/>
        <v>33</v>
      </c>
      <c r="BA47" s="232">
        <f t="shared" si="59"/>
        <v>191</v>
      </c>
      <c r="BB47" s="232">
        <f t="shared" si="59"/>
        <v>191</v>
      </c>
      <c r="BC47" s="232">
        <f t="shared" si="59"/>
        <v>53</v>
      </c>
      <c r="BD47" s="232">
        <f t="shared" si="59"/>
        <v>53</v>
      </c>
      <c r="BE47" s="232">
        <f t="shared" si="59"/>
        <v>53</v>
      </c>
      <c r="BF47" s="232">
        <f t="shared" si="59"/>
        <v>53</v>
      </c>
      <c r="BG47" s="232">
        <f t="shared" si="59"/>
        <v>6</v>
      </c>
      <c r="BH47" s="232">
        <f t="shared" si="59"/>
        <v>6</v>
      </c>
      <c r="BI47" s="232">
        <f t="shared" si="59"/>
        <v>6</v>
      </c>
      <c r="BJ47" s="232">
        <f t="shared" si="59"/>
        <v>6</v>
      </c>
    </row>
    <row r="48" spans="1:62">
      <c r="A48" s="11"/>
      <c r="B48" s="11"/>
      <c r="C48" s="11" t="s">
        <v>102</v>
      </c>
      <c r="D48" s="11" t="s">
        <v>103</v>
      </c>
      <c r="E48" s="11" t="s">
        <v>47</v>
      </c>
      <c r="F48" s="11" t="s">
        <v>104</v>
      </c>
      <c r="G48" s="11" t="s">
        <v>105</v>
      </c>
      <c r="H48" s="11" t="s">
        <v>106</v>
      </c>
      <c r="I48" s="11" t="s">
        <v>107</v>
      </c>
      <c r="J48" s="11" t="s">
        <v>52</v>
      </c>
      <c r="K48" s="11" t="s">
        <v>81</v>
      </c>
      <c r="L48" s="11" t="s">
        <v>82</v>
      </c>
      <c r="M48" s="11" t="s">
        <v>83</v>
      </c>
      <c r="N48" s="11" t="s">
        <v>84</v>
      </c>
      <c r="O48" s="11" t="s">
        <v>93</v>
      </c>
      <c r="P48" s="11" t="s">
        <v>108</v>
      </c>
      <c r="Q48" s="11" t="s">
        <v>109</v>
      </c>
      <c r="R48" s="11" t="s">
        <v>110</v>
      </c>
      <c r="S48" s="11" t="s">
        <v>111</v>
      </c>
      <c r="T48" s="11" t="s">
        <v>112</v>
      </c>
      <c r="U48" s="11" t="s">
        <v>113</v>
      </c>
      <c r="V48" s="11" t="s">
        <v>114</v>
      </c>
      <c r="W48" s="11" t="s">
        <v>115</v>
      </c>
      <c r="X48" s="11" t="s">
        <v>116</v>
      </c>
      <c r="Y48" s="11" t="s">
        <v>117</v>
      </c>
      <c r="Z48" s="11" t="s">
        <v>118</v>
      </c>
      <c r="AA48" s="11" t="s">
        <v>119</v>
      </c>
      <c r="AB48" s="11" t="s">
        <v>120</v>
      </c>
      <c r="AC48" s="11" t="s">
        <v>121</v>
      </c>
      <c r="AD48" s="11" t="s">
        <v>122</v>
      </c>
      <c r="AE48" s="11" t="s">
        <v>123</v>
      </c>
      <c r="AF48" s="11" t="s">
        <v>124</v>
      </c>
      <c r="AG48" s="11" t="s">
        <v>125</v>
      </c>
      <c r="AH48" s="11" t="s">
        <v>126</v>
      </c>
      <c r="AI48" s="11" t="s">
        <v>127</v>
      </c>
      <c r="AJ48" s="11" t="s">
        <v>128</v>
      </c>
      <c r="AK48" s="11" t="s">
        <v>129</v>
      </c>
      <c r="AL48" s="11" t="s">
        <v>130</v>
      </c>
      <c r="AM48" s="11" t="s">
        <v>131</v>
      </c>
      <c r="AN48" s="11" t="s">
        <v>132</v>
      </c>
      <c r="AO48" s="11" t="s">
        <v>133</v>
      </c>
      <c r="AP48" s="11" t="s">
        <v>134</v>
      </c>
    </row>
    <row r="49" spans="1:42">
      <c r="A49" s="11"/>
      <c r="B49" s="11"/>
      <c r="C49" s="11"/>
      <c r="D49" s="11"/>
      <c r="E49" s="11"/>
      <c r="F49" s="11"/>
      <c r="G49" s="11"/>
      <c r="H49" s="11"/>
      <c r="I49" s="11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</row>
    <row r="50" spans="1:42">
      <c r="A50" s="11"/>
      <c r="B50" s="11"/>
      <c r="C50" s="11"/>
      <c r="D50" s="11"/>
      <c r="E50" s="11"/>
      <c r="F50" s="11"/>
      <c r="G50" s="11"/>
      <c r="H50" s="11"/>
      <c r="I50" s="11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</row>
    <row r="51" spans="1:42">
      <c r="A51" s="11"/>
      <c r="B51" s="11"/>
      <c r="C51" s="11"/>
      <c r="D51" s="11"/>
      <c r="E51" s="11"/>
      <c r="F51" s="11"/>
      <c r="G51" s="11"/>
      <c r="H51" s="11"/>
      <c r="I51" s="11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</row>
    <row r="52" spans="1:42">
      <c r="A52" s="11"/>
      <c r="B52" s="11"/>
      <c r="C52" s="11"/>
      <c r="D52" s="11"/>
      <c r="E52" s="11"/>
      <c r="F52" s="11"/>
      <c r="G52" s="11"/>
      <c r="H52" s="11"/>
      <c r="I52" s="11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</row>
    <row r="53" spans="1:42">
      <c r="A53" s="11"/>
      <c r="B53" s="11"/>
      <c r="C53" s="11"/>
      <c r="D53" s="11"/>
      <c r="E53" s="11"/>
      <c r="F53" s="11"/>
      <c r="G53" s="11"/>
      <c r="H53" s="11"/>
      <c r="I53" s="11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</row>
    <row r="54" spans="1:42">
      <c r="A54" s="11"/>
      <c r="B54" s="11"/>
      <c r="C54" s="11"/>
      <c r="D54" s="11"/>
      <c r="E54" s="11"/>
      <c r="F54" s="11"/>
      <c r="G54" s="11"/>
      <c r="H54" s="11"/>
      <c r="I54" s="11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</row>
    <row r="55" spans="1:42">
      <c r="A55" s="11"/>
      <c r="B55" s="11"/>
      <c r="C55" s="11"/>
      <c r="D55" s="11"/>
      <c r="E55" s="11"/>
      <c r="F55" s="11"/>
      <c r="G55" s="11"/>
      <c r="H55" s="11"/>
      <c r="I55" s="11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</row>
    <row r="56" spans="1:42">
      <c r="A56" s="11"/>
      <c r="B56" s="11"/>
      <c r="C56" s="11"/>
      <c r="D56" s="11"/>
      <c r="E56" s="11"/>
      <c r="F56" s="11"/>
      <c r="G56" s="11"/>
      <c r="H56" s="11"/>
      <c r="I56" s="11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</row>
    <row r="57" spans="1:42">
      <c r="A57" s="11"/>
      <c r="B57" s="11"/>
      <c r="C57" s="11"/>
      <c r="D57" s="11"/>
      <c r="E57" s="11"/>
      <c r="F57" s="11"/>
      <c r="G57" s="11"/>
      <c r="H57" s="11"/>
      <c r="I57" s="11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</row>
    <row r="58" spans="1:42">
      <c r="A58" s="11"/>
      <c r="B58" s="11"/>
      <c r="C58" s="11"/>
      <c r="D58" s="11"/>
      <c r="E58" s="11"/>
      <c r="F58" s="11"/>
      <c r="G58" s="11"/>
      <c r="H58" s="11"/>
      <c r="I58" s="11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</row>
    <row r="59" spans="1:42">
      <c r="A59" s="11"/>
      <c r="B59" s="11"/>
      <c r="C59" s="11"/>
      <c r="D59" s="11"/>
      <c r="E59" s="11"/>
      <c r="F59" s="11"/>
      <c r="G59" s="11"/>
      <c r="H59" s="11"/>
      <c r="I59" s="11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</row>
    <row r="60" spans="1:42">
      <c r="A60" s="11"/>
      <c r="B60" s="11"/>
      <c r="C60" s="11"/>
      <c r="D60" s="11"/>
      <c r="E60" s="11"/>
      <c r="F60" s="11"/>
      <c r="G60" s="11"/>
      <c r="H60" s="11"/>
      <c r="I60" s="11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</row>
    <row r="61" spans="1:42">
      <c r="A61" s="11"/>
      <c r="B61" s="11"/>
      <c r="C61" s="11"/>
      <c r="D61" s="11"/>
      <c r="E61" s="11"/>
      <c r="F61" s="11"/>
      <c r="G61" s="11"/>
      <c r="H61" s="11"/>
      <c r="I61" s="11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</row>
    <row r="62" spans="1:42">
      <c r="A62" s="11"/>
      <c r="B62" s="11"/>
      <c r="C62" s="11"/>
      <c r="D62" s="11"/>
      <c r="E62" s="11"/>
      <c r="F62" s="11"/>
      <c r="G62" s="11"/>
      <c r="H62" s="11"/>
      <c r="I62" s="11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</row>
    <row r="63" spans="1:42">
      <c r="A63" s="11"/>
      <c r="B63" s="11"/>
      <c r="C63" s="11"/>
      <c r="D63" s="11"/>
      <c r="E63" s="11"/>
      <c r="F63" s="11"/>
      <c r="G63" s="11"/>
      <c r="H63" s="11"/>
      <c r="I63" s="11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</row>
    <row r="64" spans="1:42">
      <c r="A64" s="11"/>
      <c r="B64" s="11"/>
      <c r="C64" s="11"/>
      <c r="D64" s="11"/>
      <c r="E64" s="11"/>
      <c r="F64" s="11"/>
      <c r="G64" s="11"/>
      <c r="H64" s="11"/>
      <c r="I64" s="11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106"/>
      <c r="AO64" s="106"/>
      <c r="AP64" s="106"/>
    </row>
    <row r="65" spans="1:42">
      <c r="A65" s="11"/>
      <c r="B65" s="11"/>
      <c r="C65" s="11"/>
      <c r="D65" s="11"/>
      <c r="E65" s="11"/>
      <c r="F65" s="11"/>
      <c r="G65" s="11"/>
      <c r="H65" s="11"/>
      <c r="I65" s="11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106"/>
      <c r="AO65" s="106"/>
      <c r="AP65" s="106"/>
    </row>
    <row r="66" spans="1:42">
      <c r="A66" s="11"/>
      <c r="B66" s="11"/>
      <c r="C66" s="11"/>
      <c r="D66" s="11"/>
      <c r="E66" s="11"/>
      <c r="F66" s="11"/>
      <c r="G66" s="11"/>
      <c r="H66" s="11"/>
      <c r="I66" s="11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</row>
    <row r="67" spans="1:42">
      <c r="A67" s="11"/>
      <c r="B67" s="11"/>
      <c r="C67" s="11"/>
      <c r="D67" s="11"/>
      <c r="E67" s="11"/>
      <c r="F67" s="11"/>
      <c r="G67" s="11"/>
      <c r="H67" s="11"/>
      <c r="I67" s="11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</row>
    <row r="68" spans="1:42">
      <c r="A68" s="11"/>
      <c r="B68" s="11"/>
      <c r="C68" s="11"/>
      <c r="D68" s="11"/>
      <c r="E68" s="11"/>
      <c r="F68" s="11"/>
      <c r="G68" s="11"/>
      <c r="H68" s="11"/>
      <c r="I68" s="11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</row>
    <row r="69" spans="1:42">
      <c r="A69" s="11"/>
      <c r="B69" s="11"/>
      <c r="C69" s="11"/>
      <c r="D69" s="11"/>
      <c r="E69" s="11"/>
      <c r="F69" s="11"/>
      <c r="G69" s="11"/>
      <c r="H69" s="11"/>
      <c r="I69" s="11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</row>
    <row r="70" spans="1:42">
      <c r="A70" s="11"/>
      <c r="B70" s="11"/>
      <c r="C70" s="11"/>
      <c r="D70" s="11"/>
      <c r="E70" s="11"/>
      <c r="F70" s="11"/>
      <c r="G70" s="11"/>
      <c r="H70" s="11"/>
      <c r="I70" s="11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</row>
    <row r="71" spans="1:42">
      <c r="A71" s="11"/>
      <c r="B71" s="11"/>
      <c r="C71" s="11"/>
      <c r="D71" s="11"/>
      <c r="E71" s="11"/>
      <c r="F71" s="11"/>
      <c r="G71" s="11"/>
      <c r="H71" s="11"/>
      <c r="I71" s="11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</row>
    <row r="72" spans="1:42">
      <c r="A72" s="11"/>
      <c r="B72" s="11"/>
      <c r="C72" s="11"/>
      <c r="D72" s="11"/>
      <c r="E72" s="11"/>
      <c r="F72" s="11"/>
      <c r="G72" s="11"/>
      <c r="H72" s="11"/>
      <c r="I72" s="11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</row>
    <row r="73" spans="1:42">
      <c r="A73" s="11"/>
      <c r="B73" s="11"/>
      <c r="C73" s="11"/>
      <c r="D73" s="11"/>
      <c r="E73" s="11"/>
      <c r="F73" s="11"/>
      <c r="G73" s="11"/>
      <c r="H73" s="11"/>
      <c r="I73" s="11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</row>
    <row r="74" spans="1:42">
      <c r="A74" s="11"/>
      <c r="B74" s="11"/>
      <c r="C74" s="11"/>
      <c r="D74" s="11"/>
      <c r="E74" s="11"/>
      <c r="F74" s="11"/>
      <c r="G74" s="11"/>
      <c r="H74" s="11"/>
      <c r="I74" s="11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</row>
    <row r="75" spans="1:42">
      <c r="A75" s="11"/>
      <c r="B75" s="11"/>
      <c r="C75" s="11"/>
      <c r="D75" s="11"/>
      <c r="E75" s="11"/>
      <c r="F75" s="11"/>
      <c r="G75" s="11"/>
      <c r="H75" s="11"/>
      <c r="I75" s="11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</row>
    <row r="76" spans="1:42">
      <c r="A76" s="11"/>
      <c r="B76" s="11"/>
      <c r="C76" s="11"/>
      <c r="D76" s="11"/>
      <c r="E76" s="11"/>
      <c r="F76" s="11"/>
      <c r="G76" s="11"/>
      <c r="H76" s="11"/>
      <c r="I76" s="11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</row>
    <row r="77" spans="1:42">
      <c r="A77" s="11"/>
      <c r="B77" s="11"/>
      <c r="C77" s="11"/>
      <c r="D77" s="11"/>
      <c r="E77" s="11"/>
      <c r="F77" s="11"/>
      <c r="G77" s="11"/>
      <c r="H77" s="11"/>
      <c r="I77" s="11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</row>
    <row r="78" spans="1:42">
      <c r="A78" s="11"/>
      <c r="B78" s="11"/>
      <c r="C78" s="11"/>
      <c r="D78" s="11"/>
      <c r="E78" s="11"/>
      <c r="F78" s="11"/>
      <c r="G78" s="11"/>
      <c r="H78" s="11"/>
      <c r="I78" s="11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</row>
    <row r="79" spans="1:42">
      <c r="A79" s="11"/>
      <c r="B79" s="11"/>
      <c r="C79" s="11"/>
      <c r="D79" s="11"/>
      <c r="E79" s="11"/>
      <c r="F79" s="11"/>
      <c r="G79" s="11"/>
      <c r="H79" s="11"/>
      <c r="I79" s="11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</row>
    <row r="80" spans="1:42">
      <c r="A80" s="11"/>
      <c r="B80" s="11"/>
      <c r="C80" s="11"/>
      <c r="D80" s="11"/>
      <c r="E80" s="11"/>
      <c r="F80" s="11"/>
      <c r="G80" s="11"/>
      <c r="H80" s="11"/>
      <c r="I80" s="11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</row>
    <row r="81" spans="1:42">
      <c r="A81" s="11"/>
      <c r="B81" s="11"/>
      <c r="C81" s="11"/>
      <c r="D81" s="11"/>
      <c r="E81" s="11"/>
      <c r="F81" s="11"/>
      <c r="G81" s="11"/>
      <c r="H81" s="11"/>
      <c r="I81" s="11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</row>
    <row r="82" spans="1:42">
      <c r="A82" s="11"/>
      <c r="B82" s="11"/>
      <c r="C82" s="11"/>
      <c r="D82" s="11"/>
      <c r="E82" s="11"/>
      <c r="F82" s="11"/>
      <c r="G82" s="11"/>
      <c r="H82" s="11"/>
      <c r="I82" s="11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</row>
    <row r="83" spans="1:42">
      <c r="A83" s="11"/>
      <c r="B83" s="11"/>
      <c r="C83" s="11"/>
      <c r="D83" s="11"/>
      <c r="E83" s="11"/>
      <c r="F83" s="11"/>
      <c r="G83" s="11"/>
      <c r="H83" s="11"/>
      <c r="I83" s="11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</row>
    <row r="84" spans="1:42">
      <c r="A84" s="11"/>
      <c r="B84" s="11"/>
      <c r="C84" s="11"/>
      <c r="D84" s="11"/>
      <c r="E84" s="11"/>
      <c r="F84" s="11"/>
      <c r="G84" s="11"/>
      <c r="H84" s="11"/>
      <c r="I84" s="11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</row>
    <row r="85" spans="1:42">
      <c r="A85" s="11"/>
      <c r="B85" s="11"/>
      <c r="C85" s="11"/>
      <c r="D85" s="11"/>
      <c r="E85" s="11"/>
      <c r="F85" s="11"/>
      <c r="G85" s="11"/>
      <c r="H85" s="11"/>
      <c r="I85" s="11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</row>
    <row r="86" spans="1:42">
      <c r="A86" s="11"/>
      <c r="B86" s="11"/>
      <c r="C86" s="11"/>
      <c r="D86" s="11"/>
      <c r="E86" s="11"/>
      <c r="F86" s="11"/>
      <c r="G86" s="11"/>
      <c r="H86" s="11"/>
      <c r="I86" s="11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</row>
    <row r="87" spans="1:42">
      <c r="A87" s="11"/>
      <c r="B87" s="11"/>
      <c r="C87" s="11"/>
      <c r="D87" s="11"/>
      <c r="E87" s="11"/>
      <c r="F87" s="11"/>
      <c r="G87" s="11"/>
      <c r="H87" s="11"/>
      <c r="I87" s="11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</row>
    <row r="88" spans="1:42">
      <c r="A88" s="11"/>
      <c r="B88" s="11"/>
      <c r="C88" s="11"/>
      <c r="D88" s="11"/>
      <c r="E88" s="11"/>
      <c r="F88" s="11"/>
      <c r="G88" s="11"/>
      <c r="H88" s="11"/>
      <c r="I88" s="11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</row>
    <row r="89" spans="1:42">
      <c r="A89" s="11"/>
      <c r="B89" s="11"/>
      <c r="C89" s="11"/>
      <c r="D89" s="11"/>
      <c r="E89" s="11"/>
      <c r="F89" s="11"/>
      <c r="G89" s="11"/>
      <c r="H89" s="11"/>
      <c r="I89" s="11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</row>
    <row r="90" spans="1:42">
      <c r="A90" s="11"/>
      <c r="B90" s="11"/>
      <c r="C90" s="11"/>
      <c r="D90" s="11"/>
      <c r="E90" s="11"/>
      <c r="F90" s="11"/>
      <c r="G90" s="11"/>
      <c r="H90" s="11"/>
      <c r="I90" s="11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</row>
    <row r="91" spans="1:42">
      <c r="A91" s="11"/>
      <c r="B91" s="11"/>
      <c r="C91" s="11"/>
      <c r="D91" s="11"/>
      <c r="E91" s="11"/>
      <c r="F91" s="11"/>
      <c r="G91" s="11"/>
      <c r="H91" s="11"/>
      <c r="I91" s="11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</row>
    <row r="92" spans="1:42">
      <c r="A92" s="11"/>
      <c r="B92" s="11"/>
      <c r="C92" s="11"/>
      <c r="D92" s="11"/>
      <c r="E92" s="11"/>
      <c r="F92" s="11"/>
      <c r="G92" s="11"/>
      <c r="H92" s="11"/>
      <c r="I92" s="11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</row>
    <row r="93" spans="1:42">
      <c r="A93" s="11"/>
      <c r="B93" s="11"/>
      <c r="C93" s="11"/>
      <c r="D93" s="11"/>
      <c r="E93" s="11"/>
      <c r="F93" s="11"/>
      <c r="G93" s="11"/>
      <c r="H93" s="11"/>
      <c r="I93" s="11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</row>
    <row r="94" spans="1:42">
      <c r="A94" s="11"/>
      <c r="B94" s="11"/>
      <c r="C94" s="11"/>
      <c r="D94" s="11"/>
      <c r="E94" s="11"/>
      <c r="F94" s="11"/>
      <c r="G94" s="11"/>
      <c r="H94" s="11"/>
      <c r="I94" s="11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</row>
    <row r="95" spans="1:42">
      <c r="A95" s="11"/>
      <c r="B95" s="11"/>
      <c r="C95" s="11"/>
      <c r="D95" s="11"/>
      <c r="E95" s="11"/>
      <c r="F95" s="11"/>
      <c r="G95" s="11"/>
      <c r="H95" s="11"/>
      <c r="I95" s="11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</row>
    <row r="96" spans="1:42">
      <c r="A96" s="11"/>
      <c r="B96" s="11"/>
      <c r="C96" s="11"/>
      <c r="D96" s="11"/>
      <c r="E96" s="11"/>
      <c r="F96" s="11"/>
      <c r="G96" s="11"/>
      <c r="H96" s="11"/>
      <c r="I96" s="11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</row>
    <row r="97" spans="1:42">
      <c r="A97" s="11"/>
      <c r="B97" s="11"/>
      <c r="C97" s="11"/>
      <c r="D97" s="11"/>
      <c r="E97" s="11"/>
      <c r="F97" s="11"/>
      <c r="G97" s="11"/>
      <c r="H97" s="11"/>
      <c r="I97" s="11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</row>
    <row r="98" spans="1:42">
      <c r="A98" s="11"/>
      <c r="B98" s="11"/>
      <c r="C98" s="11"/>
      <c r="D98" s="11"/>
      <c r="E98" s="11"/>
      <c r="F98" s="11"/>
      <c r="G98" s="11"/>
      <c r="H98" s="11"/>
      <c r="I98" s="11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</row>
    <row r="99" spans="1:42">
      <c r="A99" s="11"/>
      <c r="B99" s="11"/>
      <c r="C99" s="11"/>
      <c r="D99" s="11"/>
      <c r="E99" s="11"/>
      <c r="F99" s="11"/>
      <c r="G99" s="11"/>
      <c r="H99" s="11"/>
      <c r="I99" s="11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</row>
    <row r="100" spans="1:42">
      <c r="A100" s="11"/>
      <c r="B100" s="12"/>
      <c r="C100" s="12"/>
      <c r="D100" s="12"/>
      <c r="E100" s="12"/>
      <c r="F100" s="12"/>
      <c r="G100" s="12"/>
      <c r="H100" s="12"/>
      <c r="I100" s="12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</row>
    <row r="101" spans="1:42">
      <c r="A101" s="11"/>
      <c r="B101" s="12"/>
      <c r="C101" s="12"/>
      <c r="D101" s="12"/>
      <c r="E101" s="12"/>
      <c r="F101" s="12"/>
      <c r="G101" s="12"/>
      <c r="H101" s="12"/>
      <c r="I101" s="12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</row>
    <row r="102" spans="1:42">
      <c r="A102" s="11"/>
      <c r="B102" s="12"/>
      <c r="C102" s="12"/>
      <c r="D102" s="12"/>
      <c r="E102" s="12"/>
      <c r="F102" s="12"/>
      <c r="G102" s="12"/>
      <c r="H102" s="12"/>
      <c r="I102" s="12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106"/>
      <c r="AO102" s="106"/>
      <c r="AP102" s="106"/>
    </row>
    <row r="103" spans="1:42">
      <c r="A103" s="11"/>
      <c r="B103" s="12"/>
      <c r="C103" s="12"/>
      <c r="D103" s="12"/>
      <c r="E103" s="12"/>
      <c r="F103" s="12"/>
      <c r="G103" s="12"/>
      <c r="H103" s="12"/>
      <c r="I103" s="12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106"/>
      <c r="AO103" s="106"/>
      <c r="AP103" s="106"/>
    </row>
    <row r="104" spans="1:42">
      <c r="A104" s="11"/>
      <c r="B104" s="12"/>
      <c r="C104" s="12"/>
      <c r="D104" s="12"/>
      <c r="E104" s="12"/>
      <c r="F104" s="12"/>
      <c r="G104" s="12"/>
      <c r="H104" s="12"/>
      <c r="I104" s="12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106"/>
      <c r="AO104" s="106"/>
      <c r="AP104" s="106"/>
    </row>
    <row r="105" spans="1:42">
      <c r="A105" s="11"/>
      <c r="B105" s="12"/>
      <c r="C105" s="12"/>
      <c r="D105" s="12"/>
      <c r="E105" s="12"/>
      <c r="F105" s="12"/>
      <c r="G105" s="12"/>
      <c r="H105" s="12"/>
      <c r="I105" s="12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106"/>
      <c r="AO105" s="106"/>
      <c r="AP105" s="106"/>
    </row>
    <row r="106" spans="1:42">
      <c r="A106" s="11"/>
      <c r="B106" s="12"/>
      <c r="C106" s="12"/>
      <c r="D106" s="12"/>
      <c r="E106" s="12"/>
      <c r="F106" s="12"/>
      <c r="G106" s="12"/>
      <c r="H106" s="12"/>
      <c r="I106" s="12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106"/>
      <c r="AO106" s="106"/>
      <c r="AP106" s="106"/>
    </row>
    <row r="107" spans="1:42">
      <c r="A107" s="11"/>
      <c r="B107" s="12"/>
      <c r="C107" s="12"/>
      <c r="D107" s="12"/>
      <c r="E107" s="12"/>
      <c r="F107" s="12"/>
      <c r="G107" s="12"/>
      <c r="H107" s="12"/>
      <c r="I107" s="12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</row>
    <row r="108" spans="1:42">
      <c r="A108" s="11"/>
      <c r="B108" s="13"/>
      <c r="C108" s="13"/>
      <c r="D108" s="13"/>
      <c r="E108" s="13"/>
      <c r="F108" s="13"/>
      <c r="G108" s="13"/>
      <c r="H108" s="13"/>
      <c r="I108" s="12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</row>
    <row r="109" spans="1:42">
      <c r="A109" s="11"/>
      <c r="B109" s="13"/>
      <c r="C109" s="13"/>
      <c r="D109" s="13"/>
      <c r="E109" s="13"/>
      <c r="F109" s="13"/>
      <c r="G109" s="13"/>
      <c r="H109" s="13"/>
      <c r="I109" s="12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</row>
    <row r="110" spans="1:42">
      <c r="A110" s="11"/>
      <c r="B110" s="12"/>
      <c r="C110" s="12"/>
      <c r="D110" s="12"/>
      <c r="E110" s="12"/>
      <c r="F110" s="12"/>
      <c r="G110" s="12"/>
      <c r="H110" s="12"/>
      <c r="I110" s="12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</row>
    <row r="111" spans="1:42">
      <c r="A111" s="14"/>
      <c r="B111" s="15"/>
      <c r="C111" s="15"/>
      <c r="D111" s="15"/>
      <c r="E111" s="15"/>
      <c r="F111" s="15"/>
      <c r="G111" s="15"/>
      <c r="H111" s="15"/>
      <c r="I111" s="107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</row>
    <row r="112" spans="1:42">
      <c r="A112" s="11"/>
      <c r="B112" s="13"/>
      <c r="C112" s="13"/>
      <c r="D112" s="13"/>
      <c r="E112" s="13"/>
      <c r="F112" s="13"/>
      <c r="G112" s="13"/>
      <c r="H112" s="13"/>
      <c r="I112" s="12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</row>
    <row r="113" spans="1:42">
      <c r="A113" s="11"/>
      <c r="B113" s="13"/>
      <c r="C113" s="13"/>
      <c r="D113" s="13"/>
      <c r="E113" s="13"/>
      <c r="F113" s="13"/>
      <c r="G113" s="13"/>
      <c r="H113" s="13"/>
      <c r="I113" s="12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</row>
    <row r="114" spans="1:42">
      <c r="A114" s="11"/>
      <c r="B114" s="12"/>
      <c r="C114" s="12"/>
      <c r="D114" s="12"/>
      <c r="E114" s="12"/>
      <c r="F114" s="12"/>
      <c r="G114" s="12"/>
      <c r="H114" s="12"/>
      <c r="I114" s="12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</row>
    <row r="115" spans="1:42">
      <c r="A115" s="14"/>
      <c r="B115" s="15"/>
      <c r="C115" s="15"/>
      <c r="D115" s="15"/>
      <c r="E115" s="15"/>
      <c r="F115" s="15"/>
      <c r="G115" s="15"/>
      <c r="H115" s="15"/>
      <c r="I115" s="107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106"/>
      <c r="AO115" s="106"/>
      <c r="AP115" s="106"/>
    </row>
    <row r="116" spans="1:42">
      <c r="A116" s="11"/>
      <c r="B116" s="13"/>
      <c r="C116" s="13"/>
      <c r="D116" s="13"/>
      <c r="E116" s="13"/>
      <c r="F116" s="13"/>
      <c r="G116" s="13"/>
      <c r="H116" s="13"/>
      <c r="I116" s="12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106"/>
      <c r="AO116" s="106"/>
      <c r="AP116" s="106"/>
    </row>
    <row r="117" spans="1:42">
      <c r="A117" s="11"/>
      <c r="B117" s="13"/>
      <c r="C117" s="13"/>
      <c r="D117" s="13"/>
      <c r="E117" s="13"/>
      <c r="F117" s="13"/>
      <c r="G117" s="13"/>
      <c r="H117" s="13"/>
      <c r="I117" s="12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106"/>
      <c r="AO117" s="106"/>
      <c r="AP117" s="106"/>
    </row>
    <row r="118" spans="1:42">
      <c r="A118" s="11"/>
      <c r="B118" s="13"/>
      <c r="C118" s="13"/>
      <c r="D118" s="13"/>
      <c r="E118" s="13"/>
      <c r="F118" s="13"/>
      <c r="G118" s="13"/>
      <c r="H118" s="13"/>
      <c r="I118" s="12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106"/>
      <c r="AO118" s="106"/>
      <c r="AP118" s="106"/>
    </row>
    <row r="119" spans="1:42">
      <c r="A119" s="11"/>
      <c r="B119" s="13"/>
      <c r="C119" s="13"/>
      <c r="D119" s="13"/>
      <c r="E119" s="13"/>
      <c r="F119" s="13"/>
      <c r="G119" s="13"/>
      <c r="H119" s="13"/>
      <c r="I119" s="12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106"/>
      <c r="AO119" s="106"/>
      <c r="AP119" s="106"/>
    </row>
    <row r="120" spans="1:42">
      <c r="A120" s="11"/>
      <c r="B120" s="13"/>
      <c r="C120" s="13"/>
      <c r="D120" s="13"/>
      <c r="E120" s="13"/>
      <c r="F120" s="13"/>
      <c r="G120" s="13"/>
      <c r="H120" s="13"/>
      <c r="I120" s="12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106"/>
      <c r="AO120" s="106"/>
      <c r="AP120" s="106"/>
    </row>
    <row r="121" spans="1:42">
      <c r="A121" s="11"/>
      <c r="B121" s="12"/>
      <c r="C121" s="12"/>
      <c r="D121" s="12"/>
      <c r="E121" s="12"/>
      <c r="F121" s="12"/>
      <c r="G121" s="12"/>
      <c r="H121" s="12"/>
      <c r="I121" s="12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</row>
    <row r="122" spans="1:42">
      <c r="A122" s="14"/>
      <c r="B122" s="15"/>
      <c r="C122" s="15"/>
      <c r="D122" s="15"/>
      <c r="E122" s="15"/>
      <c r="F122" s="15"/>
      <c r="G122" s="15"/>
      <c r="H122" s="15"/>
      <c r="I122" s="107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</row>
    <row r="123" spans="1:42">
      <c r="A123" s="11"/>
      <c r="B123" s="13"/>
      <c r="C123" s="13"/>
      <c r="D123" s="13"/>
      <c r="E123" s="13"/>
      <c r="F123" s="13"/>
      <c r="G123" s="13"/>
      <c r="H123" s="13"/>
      <c r="I123" s="12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</row>
    <row r="124" spans="1:42">
      <c r="A124" s="11"/>
      <c r="B124" s="13"/>
      <c r="C124" s="13"/>
      <c r="D124" s="13"/>
      <c r="E124" s="13"/>
      <c r="F124" s="13"/>
      <c r="G124" s="13"/>
      <c r="H124" s="13"/>
      <c r="I124" s="12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</row>
    <row r="125" spans="1:42">
      <c r="A125" s="11"/>
      <c r="B125" s="13"/>
      <c r="C125" s="15"/>
      <c r="D125" s="15"/>
      <c r="E125" s="15"/>
      <c r="F125" s="15"/>
      <c r="G125" s="15"/>
      <c r="H125" s="15"/>
      <c r="I125" s="107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</row>
    <row r="126" spans="1:42">
      <c r="A126" s="11"/>
      <c r="B126" s="13"/>
      <c r="C126" s="15"/>
      <c r="D126" s="15"/>
      <c r="E126" s="15"/>
      <c r="F126" s="15"/>
      <c r="G126" s="15"/>
      <c r="H126" s="15"/>
      <c r="I126" s="107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</row>
    <row r="127" spans="1:42">
      <c r="A127" s="11"/>
      <c r="B127" s="13"/>
      <c r="C127" s="13"/>
      <c r="D127" s="13"/>
      <c r="E127" s="13"/>
      <c r="F127" s="13"/>
      <c r="G127" s="13"/>
      <c r="H127" s="13"/>
      <c r="I127" s="12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</row>
    <row r="128" spans="1:42">
      <c r="A128" s="11"/>
      <c r="B128" s="13"/>
      <c r="C128" s="13"/>
      <c r="D128" s="13"/>
      <c r="E128" s="13"/>
      <c r="F128" s="13"/>
      <c r="G128" s="13"/>
      <c r="H128" s="13"/>
      <c r="I128" s="12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</row>
    <row r="129" spans="1:42">
      <c r="A129" s="11"/>
      <c r="B129" s="13"/>
      <c r="C129" s="13"/>
      <c r="D129" s="13"/>
      <c r="E129" s="13"/>
      <c r="F129" s="13"/>
      <c r="G129" s="13"/>
      <c r="H129" s="13"/>
      <c r="I129" s="12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</row>
    <row r="130" spans="1:42">
      <c r="A130" s="11"/>
      <c r="B130" s="12"/>
      <c r="C130" s="12"/>
      <c r="D130" s="12"/>
      <c r="E130" s="12"/>
      <c r="F130" s="12"/>
      <c r="G130" s="12"/>
      <c r="H130" s="12"/>
      <c r="I130" s="12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</row>
    <row r="131" spans="1:42">
      <c r="A131" s="16"/>
      <c r="B131" s="15"/>
      <c r="C131" s="12"/>
      <c r="D131" s="12"/>
      <c r="E131" s="12"/>
      <c r="F131" s="12"/>
      <c r="G131" s="12"/>
      <c r="H131" s="12"/>
      <c r="I131" s="12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</row>
    <row r="132" spans="1:42">
      <c r="A132" s="11"/>
      <c r="B132" s="13"/>
      <c r="C132" s="15"/>
      <c r="D132" s="15"/>
      <c r="E132" s="15"/>
      <c r="F132" s="15"/>
      <c r="G132" s="15"/>
      <c r="H132" s="15"/>
      <c r="I132" s="107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</row>
    <row r="133" spans="1:42">
      <c r="A133" s="11"/>
      <c r="B133" s="13"/>
      <c r="C133" s="13"/>
      <c r="D133" s="13"/>
      <c r="E133" s="13"/>
      <c r="F133" s="13"/>
      <c r="G133" s="13"/>
      <c r="H133" s="13"/>
      <c r="I133" s="12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</row>
    <row r="134" spans="1:42">
      <c r="A134" s="11"/>
      <c r="B134" s="13"/>
      <c r="C134" s="13"/>
      <c r="D134" s="13"/>
      <c r="E134" s="13"/>
      <c r="F134" s="13"/>
      <c r="G134" s="13"/>
      <c r="H134" s="13"/>
      <c r="I134" s="12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</row>
    <row r="135" spans="1:42">
      <c r="A135" s="11"/>
      <c r="B135" s="12"/>
      <c r="C135" s="12"/>
      <c r="D135" s="12"/>
      <c r="E135" s="12"/>
      <c r="F135" s="12"/>
      <c r="G135" s="12"/>
      <c r="H135" s="12"/>
      <c r="I135" s="12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</row>
    <row r="136" spans="1:42">
      <c r="A136" s="16"/>
      <c r="B136" s="15"/>
      <c r="C136" s="15"/>
      <c r="D136" s="15"/>
      <c r="E136" s="15"/>
      <c r="F136" s="15"/>
      <c r="G136" s="15"/>
      <c r="H136" s="15"/>
      <c r="I136" s="107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</row>
    <row r="137" spans="1:42">
      <c r="A137" s="16"/>
      <c r="B137" s="15"/>
      <c r="C137" s="15"/>
      <c r="D137" s="15"/>
      <c r="E137" s="15"/>
      <c r="F137" s="15"/>
      <c r="G137" s="15"/>
      <c r="H137" s="15"/>
      <c r="I137" s="107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</row>
  </sheetData>
  <mergeCells count="58"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AJ5:AJ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Ընդամենը</vt:lpstr>
      <vt:lpstr>Ստուգիչ</vt:lpstr>
      <vt:lpstr>Ալ. Հարությունյան</vt:lpstr>
      <vt:lpstr>Ա. Դարբինյան</vt:lpstr>
      <vt:lpstr>Ա. Հարությունյան</vt:lpstr>
      <vt:lpstr>Ա. Ղազարյան</vt:lpstr>
      <vt:lpstr>Ա. Ավագյան</vt:lpstr>
      <vt:lpstr>Ա. Ծատուրյան</vt:lpstr>
      <vt:lpstr>Ա. Պողոսյան</vt:lpstr>
      <vt:lpstr>Ա. Միրզոյան</vt:lpstr>
      <vt:lpstr>Ա. Մկրտչյան</vt:lpstr>
      <vt:lpstr>Ա. Դիլանյան</vt:lpstr>
      <vt:lpstr>Ա. Թովմասյան</vt:lpstr>
      <vt:lpstr>Ա. Ալավերդյան</vt:lpstr>
      <vt:lpstr>Գ. Սոսյան</vt:lpstr>
      <vt:lpstr>Գ. Առաքելյան</vt:lpstr>
      <vt:lpstr>Էդ. Նահապետյան</vt:lpstr>
      <vt:lpstr>Լ.Հակոբյան</vt:lpstr>
      <vt:lpstr>Կ.Ավետիսյան</vt:lpstr>
      <vt:lpstr>Կ.Զարիկյան</vt:lpstr>
      <vt:lpstr>Կ.Մաթևոսյան</vt:lpstr>
      <vt:lpstr>Կ.Բաղդասարյան</vt:lpstr>
      <vt:lpstr>Հ.Հովհաննիսյան</vt:lpstr>
      <vt:lpstr>Հ.Այվազյան</vt:lpstr>
      <vt:lpstr>Մ.Համբարձումյան</vt:lpstr>
      <vt:lpstr>Մ.Մելքումյան</vt:lpstr>
      <vt:lpstr>Ռ.Խանդանյան</vt:lpstr>
      <vt:lpstr>Ս.Հովակիմյան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2019-05-21T13:38:15Z</dcterms:modified>
</cp:coreProperties>
</file>