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elena\Desktop\hraparakman entaka\"/>
    </mc:Choice>
  </mc:AlternateContent>
  <bookViews>
    <workbookView xWindow="240" yWindow="420" windowWidth="15480" windowHeight="9495" firstSheet="5" activeTab="13"/>
  </bookViews>
  <sheets>
    <sheet name="Ընդանուր" sheetId="17" r:id="rId1"/>
    <sheet name="Ajapnyak" sheetId="1" r:id="rId2"/>
    <sheet name="Shengavit" sheetId="6" r:id="rId3"/>
    <sheet name="Arabkir " sheetId="18" r:id="rId4"/>
    <sheet name="Malatia" sheetId="5" r:id="rId5"/>
    <sheet name="Kentron" sheetId="4" r:id="rId6"/>
    <sheet name="Erebuni" sheetId="3" r:id="rId7"/>
    <sheet name="Avan" sheetId="2" r:id="rId8"/>
    <sheet name="Syuniq" sheetId="9" r:id="rId9"/>
    <sheet name="Ararat" sheetId="15" r:id="rId10"/>
    <sheet name="Tavush" sheetId="8" r:id="rId11"/>
    <sheet name="Gexarquniq" sheetId="13" r:id="rId12"/>
    <sheet name="Armavir" sheetId="14" r:id="rId13"/>
    <sheet name="Aragacotn" sheetId="16" r:id="rId14"/>
    <sheet name="kotayq" sheetId="12" r:id="rId15"/>
    <sheet name="Lori" sheetId="11" r:id="rId16"/>
    <sheet name="Shirak" sheetId="10" r:id="rId17"/>
  </sheets>
  <externalReferences>
    <externalReference r:id="rId18"/>
  </externalReferences>
  <definedNames>
    <definedName name="_xlnm.Print_Area" localSheetId="10">Tavush!$A$1:$M$46</definedName>
  </definedNames>
  <calcPr calcId="162913"/>
</workbook>
</file>

<file path=xl/calcChain.xml><?xml version="1.0" encoding="utf-8"?>
<calcChain xmlns="http://schemas.openxmlformats.org/spreadsheetml/2006/main">
  <c r="M23" i="18" l="1"/>
  <c r="L23" i="18"/>
  <c r="K23" i="18"/>
  <c r="J23" i="18"/>
  <c r="I23" i="18"/>
  <c r="H23" i="18"/>
  <c r="G23" i="18"/>
  <c r="F23" i="18"/>
  <c r="E23" i="18"/>
  <c r="D23" i="18"/>
  <c r="Q22" i="18"/>
  <c r="P22" i="18"/>
  <c r="O22" i="18"/>
  <c r="N22" i="18"/>
  <c r="Q21" i="18"/>
  <c r="P21" i="18"/>
  <c r="O21" i="18"/>
  <c r="N21" i="18"/>
  <c r="Q20" i="18"/>
  <c r="P20" i="18"/>
  <c r="O20" i="18"/>
  <c r="N20" i="18"/>
  <c r="Q19" i="18"/>
  <c r="P19" i="18"/>
  <c r="O19" i="18"/>
  <c r="N19" i="18"/>
  <c r="Q18" i="18"/>
  <c r="P18" i="18"/>
  <c r="O18" i="18"/>
  <c r="N18" i="18"/>
  <c r="Q16" i="18"/>
  <c r="P16" i="18"/>
  <c r="O16" i="18"/>
  <c r="N16" i="18"/>
  <c r="Q15" i="18"/>
  <c r="P15" i="18"/>
  <c r="O15" i="18"/>
  <c r="N15" i="18"/>
  <c r="Q14" i="18"/>
  <c r="P14" i="18"/>
  <c r="O14" i="18"/>
  <c r="N14" i="18"/>
  <c r="Q13" i="18"/>
  <c r="P13" i="18"/>
  <c r="O13" i="18"/>
  <c r="N13" i="18"/>
  <c r="Q12" i="18"/>
  <c r="P12" i="18"/>
  <c r="O12" i="18"/>
  <c r="N12" i="18"/>
  <c r="Q11" i="18"/>
  <c r="P11" i="18"/>
  <c r="O11" i="18"/>
  <c r="N11" i="18"/>
  <c r="Q10" i="18"/>
  <c r="P10" i="18"/>
  <c r="O10" i="18"/>
  <c r="N10" i="18"/>
  <c r="Q9" i="18"/>
  <c r="P9" i="18"/>
  <c r="O9" i="18"/>
  <c r="N9" i="18"/>
  <c r="Q8" i="18"/>
  <c r="P8" i="18"/>
  <c r="O8" i="18"/>
  <c r="N8" i="18"/>
  <c r="Q7" i="18"/>
  <c r="Q23" i="18" s="1"/>
  <c r="P7" i="18"/>
  <c r="P23" i="18" s="1"/>
  <c r="O7" i="18"/>
  <c r="N7" i="18"/>
  <c r="N23" i="18" s="1"/>
  <c r="Q6" i="18"/>
  <c r="P6" i="18"/>
  <c r="O6" i="18"/>
  <c r="N6" i="18"/>
  <c r="O23" i="18" l="1"/>
  <c r="D7" i="17"/>
  <c r="F7" i="17"/>
  <c r="G7" i="17"/>
  <c r="H7" i="17"/>
  <c r="I7" i="17"/>
  <c r="K7" i="17"/>
  <c r="L7" i="17"/>
  <c r="M7" i="17"/>
  <c r="D8" i="17"/>
  <c r="F8" i="17"/>
  <c r="G8" i="17"/>
  <c r="H8" i="17"/>
  <c r="I8" i="17"/>
  <c r="K8" i="17"/>
  <c r="L8" i="17"/>
  <c r="M8" i="17"/>
  <c r="D9" i="17"/>
  <c r="E9" i="17"/>
  <c r="F9" i="17"/>
  <c r="G9" i="17"/>
  <c r="H9" i="17"/>
  <c r="I9" i="17"/>
  <c r="K9" i="17"/>
  <c r="L9" i="17"/>
  <c r="M9" i="17"/>
  <c r="D10" i="17"/>
  <c r="F10" i="17"/>
  <c r="G10" i="17"/>
  <c r="H10" i="17"/>
  <c r="I10" i="17"/>
  <c r="K10" i="17"/>
  <c r="L10" i="17"/>
  <c r="M10" i="17"/>
  <c r="D11" i="17"/>
  <c r="F11" i="17"/>
  <c r="G11" i="17"/>
  <c r="H11" i="17"/>
  <c r="I11" i="17"/>
  <c r="K11" i="17"/>
  <c r="L11" i="17"/>
  <c r="M11" i="17"/>
  <c r="D12" i="17"/>
  <c r="F12" i="17"/>
  <c r="G12" i="17"/>
  <c r="H12" i="17"/>
  <c r="I12" i="17"/>
  <c r="K12" i="17"/>
  <c r="L12" i="17"/>
  <c r="M12" i="17"/>
  <c r="D13" i="17"/>
  <c r="F13" i="17"/>
  <c r="G13" i="17"/>
  <c r="H13" i="17"/>
  <c r="I13" i="17"/>
  <c r="K13" i="17"/>
  <c r="L13" i="17"/>
  <c r="M13" i="17"/>
  <c r="D14" i="17"/>
  <c r="E14" i="17"/>
  <c r="F14" i="17"/>
  <c r="G14" i="17"/>
  <c r="H14" i="17"/>
  <c r="I14" i="17"/>
  <c r="K14" i="17"/>
  <c r="L14" i="17"/>
  <c r="M14" i="17"/>
  <c r="D15" i="17"/>
  <c r="E15" i="17"/>
  <c r="F15" i="17"/>
  <c r="G15" i="17"/>
  <c r="H15" i="17"/>
  <c r="I15" i="17"/>
  <c r="K15" i="17"/>
  <c r="L15" i="17"/>
  <c r="M15" i="17"/>
  <c r="D16" i="17"/>
  <c r="E16" i="17"/>
  <c r="F16" i="17"/>
  <c r="G16" i="17"/>
  <c r="H16" i="17"/>
  <c r="I16" i="17"/>
  <c r="K16" i="17"/>
  <c r="L16" i="17"/>
  <c r="M16" i="17"/>
  <c r="D17" i="17"/>
  <c r="E17" i="17"/>
  <c r="F17" i="17"/>
  <c r="G17" i="17"/>
  <c r="H17" i="17"/>
  <c r="I17" i="17"/>
  <c r="J17" i="17"/>
  <c r="K17" i="17"/>
  <c r="L17" i="17"/>
  <c r="M17" i="17"/>
  <c r="D18" i="17"/>
  <c r="E18" i="17"/>
  <c r="F18" i="17"/>
  <c r="G18" i="17"/>
  <c r="H18" i="17"/>
  <c r="I18" i="17"/>
  <c r="K18" i="17"/>
  <c r="L18" i="17"/>
  <c r="M18" i="17"/>
  <c r="D19" i="17"/>
  <c r="E19" i="17"/>
  <c r="F19" i="17"/>
  <c r="G19" i="17"/>
  <c r="H19" i="17"/>
  <c r="I19" i="17"/>
  <c r="K19" i="17"/>
  <c r="L19" i="17"/>
  <c r="M19" i="17"/>
  <c r="D20" i="17"/>
  <c r="E20" i="17"/>
  <c r="F20" i="17"/>
  <c r="G20" i="17"/>
  <c r="H20" i="17"/>
  <c r="I20" i="17"/>
  <c r="K20" i="17"/>
  <c r="L20" i="17"/>
  <c r="M20" i="17"/>
  <c r="D21" i="17"/>
  <c r="E21" i="17"/>
  <c r="F21" i="17"/>
  <c r="G21" i="17"/>
  <c r="H21" i="17"/>
  <c r="I21" i="17"/>
  <c r="K21" i="17"/>
  <c r="L21" i="17"/>
  <c r="M21" i="17"/>
  <c r="D22" i="17"/>
  <c r="E22" i="17"/>
  <c r="F22" i="17"/>
  <c r="G22" i="17"/>
  <c r="H22" i="17"/>
  <c r="I22" i="17"/>
  <c r="K22" i="17"/>
  <c r="L22" i="17"/>
  <c r="M22" i="17"/>
  <c r="F6" i="17"/>
  <c r="G6" i="17"/>
  <c r="H6" i="17"/>
  <c r="I6" i="17"/>
  <c r="K6" i="17"/>
  <c r="L6" i="17"/>
  <c r="M6" i="17"/>
  <c r="D6" i="17"/>
  <c r="Q22" i="17" l="1"/>
  <c r="N22" i="17"/>
  <c r="Q21" i="17"/>
  <c r="N21" i="17"/>
  <c r="Q20" i="17"/>
  <c r="N20" i="17"/>
  <c r="Q19" i="17"/>
  <c r="N19" i="17"/>
  <c r="Q18" i="17"/>
  <c r="N18" i="17"/>
  <c r="Q16" i="17"/>
  <c r="N16" i="17"/>
  <c r="Q15" i="17"/>
  <c r="N15" i="17"/>
  <c r="Q14" i="17"/>
  <c r="N14" i="17"/>
  <c r="Q13" i="17"/>
  <c r="Q12" i="17"/>
  <c r="Q11" i="17"/>
  <c r="Q10" i="17"/>
  <c r="Q9" i="17"/>
  <c r="N9" i="17"/>
  <c r="Q8" i="17"/>
  <c r="Q7" i="17"/>
  <c r="Q6" i="17"/>
  <c r="M23" i="16"/>
  <c r="L23" i="16"/>
  <c r="K23" i="16"/>
  <c r="J23" i="16"/>
  <c r="I23" i="16"/>
  <c r="H23" i="16"/>
  <c r="G23" i="16"/>
  <c r="F23" i="16"/>
  <c r="E23" i="16"/>
  <c r="D23" i="16"/>
  <c r="Q22" i="16"/>
  <c r="P22" i="16"/>
  <c r="O22" i="16"/>
  <c r="N22" i="16"/>
  <c r="Q21" i="16"/>
  <c r="P21" i="16"/>
  <c r="O21" i="16"/>
  <c r="N21" i="16"/>
  <c r="Q20" i="16"/>
  <c r="P20" i="16"/>
  <c r="O20" i="16"/>
  <c r="N20" i="16"/>
  <c r="Q19" i="16"/>
  <c r="P19" i="16"/>
  <c r="O19" i="16"/>
  <c r="N19" i="16"/>
  <c r="Q18" i="16"/>
  <c r="P18" i="16"/>
  <c r="O18" i="16"/>
  <c r="N18" i="16"/>
  <c r="Q16" i="16"/>
  <c r="P16" i="16"/>
  <c r="O16" i="16"/>
  <c r="N16" i="16"/>
  <c r="Q15" i="16"/>
  <c r="P15" i="16"/>
  <c r="O15" i="16"/>
  <c r="N15" i="16"/>
  <c r="Q14" i="16"/>
  <c r="P14" i="16"/>
  <c r="O14" i="16"/>
  <c r="N14" i="16"/>
  <c r="Q13" i="16"/>
  <c r="P13" i="16"/>
  <c r="O13" i="16"/>
  <c r="N13" i="16"/>
  <c r="Q12" i="16"/>
  <c r="P12" i="16"/>
  <c r="O12" i="16"/>
  <c r="N12" i="16"/>
  <c r="Q11" i="16"/>
  <c r="P11" i="16"/>
  <c r="O11" i="16"/>
  <c r="N11" i="16"/>
  <c r="Q10" i="16"/>
  <c r="P10" i="16"/>
  <c r="O10" i="16"/>
  <c r="N10" i="16"/>
  <c r="Q9" i="16"/>
  <c r="P9" i="16"/>
  <c r="O9" i="16"/>
  <c r="N9" i="16"/>
  <c r="Q8" i="16"/>
  <c r="P8" i="16"/>
  <c r="O8" i="16"/>
  <c r="N8" i="16"/>
  <c r="Q7" i="16"/>
  <c r="P7" i="16"/>
  <c r="O7" i="16"/>
  <c r="N7" i="16"/>
  <c r="Q6" i="16"/>
  <c r="P6" i="16"/>
  <c r="O6" i="16"/>
  <c r="N6" i="16"/>
  <c r="N23" i="16" s="1"/>
  <c r="O23" i="16" l="1"/>
  <c r="P23" i="16"/>
  <c r="Q23" i="16"/>
  <c r="Q23" i="17"/>
  <c r="M23" i="15"/>
  <c r="L23" i="15"/>
  <c r="K23" i="15"/>
  <c r="J23" i="15"/>
  <c r="I23" i="15"/>
  <c r="H23" i="15"/>
  <c r="G23" i="15"/>
  <c r="F23" i="15"/>
  <c r="E23" i="15"/>
  <c r="D23" i="15"/>
  <c r="Q22" i="15"/>
  <c r="P22" i="15"/>
  <c r="O22" i="15"/>
  <c r="N22" i="15"/>
  <c r="Q21" i="15"/>
  <c r="P21" i="15"/>
  <c r="O21" i="15"/>
  <c r="N21" i="15"/>
  <c r="Q20" i="15"/>
  <c r="P20" i="15"/>
  <c r="O20" i="15"/>
  <c r="N20" i="15"/>
  <c r="Q19" i="15"/>
  <c r="P19" i="15"/>
  <c r="O19" i="15"/>
  <c r="N19" i="15"/>
  <c r="Q18" i="15"/>
  <c r="P18" i="15"/>
  <c r="O18" i="15"/>
  <c r="N18" i="15"/>
  <c r="Q16" i="15"/>
  <c r="P16" i="15"/>
  <c r="O16" i="15"/>
  <c r="N16" i="15"/>
  <c r="Q15" i="15"/>
  <c r="P15" i="15"/>
  <c r="O15" i="15"/>
  <c r="N15" i="15"/>
  <c r="Q14" i="15"/>
  <c r="P14" i="15"/>
  <c r="O14" i="15"/>
  <c r="N14" i="15"/>
  <c r="Q13" i="15"/>
  <c r="P13" i="15"/>
  <c r="O13" i="15"/>
  <c r="N13" i="15"/>
  <c r="Q12" i="15"/>
  <c r="P12" i="15"/>
  <c r="O12" i="15"/>
  <c r="N12" i="15"/>
  <c r="Q11" i="15"/>
  <c r="P11" i="15"/>
  <c r="O11" i="15"/>
  <c r="N11" i="15"/>
  <c r="Q10" i="15"/>
  <c r="P10" i="15"/>
  <c r="O10" i="15"/>
  <c r="N10" i="15"/>
  <c r="Q9" i="15"/>
  <c r="P9" i="15"/>
  <c r="O9" i="15"/>
  <c r="N9" i="15"/>
  <c r="Q8" i="15"/>
  <c r="P8" i="15"/>
  <c r="O8" i="15"/>
  <c r="N8" i="15"/>
  <c r="Q7" i="15"/>
  <c r="P7" i="15"/>
  <c r="O7" i="15"/>
  <c r="N7" i="15"/>
  <c r="Q6" i="15"/>
  <c r="P6" i="15"/>
  <c r="O6" i="15"/>
  <c r="N6" i="15"/>
  <c r="N23" i="15" s="1"/>
  <c r="O23" i="15" l="1"/>
  <c r="P23" i="15"/>
  <c r="Q23" i="15"/>
  <c r="M23" i="14"/>
  <c r="L23" i="14"/>
  <c r="K23" i="14"/>
  <c r="J23" i="14"/>
  <c r="O23" i="14" s="1"/>
  <c r="I23" i="14"/>
  <c r="H23" i="14"/>
  <c r="G23" i="14"/>
  <c r="F23" i="14"/>
  <c r="D23" i="14"/>
  <c r="Q22" i="14"/>
  <c r="P22" i="14"/>
  <c r="O22" i="14"/>
  <c r="N22" i="14"/>
  <c r="Q21" i="14"/>
  <c r="P21" i="14"/>
  <c r="O21" i="14"/>
  <c r="N21" i="14"/>
  <c r="Q20" i="14"/>
  <c r="P20" i="14"/>
  <c r="O20" i="14"/>
  <c r="N20" i="14"/>
  <c r="Q19" i="14"/>
  <c r="P19" i="14"/>
  <c r="O19" i="14"/>
  <c r="N19" i="14"/>
  <c r="Q18" i="14"/>
  <c r="P18" i="14"/>
  <c r="O18" i="14"/>
  <c r="N18" i="14"/>
  <c r="Q16" i="14"/>
  <c r="P16" i="14"/>
  <c r="O16" i="14"/>
  <c r="N16" i="14"/>
  <c r="Q15" i="14"/>
  <c r="P15" i="14"/>
  <c r="O15" i="14"/>
  <c r="N15" i="14"/>
  <c r="Q14" i="14"/>
  <c r="P14" i="14"/>
  <c r="O14" i="14"/>
  <c r="N14" i="14"/>
  <c r="Q13" i="14"/>
  <c r="P13" i="14"/>
  <c r="O13" i="14"/>
  <c r="E13" i="14"/>
  <c r="Q12" i="14"/>
  <c r="P12" i="14"/>
  <c r="O12" i="14"/>
  <c r="E12" i="14"/>
  <c r="Q11" i="14"/>
  <c r="P11" i="14"/>
  <c r="O11" i="14"/>
  <c r="E11" i="14"/>
  <c r="E11" i="17" s="1"/>
  <c r="N11" i="17" s="1"/>
  <c r="Q10" i="14"/>
  <c r="P10" i="14"/>
  <c r="O10" i="14"/>
  <c r="E10" i="14"/>
  <c r="Q9" i="14"/>
  <c r="P9" i="14"/>
  <c r="O9" i="14"/>
  <c r="N9" i="14"/>
  <c r="Q8" i="14"/>
  <c r="P8" i="14"/>
  <c r="O8" i="14"/>
  <c r="E8" i="14"/>
  <c r="E8" i="17" s="1"/>
  <c r="N8" i="17" s="1"/>
  <c r="Q7" i="14"/>
  <c r="P7" i="14"/>
  <c r="O7" i="14"/>
  <c r="E7" i="14"/>
  <c r="Q6" i="14"/>
  <c r="P6" i="14"/>
  <c r="O6" i="14"/>
  <c r="E6" i="14"/>
  <c r="N8" i="14" l="1"/>
  <c r="N10" i="14"/>
  <c r="E10" i="17"/>
  <c r="N10" i="17" s="1"/>
  <c r="P23" i="14"/>
  <c r="N12" i="14"/>
  <c r="E12" i="17"/>
  <c r="N12" i="17" s="1"/>
  <c r="Q23" i="14"/>
  <c r="N7" i="14"/>
  <c r="E7" i="17"/>
  <c r="N7" i="17" s="1"/>
  <c r="N6" i="14"/>
  <c r="E6" i="17"/>
  <c r="N6" i="17" s="1"/>
  <c r="N11" i="14"/>
  <c r="N13" i="14"/>
  <c r="E13" i="17"/>
  <c r="N13" i="17" s="1"/>
  <c r="E23" i="14"/>
  <c r="N23" i="14" s="1"/>
  <c r="M23" i="13"/>
  <c r="L23" i="13"/>
  <c r="K23" i="13"/>
  <c r="J23" i="13"/>
  <c r="I23" i="13"/>
  <c r="H23" i="13"/>
  <c r="G23" i="13"/>
  <c r="F23" i="13"/>
  <c r="E23" i="13"/>
  <c r="D23" i="13"/>
  <c r="Q22" i="13"/>
  <c r="P22" i="13"/>
  <c r="O22" i="13"/>
  <c r="N22" i="13"/>
  <c r="Q21" i="13"/>
  <c r="P21" i="13"/>
  <c r="O21" i="13"/>
  <c r="N21" i="13"/>
  <c r="Q20" i="13"/>
  <c r="P20" i="13"/>
  <c r="O20" i="13"/>
  <c r="N20" i="13"/>
  <c r="Q19" i="13"/>
  <c r="P19" i="13"/>
  <c r="O19" i="13"/>
  <c r="N19" i="13"/>
  <c r="Q18" i="13"/>
  <c r="P18" i="13"/>
  <c r="O18" i="13"/>
  <c r="N18" i="13"/>
  <c r="Q16" i="13"/>
  <c r="P16" i="13"/>
  <c r="O16" i="13"/>
  <c r="N16" i="13"/>
  <c r="Q15" i="13"/>
  <c r="P15" i="13"/>
  <c r="O15" i="13"/>
  <c r="N15" i="13"/>
  <c r="Q14" i="13"/>
  <c r="P14" i="13"/>
  <c r="O14" i="13"/>
  <c r="N14" i="13"/>
  <c r="Q13" i="13"/>
  <c r="P13" i="13"/>
  <c r="O13" i="13"/>
  <c r="N13" i="13"/>
  <c r="Q12" i="13"/>
  <c r="P12" i="13"/>
  <c r="O12" i="13"/>
  <c r="N12" i="13"/>
  <c r="Q11" i="13"/>
  <c r="P11" i="13"/>
  <c r="O11" i="13"/>
  <c r="N11" i="13"/>
  <c r="Q10" i="13"/>
  <c r="P10" i="13"/>
  <c r="O10" i="13"/>
  <c r="N10" i="13"/>
  <c r="Q9" i="13"/>
  <c r="P9" i="13"/>
  <c r="O9" i="13"/>
  <c r="N9" i="13"/>
  <c r="Q8" i="13"/>
  <c r="P8" i="13"/>
  <c r="O8" i="13"/>
  <c r="N8" i="13"/>
  <c r="Q7" i="13"/>
  <c r="P7" i="13"/>
  <c r="O7" i="13"/>
  <c r="N7" i="13"/>
  <c r="Q6" i="13"/>
  <c r="P6" i="13"/>
  <c r="O6" i="13"/>
  <c r="N6" i="13"/>
  <c r="N23" i="13" s="1"/>
  <c r="O23" i="13" l="1"/>
  <c r="P23" i="13"/>
  <c r="N23" i="17"/>
  <c r="Q23" i="13"/>
  <c r="M23" i="12"/>
  <c r="L23" i="12"/>
  <c r="K23" i="12"/>
  <c r="J23" i="12"/>
  <c r="I23" i="12"/>
  <c r="H23" i="12"/>
  <c r="G23" i="12"/>
  <c r="F23" i="12"/>
  <c r="E23" i="12"/>
  <c r="D23" i="12"/>
  <c r="Q22" i="12"/>
  <c r="P22" i="12"/>
  <c r="O22" i="12"/>
  <c r="N22" i="12"/>
  <c r="Q21" i="12"/>
  <c r="P21" i="12"/>
  <c r="O21" i="12"/>
  <c r="N21" i="12"/>
  <c r="Q20" i="12"/>
  <c r="P20" i="12"/>
  <c r="O20" i="12"/>
  <c r="N20" i="12"/>
  <c r="Q19" i="12"/>
  <c r="P19" i="12"/>
  <c r="O19" i="12"/>
  <c r="N19" i="12"/>
  <c r="Q18" i="12"/>
  <c r="P18" i="12"/>
  <c r="O18" i="12"/>
  <c r="N18" i="12"/>
  <c r="Q16" i="12"/>
  <c r="P16" i="12"/>
  <c r="O16" i="12"/>
  <c r="N16" i="12"/>
  <c r="Q15" i="12"/>
  <c r="P15" i="12"/>
  <c r="O15" i="12"/>
  <c r="N15" i="12"/>
  <c r="Q14" i="12"/>
  <c r="P14" i="12"/>
  <c r="O14" i="12"/>
  <c r="N14" i="12"/>
  <c r="Q13" i="12"/>
  <c r="P13" i="12"/>
  <c r="O13" i="12"/>
  <c r="N13" i="12"/>
  <c r="Q12" i="12"/>
  <c r="P12" i="12"/>
  <c r="O12" i="12"/>
  <c r="N12" i="12"/>
  <c r="Q11" i="12"/>
  <c r="P11" i="12"/>
  <c r="O11" i="12"/>
  <c r="N11" i="12"/>
  <c r="Q10" i="12"/>
  <c r="P10" i="12"/>
  <c r="O10" i="12"/>
  <c r="N10" i="12"/>
  <c r="Q9" i="12"/>
  <c r="P9" i="12"/>
  <c r="O9" i="12"/>
  <c r="N9" i="12"/>
  <c r="Q8" i="12"/>
  <c r="P8" i="12"/>
  <c r="O8" i="12"/>
  <c r="N8" i="12"/>
  <c r="Q7" i="12"/>
  <c r="P7" i="12"/>
  <c r="O7" i="12"/>
  <c r="N7" i="12"/>
  <c r="Q6" i="12"/>
  <c r="P6" i="12"/>
  <c r="O6" i="12"/>
  <c r="N6" i="12"/>
  <c r="N23" i="12" l="1"/>
  <c r="Q23" i="12"/>
  <c r="P23" i="12"/>
  <c r="O23" i="12"/>
  <c r="M23" i="11"/>
  <c r="L23" i="11"/>
  <c r="K23" i="11"/>
  <c r="I23" i="11"/>
  <c r="H23" i="11"/>
  <c r="G23" i="11"/>
  <c r="F23" i="11"/>
  <c r="E23" i="11"/>
  <c r="D23" i="11"/>
  <c r="Q22" i="11"/>
  <c r="P22" i="11"/>
  <c r="O22" i="11"/>
  <c r="N22" i="11"/>
  <c r="J22" i="11"/>
  <c r="J22" i="17" s="1"/>
  <c r="Q21" i="11"/>
  <c r="N21" i="11"/>
  <c r="J21" i="11"/>
  <c r="Q20" i="11"/>
  <c r="P20" i="11"/>
  <c r="O20" i="11"/>
  <c r="N20" i="11"/>
  <c r="J20" i="11"/>
  <c r="J20" i="17" s="1"/>
  <c r="Q19" i="11"/>
  <c r="N19" i="11"/>
  <c r="J19" i="11"/>
  <c r="Q18" i="11"/>
  <c r="N18" i="11"/>
  <c r="J18" i="11"/>
  <c r="Q16" i="11"/>
  <c r="N16" i="11"/>
  <c r="J16" i="11"/>
  <c r="J16" i="17" s="1"/>
  <c r="Q15" i="11"/>
  <c r="N15" i="11"/>
  <c r="J15" i="11"/>
  <c r="Q14" i="11"/>
  <c r="N14" i="11"/>
  <c r="J14" i="11"/>
  <c r="Q13" i="11"/>
  <c r="N13" i="11"/>
  <c r="J13" i="11"/>
  <c r="J13" i="17" s="1"/>
  <c r="Q12" i="11"/>
  <c r="N12" i="11"/>
  <c r="J12" i="11"/>
  <c r="O12" i="11" s="1"/>
  <c r="Q11" i="11"/>
  <c r="P11" i="11"/>
  <c r="O11" i="11"/>
  <c r="N11" i="11"/>
  <c r="J11" i="11"/>
  <c r="J11" i="17" s="1"/>
  <c r="Q10" i="11"/>
  <c r="N10" i="11"/>
  <c r="J10" i="11"/>
  <c r="P10" i="11" s="1"/>
  <c r="Q9" i="11"/>
  <c r="N9" i="11"/>
  <c r="J9" i="11"/>
  <c r="Q8" i="11"/>
  <c r="N8" i="11"/>
  <c r="J8" i="11"/>
  <c r="J8" i="17" s="1"/>
  <c r="Q7" i="11"/>
  <c r="N7" i="11"/>
  <c r="J7" i="11"/>
  <c r="Q6" i="11"/>
  <c r="N6" i="11"/>
  <c r="J6" i="11"/>
  <c r="O7" i="11" l="1"/>
  <c r="J7" i="17"/>
  <c r="O18" i="11"/>
  <c r="J18" i="17"/>
  <c r="Q23" i="11"/>
  <c r="O19" i="11"/>
  <c r="J19" i="17"/>
  <c r="J23" i="11"/>
  <c r="J6" i="17"/>
  <c r="O8" i="11"/>
  <c r="O14" i="11"/>
  <c r="J14" i="17"/>
  <c r="O16" i="11"/>
  <c r="P13" i="17"/>
  <c r="O13" i="17"/>
  <c r="N23" i="11"/>
  <c r="P8" i="17"/>
  <c r="O8" i="17"/>
  <c r="O10" i="11"/>
  <c r="J10" i="17"/>
  <c r="P13" i="11"/>
  <c r="P16" i="11"/>
  <c r="P20" i="17"/>
  <c r="O20" i="17"/>
  <c r="P22" i="17"/>
  <c r="O22" i="17"/>
  <c r="O9" i="11"/>
  <c r="J9" i="17"/>
  <c r="O15" i="11"/>
  <c r="J15" i="17"/>
  <c r="O13" i="11"/>
  <c r="P16" i="17"/>
  <c r="O16" i="17"/>
  <c r="O21" i="11"/>
  <c r="J21" i="17"/>
  <c r="P12" i="11"/>
  <c r="J12" i="17"/>
  <c r="P8" i="11"/>
  <c r="P11" i="17"/>
  <c r="O11" i="17"/>
  <c r="P6" i="11"/>
  <c r="P14" i="11"/>
  <c r="O6" i="11"/>
  <c r="P9" i="11"/>
  <c r="P18" i="11"/>
  <c r="P21" i="11"/>
  <c r="P7" i="11"/>
  <c r="P15" i="11"/>
  <c r="P19" i="11"/>
  <c r="P15" i="17" l="1"/>
  <c r="O15" i="17"/>
  <c r="P10" i="17"/>
  <c r="O10" i="17"/>
  <c r="P18" i="17"/>
  <c r="O18" i="17"/>
  <c r="P19" i="17"/>
  <c r="O19" i="17"/>
  <c r="P12" i="17"/>
  <c r="O12" i="17"/>
  <c r="P14" i="17"/>
  <c r="O14" i="17"/>
  <c r="P21" i="17"/>
  <c r="O21" i="17"/>
  <c r="P7" i="17"/>
  <c r="O7" i="17"/>
  <c r="P9" i="17"/>
  <c r="O9" i="17"/>
  <c r="O23" i="11"/>
  <c r="P6" i="17"/>
  <c r="O6" i="17"/>
  <c r="P23" i="11"/>
  <c r="M23" i="10"/>
  <c r="L23" i="10"/>
  <c r="K23" i="10"/>
  <c r="J23" i="10"/>
  <c r="I23" i="10"/>
  <c r="H23" i="10"/>
  <c r="G23" i="10"/>
  <c r="F23" i="10"/>
  <c r="E23" i="10"/>
  <c r="D23" i="10"/>
  <c r="Q22" i="10"/>
  <c r="P22" i="10"/>
  <c r="O22" i="10"/>
  <c r="N22" i="10"/>
  <c r="Q21" i="10"/>
  <c r="P21" i="10"/>
  <c r="O21" i="10"/>
  <c r="N21" i="10"/>
  <c r="Q20" i="10"/>
  <c r="P20" i="10"/>
  <c r="O20" i="10"/>
  <c r="N20" i="10"/>
  <c r="Q19" i="10"/>
  <c r="P19" i="10"/>
  <c r="O19" i="10"/>
  <c r="N19" i="10"/>
  <c r="Q18" i="10"/>
  <c r="P18" i="10"/>
  <c r="O18" i="10"/>
  <c r="N18" i="10"/>
  <c r="Q16" i="10"/>
  <c r="P16" i="10"/>
  <c r="O16" i="10"/>
  <c r="N16" i="10"/>
  <c r="Q15" i="10"/>
  <c r="P15" i="10"/>
  <c r="O15" i="10"/>
  <c r="N15" i="10"/>
  <c r="Q14" i="10"/>
  <c r="P14" i="10"/>
  <c r="O14" i="10"/>
  <c r="N14" i="10"/>
  <c r="Q13" i="10"/>
  <c r="P13" i="10"/>
  <c r="O13" i="10"/>
  <c r="N13" i="10"/>
  <c r="Q12" i="10"/>
  <c r="P12" i="10"/>
  <c r="O12" i="10"/>
  <c r="N12" i="10"/>
  <c r="Q11" i="10"/>
  <c r="P11" i="10"/>
  <c r="O11" i="10"/>
  <c r="N11" i="10"/>
  <c r="Q10" i="10"/>
  <c r="P10" i="10"/>
  <c r="O10" i="10"/>
  <c r="N10" i="10"/>
  <c r="Q9" i="10"/>
  <c r="P9" i="10"/>
  <c r="O9" i="10"/>
  <c r="N9" i="10"/>
  <c r="Q8" i="10"/>
  <c r="P8" i="10"/>
  <c r="O8" i="10"/>
  <c r="N8" i="10"/>
  <c r="Q7" i="10"/>
  <c r="P7" i="10"/>
  <c r="O7" i="10"/>
  <c r="N7" i="10"/>
  <c r="Q6" i="10"/>
  <c r="P6" i="10"/>
  <c r="O6" i="10"/>
  <c r="N6" i="10"/>
  <c r="N23" i="10" s="1"/>
  <c r="M23" i="9"/>
  <c r="L23" i="9"/>
  <c r="K23" i="9"/>
  <c r="J23" i="9"/>
  <c r="I23" i="9"/>
  <c r="H23" i="9"/>
  <c r="G23" i="9"/>
  <c r="F23" i="9"/>
  <c r="E23" i="9"/>
  <c r="D23" i="9"/>
  <c r="Q22" i="9"/>
  <c r="P22" i="9"/>
  <c r="O22" i="9"/>
  <c r="N22" i="9"/>
  <c r="Q21" i="9"/>
  <c r="P21" i="9"/>
  <c r="O21" i="9"/>
  <c r="N21" i="9"/>
  <c r="Q20" i="9"/>
  <c r="P20" i="9"/>
  <c r="O20" i="9"/>
  <c r="N20" i="9"/>
  <c r="Q19" i="9"/>
  <c r="P19" i="9"/>
  <c r="O19" i="9"/>
  <c r="N19" i="9"/>
  <c r="Q18" i="9"/>
  <c r="P18" i="9"/>
  <c r="O18" i="9"/>
  <c r="N18" i="9"/>
  <c r="Q16" i="9"/>
  <c r="P16" i="9"/>
  <c r="O16" i="9"/>
  <c r="N16" i="9"/>
  <c r="Q15" i="9"/>
  <c r="P15" i="9"/>
  <c r="O15" i="9"/>
  <c r="N15" i="9"/>
  <c r="Q14" i="9"/>
  <c r="P14" i="9"/>
  <c r="O14" i="9"/>
  <c r="N14" i="9"/>
  <c r="Q13" i="9"/>
  <c r="P13" i="9"/>
  <c r="O13" i="9"/>
  <c r="N13" i="9"/>
  <c r="Q12" i="9"/>
  <c r="P12" i="9"/>
  <c r="O12" i="9"/>
  <c r="N12" i="9"/>
  <c r="Q11" i="9"/>
  <c r="P11" i="9"/>
  <c r="O11" i="9"/>
  <c r="N11" i="9"/>
  <c r="Q10" i="9"/>
  <c r="P10" i="9"/>
  <c r="O10" i="9"/>
  <c r="N10" i="9"/>
  <c r="Q9" i="9"/>
  <c r="P9" i="9"/>
  <c r="O9" i="9"/>
  <c r="N9" i="9"/>
  <c r="Q8" i="9"/>
  <c r="P8" i="9"/>
  <c r="O8" i="9"/>
  <c r="N8" i="9"/>
  <c r="Q7" i="9"/>
  <c r="P7" i="9"/>
  <c r="O7" i="9"/>
  <c r="O23" i="9" s="1"/>
  <c r="N7" i="9"/>
  <c r="Q6" i="9"/>
  <c r="P6" i="9"/>
  <c r="O6" i="9"/>
  <c r="N6" i="9"/>
  <c r="O23" i="10" l="1"/>
  <c r="P23" i="17"/>
  <c r="Q23" i="9"/>
  <c r="N23" i="9"/>
  <c r="P23" i="10"/>
  <c r="O23" i="17"/>
  <c r="P23" i="9"/>
  <c r="Q23" i="10"/>
  <c r="M23" i="8"/>
  <c r="L23" i="8"/>
  <c r="K23" i="8"/>
  <c r="J23" i="8"/>
  <c r="I23" i="8"/>
  <c r="H23" i="8"/>
  <c r="G23" i="8"/>
  <c r="F23" i="8"/>
  <c r="E23" i="8"/>
  <c r="D23" i="8"/>
  <c r="Q22" i="8"/>
  <c r="P22" i="8"/>
  <c r="O22" i="8"/>
  <c r="N22" i="8"/>
  <c r="Q21" i="8"/>
  <c r="P21" i="8"/>
  <c r="O21" i="8"/>
  <c r="N21" i="8"/>
  <c r="Q20" i="8"/>
  <c r="P20" i="8"/>
  <c r="O20" i="8"/>
  <c r="N20" i="8"/>
  <c r="Q19" i="8"/>
  <c r="P19" i="8"/>
  <c r="O19" i="8"/>
  <c r="N19" i="8"/>
  <c r="Q18" i="8"/>
  <c r="P18" i="8"/>
  <c r="O18" i="8"/>
  <c r="N18" i="8"/>
  <c r="Q16" i="8"/>
  <c r="P16" i="8"/>
  <c r="O16" i="8"/>
  <c r="N16" i="8"/>
  <c r="Q15" i="8"/>
  <c r="P15" i="8"/>
  <c r="O15" i="8"/>
  <c r="N15" i="8"/>
  <c r="Q14" i="8"/>
  <c r="P14" i="8"/>
  <c r="O14" i="8"/>
  <c r="N14" i="8"/>
  <c r="Q13" i="8"/>
  <c r="P13" i="8"/>
  <c r="O13" i="8"/>
  <c r="N13" i="8"/>
  <c r="Q12" i="8"/>
  <c r="P12" i="8"/>
  <c r="O12" i="8"/>
  <c r="N12" i="8"/>
  <c r="Q11" i="8"/>
  <c r="P11" i="8"/>
  <c r="O11" i="8"/>
  <c r="N11" i="8"/>
  <c r="Q10" i="8"/>
  <c r="P10" i="8"/>
  <c r="O10" i="8"/>
  <c r="N10" i="8"/>
  <c r="Q9" i="8"/>
  <c r="P9" i="8"/>
  <c r="O9" i="8"/>
  <c r="N9" i="8"/>
  <c r="Q8" i="8"/>
  <c r="P8" i="8"/>
  <c r="O8" i="8"/>
  <c r="N8" i="8"/>
  <c r="Q7" i="8"/>
  <c r="P7" i="8"/>
  <c r="O7" i="8"/>
  <c r="O23" i="8" s="1"/>
  <c r="N7" i="8"/>
  <c r="Q6" i="8"/>
  <c r="P6" i="8"/>
  <c r="O6" i="8"/>
  <c r="N6" i="8"/>
  <c r="P23" i="8" l="1"/>
  <c r="N23" i="8"/>
  <c r="Q23" i="8"/>
  <c r="N6" i="6"/>
  <c r="O6" i="6"/>
  <c r="P6" i="6"/>
  <c r="Q6" i="6"/>
  <c r="Q23" i="6" s="1"/>
  <c r="N7" i="6"/>
  <c r="O7" i="6"/>
  <c r="P7" i="6"/>
  <c r="Q7" i="6"/>
  <c r="N8" i="6"/>
  <c r="O8" i="6"/>
  <c r="P8" i="6"/>
  <c r="Q8" i="6"/>
  <c r="N9" i="6"/>
  <c r="O9" i="6"/>
  <c r="P9" i="6"/>
  <c r="Q9" i="6"/>
  <c r="N10" i="6"/>
  <c r="O10" i="6"/>
  <c r="P10" i="6"/>
  <c r="Q10" i="6"/>
  <c r="N11" i="6"/>
  <c r="O11" i="6"/>
  <c r="P11" i="6"/>
  <c r="Q11" i="6"/>
  <c r="N12" i="6"/>
  <c r="O12" i="6"/>
  <c r="P12" i="6"/>
  <c r="Q12" i="6"/>
  <c r="N13" i="6"/>
  <c r="O13" i="6"/>
  <c r="P13" i="6"/>
  <c r="Q13" i="6"/>
  <c r="N14" i="6"/>
  <c r="O14" i="6"/>
  <c r="P14" i="6"/>
  <c r="Q14" i="6"/>
  <c r="N15" i="6"/>
  <c r="O15" i="6"/>
  <c r="P15" i="6"/>
  <c r="Q15" i="6"/>
  <c r="N16" i="6"/>
  <c r="O16" i="6"/>
  <c r="P16" i="6"/>
  <c r="Q16" i="6"/>
  <c r="N18" i="6"/>
  <c r="O18" i="6"/>
  <c r="P18" i="6"/>
  <c r="Q18" i="6"/>
  <c r="N19" i="6"/>
  <c r="O19" i="6"/>
  <c r="P19" i="6"/>
  <c r="Q19" i="6"/>
  <c r="N20" i="6"/>
  <c r="O20" i="6"/>
  <c r="P20" i="6"/>
  <c r="Q20" i="6"/>
  <c r="N21" i="6"/>
  <c r="O21" i="6"/>
  <c r="P21" i="6"/>
  <c r="Q21" i="6"/>
  <c r="N22" i="6"/>
  <c r="O22" i="6"/>
  <c r="P22" i="6"/>
  <c r="Q22" i="6"/>
  <c r="D23" i="6"/>
  <c r="E23" i="6"/>
  <c r="F23" i="6"/>
  <c r="G23" i="6"/>
  <c r="H23" i="6"/>
  <c r="I23" i="6"/>
  <c r="J23" i="6"/>
  <c r="K23" i="6"/>
  <c r="L23" i="6"/>
  <c r="M23" i="6"/>
  <c r="O23" i="6" l="1"/>
  <c r="N23" i="6"/>
  <c r="P23" i="6"/>
  <c r="N6" i="5"/>
  <c r="O6" i="5"/>
  <c r="P6" i="5"/>
  <c r="Q6" i="5"/>
  <c r="N7" i="5"/>
  <c r="O7" i="5"/>
  <c r="P7" i="5"/>
  <c r="Q7" i="5"/>
  <c r="N8" i="5"/>
  <c r="O8" i="5"/>
  <c r="P8" i="5"/>
  <c r="Q8" i="5"/>
  <c r="N9" i="5"/>
  <c r="O9" i="5"/>
  <c r="P9" i="5"/>
  <c r="Q9" i="5"/>
  <c r="N10" i="5"/>
  <c r="O10" i="5"/>
  <c r="P10" i="5"/>
  <c r="Q10" i="5"/>
  <c r="N11" i="5"/>
  <c r="O11" i="5"/>
  <c r="P11" i="5"/>
  <c r="Q11" i="5"/>
  <c r="N12" i="5"/>
  <c r="O12" i="5"/>
  <c r="P12" i="5"/>
  <c r="Q12" i="5"/>
  <c r="N13" i="5"/>
  <c r="O13" i="5"/>
  <c r="P13" i="5"/>
  <c r="Q13" i="5"/>
  <c r="N14" i="5"/>
  <c r="O14" i="5"/>
  <c r="P14" i="5"/>
  <c r="Q14" i="5"/>
  <c r="N15" i="5"/>
  <c r="O15" i="5"/>
  <c r="P15" i="5"/>
  <c r="Q15" i="5"/>
  <c r="N16" i="5"/>
  <c r="O16" i="5"/>
  <c r="P16" i="5"/>
  <c r="Q16" i="5"/>
  <c r="N17" i="5"/>
  <c r="N18" i="5"/>
  <c r="O18" i="5"/>
  <c r="P18" i="5"/>
  <c r="Q18" i="5"/>
  <c r="N19" i="5"/>
  <c r="O19" i="5"/>
  <c r="P19" i="5"/>
  <c r="Q19" i="5"/>
  <c r="N20" i="5"/>
  <c r="O20" i="5"/>
  <c r="P20" i="5"/>
  <c r="Q20" i="5"/>
  <c r="N21" i="5"/>
  <c r="O21" i="5"/>
  <c r="P21" i="5"/>
  <c r="Q21" i="5"/>
  <c r="N22" i="5"/>
  <c r="O22" i="5"/>
  <c r="P22" i="5"/>
  <c r="Q22" i="5"/>
  <c r="D23" i="5"/>
  <c r="E23" i="5"/>
  <c r="F23" i="5"/>
  <c r="G23" i="5"/>
  <c r="H23" i="5"/>
  <c r="I23" i="5"/>
  <c r="J23" i="5"/>
  <c r="K23" i="5"/>
  <c r="L23" i="5"/>
  <c r="M23" i="5"/>
  <c r="N6" i="4"/>
  <c r="O6" i="4"/>
  <c r="P6" i="4"/>
  <c r="Q6" i="4"/>
  <c r="Q23" i="4" s="1"/>
  <c r="N7" i="4"/>
  <c r="O7" i="4"/>
  <c r="P7" i="4"/>
  <c r="Q7" i="4"/>
  <c r="N8" i="4"/>
  <c r="O8" i="4"/>
  <c r="P8" i="4"/>
  <c r="Q8" i="4"/>
  <c r="N9" i="4"/>
  <c r="O9" i="4"/>
  <c r="P9" i="4"/>
  <c r="Q9" i="4"/>
  <c r="N10" i="4"/>
  <c r="O10" i="4"/>
  <c r="P10" i="4"/>
  <c r="Q10" i="4"/>
  <c r="N11" i="4"/>
  <c r="O11" i="4"/>
  <c r="P11" i="4"/>
  <c r="Q11" i="4"/>
  <c r="N12" i="4"/>
  <c r="O12" i="4"/>
  <c r="P12" i="4"/>
  <c r="Q12" i="4"/>
  <c r="N13" i="4"/>
  <c r="O13" i="4"/>
  <c r="P13" i="4"/>
  <c r="Q13" i="4"/>
  <c r="N14" i="4"/>
  <c r="O14" i="4"/>
  <c r="P14" i="4"/>
  <c r="Q14" i="4"/>
  <c r="N15" i="4"/>
  <c r="O15" i="4"/>
  <c r="P15" i="4"/>
  <c r="Q15" i="4"/>
  <c r="N16" i="4"/>
  <c r="O16" i="4"/>
  <c r="P16" i="4"/>
  <c r="Q16" i="4"/>
  <c r="N18" i="4"/>
  <c r="O18" i="4"/>
  <c r="P18" i="4"/>
  <c r="Q18" i="4"/>
  <c r="N19" i="4"/>
  <c r="O19" i="4"/>
  <c r="P19" i="4"/>
  <c r="Q19" i="4"/>
  <c r="N20" i="4"/>
  <c r="O20" i="4"/>
  <c r="P20" i="4"/>
  <c r="Q20" i="4"/>
  <c r="N21" i="4"/>
  <c r="O21" i="4"/>
  <c r="P21" i="4"/>
  <c r="Q21" i="4"/>
  <c r="N22" i="4"/>
  <c r="O22" i="4"/>
  <c r="P22" i="4"/>
  <c r="Q22" i="4"/>
  <c r="D23" i="4"/>
  <c r="E23" i="4"/>
  <c r="F23" i="4"/>
  <c r="G23" i="4"/>
  <c r="H23" i="4"/>
  <c r="I23" i="4"/>
  <c r="J23" i="4"/>
  <c r="K23" i="4"/>
  <c r="L23" i="4"/>
  <c r="M23" i="4"/>
  <c r="O23" i="5" l="1"/>
  <c r="P23" i="5"/>
  <c r="N23" i="5"/>
  <c r="N23" i="4"/>
  <c r="Q23" i="5"/>
  <c r="P23" i="4"/>
  <c r="O23" i="4"/>
  <c r="M23" i="3"/>
  <c r="L23" i="3"/>
  <c r="K23" i="3"/>
  <c r="J23" i="3"/>
  <c r="I23" i="3"/>
  <c r="H23" i="3"/>
  <c r="G23" i="3"/>
  <c r="F23" i="3"/>
  <c r="E23" i="3"/>
  <c r="D23" i="3"/>
  <c r="Q22" i="3"/>
  <c r="P22" i="3"/>
  <c r="O22" i="3"/>
  <c r="N22" i="3"/>
  <c r="Q21" i="3"/>
  <c r="P21" i="3"/>
  <c r="O21" i="3"/>
  <c r="N21" i="3"/>
  <c r="Q20" i="3"/>
  <c r="P20" i="3"/>
  <c r="O20" i="3"/>
  <c r="N20" i="3"/>
  <c r="Q19" i="3"/>
  <c r="P19" i="3"/>
  <c r="O19" i="3"/>
  <c r="N19" i="3"/>
  <c r="Q18" i="3"/>
  <c r="P18" i="3"/>
  <c r="O18" i="3"/>
  <c r="N18" i="3"/>
  <c r="Q16" i="3"/>
  <c r="P16" i="3"/>
  <c r="O16" i="3"/>
  <c r="N16" i="3"/>
  <c r="Q15" i="3"/>
  <c r="P15" i="3"/>
  <c r="O15" i="3"/>
  <c r="N15" i="3"/>
  <c r="Q14" i="3"/>
  <c r="P14" i="3"/>
  <c r="O14" i="3"/>
  <c r="N14" i="3"/>
  <c r="Q13" i="3"/>
  <c r="P13" i="3"/>
  <c r="O13" i="3"/>
  <c r="N13" i="3"/>
  <c r="Q12" i="3"/>
  <c r="P12" i="3"/>
  <c r="O12" i="3"/>
  <c r="N12" i="3"/>
  <c r="Q11" i="3"/>
  <c r="P11" i="3"/>
  <c r="O11" i="3"/>
  <c r="N11" i="3"/>
  <c r="Q10" i="3"/>
  <c r="P10" i="3"/>
  <c r="O10" i="3"/>
  <c r="N10" i="3"/>
  <c r="Q9" i="3"/>
  <c r="P9" i="3"/>
  <c r="O9" i="3"/>
  <c r="N9" i="3"/>
  <c r="Q8" i="3"/>
  <c r="P8" i="3"/>
  <c r="O8" i="3"/>
  <c r="N8" i="3"/>
  <c r="Q7" i="3"/>
  <c r="P7" i="3"/>
  <c r="O7" i="3"/>
  <c r="N7" i="3"/>
  <c r="Q6" i="3"/>
  <c r="P6" i="3"/>
  <c r="P23" i="3" s="1"/>
  <c r="O6" i="3"/>
  <c r="N6" i="3"/>
  <c r="Q23" i="3" l="1"/>
  <c r="N23" i="3"/>
  <c r="O23" i="3"/>
  <c r="M23" i="2"/>
  <c r="L23" i="2"/>
  <c r="K23" i="2"/>
  <c r="J23" i="2"/>
  <c r="I23" i="2"/>
  <c r="H23" i="2"/>
  <c r="G23" i="2"/>
  <c r="F23" i="2"/>
  <c r="E23" i="2"/>
  <c r="D23" i="2"/>
  <c r="Q22" i="2"/>
  <c r="P22" i="2"/>
  <c r="O22" i="2"/>
  <c r="N22" i="2"/>
  <c r="Q21" i="2"/>
  <c r="P21" i="2"/>
  <c r="O21" i="2"/>
  <c r="N21" i="2"/>
  <c r="Q20" i="2"/>
  <c r="P20" i="2"/>
  <c r="O20" i="2"/>
  <c r="N20" i="2"/>
  <c r="Q19" i="2"/>
  <c r="P19" i="2"/>
  <c r="O19" i="2"/>
  <c r="N19" i="2"/>
  <c r="Q18" i="2"/>
  <c r="P18" i="2"/>
  <c r="O18" i="2"/>
  <c r="N18" i="2"/>
  <c r="Q16" i="2"/>
  <c r="P16" i="2"/>
  <c r="O16" i="2"/>
  <c r="N16" i="2"/>
  <c r="Q15" i="2"/>
  <c r="P15" i="2"/>
  <c r="O15" i="2"/>
  <c r="N15" i="2"/>
  <c r="Q14" i="2"/>
  <c r="P14" i="2"/>
  <c r="O14" i="2"/>
  <c r="N14" i="2"/>
  <c r="Q13" i="2"/>
  <c r="P13" i="2"/>
  <c r="O13" i="2"/>
  <c r="N13" i="2"/>
  <c r="Q12" i="2"/>
  <c r="P12" i="2"/>
  <c r="O12" i="2"/>
  <c r="N12" i="2"/>
  <c r="Q11" i="2"/>
  <c r="P11" i="2"/>
  <c r="O11" i="2"/>
  <c r="N11" i="2"/>
  <c r="Q10" i="2"/>
  <c r="P10" i="2"/>
  <c r="O10" i="2"/>
  <c r="N10" i="2"/>
  <c r="Q9" i="2"/>
  <c r="P9" i="2"/>
  <c r="O9" i="2"/>
  <c r="N9" i="2"/>
  <c r="Q8" i="2"/>
  <c r="P8" i="2"/>
  <c r="O8" i="2"/>
  <c r="N8" i="2"/>
  <c r="Q7" i="2"/>
  <c r="P7" i="2"/>
  <c r="O7" i="2"/>
  <c r="O23" i="2" s="1"/>
  <c r="N7" i="2"/>
  <c r="Q6" i="2"/>
  <c r="P6" i="2"/>
  <c r="O6" i="2"/>
  <c r="N6" i="2"/>
  <c r="P23" i="2" l="1"/>
  <c r="N23" i="2"/>
  <c r="Q23" i="2"/>
  <c r="D23" i="1"/>
  <c r="D23" i="17" s="1"/>
  <c r="Q15" i="1"/>
  <c r="P15" i="1"/>
  <c r="O15" i="1"/>
  <c r="N15" i="1"/>
  <c r="N6" i="1"/>
  <c r="O6" i="1"/>
  <c r="P6" i="1"/>
  <c r="Q6" i="1"/>
  <c r="N7" i="1"/>
  <c r="O7" i="1"/>
  <c r="P7" i="1"/>
  <c r="Q7" i="1"/>
  <c r="N8" i="1"/>
  <c r="O8" i="1"/>
  <c r="P8" i="1"/>
  <c r="Q8" i="1"/>
  <c r="N9" i="1"/>
  <c r="O9" i="1"/>
  <c r="P9" i="1"/>
  <c r="Q9" i="1"/>
  <c r="N10" i="1"/>
  <c r="O10" i="1"/>
  <c r="P10" i="1"/>
  <c r="Q10" i="1"/>
  <c r="N11" i="1"/>
  <c r="O11" i="1"/>
  <c r="P11" i="1"/>
  <c r="Q11" i="1"/>
  <c r="N12" i="1"/>
  <c r="O12" i="1"/>
  <c r="P12" i="1"/>
  <c r="Q12" i="1"/>
  <c r="N13" i="1"/>
  <c r="O13" i="1"/>
  <c r="P13" i="1"/>
  <c r="Q13" i="1"/>
  <c r="N14" i="1"/>
  <c r="O14" i="1"/>
  <c r="P14" i="1"/>
  <c r="Q14" i="1"/>
  <c r="N16" i="1"/>
  <c r="O16" i="1"/>
  <c r="P16" i="1"/>
  <c r="Q16" i="1"/>
  <c r="N18" i="1"/>
  <c r="O18" i="1"/>
  <c r="P18" i="1"/>
  <c r="Q18" i="1"/>
  <c r="N19" i="1"/>
  <c r="O19" i="1"/>
  <c r="P19" i="1"/>
  <c r="Q19" i="1"/>
  <c r="N20" i="1"/>
  <c r="O20" i="1"/>
  <c r="P20" i="1"/>
  <c r="Q20" i="1"/>
  <c r="N21" i="1"/>
  <c r="O21" i="1"/>
  <c r="P21" i="1"/>
  <c r="Q21" i="1"/>
  <c r="N22" i="1"/>
  <c r="O22" i="1"/>
  <c r="P22" i="1"/>
  <c r="Q22" i="1"/>
  <c r="E23" i="1"/>
  <c r="E23" i="17" s="1"/>
  <c r="F23" i="1"/>
  <c r="F23" i="17" s="1"/>
  <c r="G23" i="1"/>
  <c r="G23" i="17" s="1"/>
  <c r="H23" i="1"/>
  <c r="H23" i="17" s="1"/>
  <c r="I23" i="1"/>
  <c r="I23" i="17" s="1"/>
  <c r="J23" i="1"/>
  <c r="J23" i="17" s="1"/>
  <c r="K23" i="1"/>
  <c r="K23" i="17" s="1"/>
  <c r="L23" i="1"/>
  <c r="L23" i="17" s="1"/>
  <c r="M23" i="1"/>
  <c r="M23" i="17" s="1"/>
  <c r="Q23" i="1" l="1"/>
  <c r="P23" i="1"/>
  <c r="N23" i="1"/>
  <c r="O23" i="1"/>
</calcChain>
</file>

<file path=xl/sharedStrings.xml><?xml version="1.0" encoding="utf-8"?>
<sst xmlns="http://schemas.openxmlformats.org/spreadsheetml/2006/main" count="652" uniqueCount="74">
  <si>
    <t>ÀÜ¸²ØºÜÀ</t>
  </si>
  <si>
    <t>¹³ï³Ï³Ý Ñ³ÝÓÝ³ñ³ñáõÃÛáõÝÝ»ñ</t>
  </si>
  <si>
    <t>³ÛÉ ÙÇçÝáñ¹áõÃÛáõÝÝ»ñ</t>
  </si>
  <si>
    <t>Ñ³ñÏ³¹Çñ µáõÅÙ³Ý ï»ë³ÏÇ ÷á÷áËáõÃÛ³Ý Ù³ëÇÝ ÙÇçÝáñ¹áõÃÛáõÝÝ»ñ</t>
  </si>
  <si>
    <t xml:space="preserve">å³ïÇÅÁ ÷á÷áË»Éáõ, Ñ»ï³Ó·»Éáõ ¨ å³ïÅÇó ³½³ï»Éáõ Ù³uÇÝ ÙÇçÝáñ¹áõÃÛáõÝÝ»ñ </t>
  </si>
  <si>
    <t>å³ïÅÇó å³ÛÙ³Ý³Ï³Ý í³Õ³Å³ÙÏ»ï ³½³ï»Éáõ Ù³ëÇÝ ÙÇçÝáñ¹áõÃÛáõÝÝ»ñ</t>
  </si>
  <si>
    <t>2. ¸³ï³Ï³Ý ³Ïï»ñÇ ¨ ¹³ï³Ï³Ý Ñ³ÝÓÝ³ñ³ñáõÃÛáõÝÝ»ñÇ Ï³ï³ñÙ³Ý Ñ»ï Ï³åí³Í Ñ³ñó»ñÇ ÉáõÍÙ³Ý áÉáñï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</si>
  <si>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</si>
  <si>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Ñ»é³ËáëÝ»ñÇ Ùáõïù³ÛÇÝ ¨ »Éù³ÛÇÝ í»ñÍ³ÝÙ³Ý ÃáõÛÉïíáõÃÛáõÝ ëï³Ý³Éáõ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</si>
  <si>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</si>
  <si>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Ý³Ù³Ï³·ñáõÃÛ³Ý, Ñ»é³·ñ³Ï³Ý, ÷áuï³ÛÇÝ Ñ³Õáñ¹áõÙÝ»ñÇ ÑëÏáÕáõÃÛ³Ý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</si>
  <si>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</si>
  <si>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 xml:space="preserve"> Ëáõ½³ñÏáõÃÛ³Ý Ï³ï³ñÙ³Ý Ù³ëÇÝ ÙÇçÝáñ¹áõÃÛáõÝÝ»ñ</t>
  </si>
  <si>
    <t>·ñ³íÁ áñå»ë Ï³É³Ý³íáñÙ³Ý ³ÛÉÁÝïñ³Ýù³ÛÇÝ Ë³÷³ÝÙ³Ý ÙÇçáó ÏÇñ³é»Éáõ Ù³ëÇÝ ÙÇçÝáñ¹áõÃÛáõÝÝ»ñ</t>
  </si>
  <si>
    <t>Ï³É³ÝùÇ í»ñ³Ñ³ëï³ïÙ³Ý Ù³ëÇÝ ÙÇçÝáñ¹áõÃÛáõÝÝ»ñ</t>
  </si>
  <si>
    <t>Ï³É³ÝùÇ Å³ÙÏ»ïÁ »ñÏ³ñ³óÝ»Éáõ Ù³ëÇÝ ÙÇçÝáñ¹áõÃÛáõÝÝ»ñ</t>
  </si>
  <si>
    <t>Ï³É³ÝùÁ áñå»ë Ë³÷³ÝÙ³Ý ÙÇçáó ÏÇñ³é»Éáõ Ù³ëÇÝ ÙÇçÝáñ¹áõÃÛáõÝÝ»ñ</t>
  </si>
  <si>
    <t>7=3+4+5+6</t>
  </si>
  <si>
    <t>1+2=7+8+9</t>
  </si>
  <si>
    <t>1. ØÇÝã¹³ï³Ï³Ý í³ñáõÛÃÇ ÝÏ³ïÙ³Ùµ ¹³ï³Ï³Ý í»ñ³ÑëÏáÕáõÃÛ³Ý áÉáñï</t>
  </si>
  <si>
    <t>ÁÝ¹³Ù»ÝÁ</t>
  </si>
  <si>
    <t xml:space="preserve">ÃáÕÝí»É ¿ ³é³Ýó ùÝÝáõÃÛ³Ý </t>
  </si>
  <si>
    <t>µ³í³ñ³ñí»É ¿ Ù³ëÝ³ÏÇ</t>
  </si>
  <si>
    <t>µ³í³ñ³ñí»É ¿</t>
  </si>
  <si>
    <t xml:space="preserve">Ù»ñÅí»É ¿ </t>
  </si>
  <si>
    <t>µáÕáù³ñÏí»É ¿ í»ñ³ùÝÝÇã ¹³ï³ñ³Ý</t>
  </si>
  <si>
    <t xml:space="preserve">Ñ³ßí»ïáõ Å³Ù³Ý³Ï³Ñ³ïí³ÍáõÙ ³Ý³í³ñï ·áñÍ»ñÇ ÁÝ¹Ñ³Ýáõñ ÃÇíÁ </t>
  </si>
  <si>
    <t>áõÕ³ñÏí»É ¿ Áëï ÁÝ¹¹³ïáõÃÛ³Ý</t>
  </si>
  <si>
    <t>Ñ³ßí»ïáõ Å³Ù³Ý³Ï³Ñ³ïí³ÍáõÙ ³í³ñïí³Í ·áñÍ»ñÇ ÁÝ¹Ñ³Ýáõñ ÃÇíÁ</t>
  </si>
  <si>
    <t>Ñ³ßí»ïáõ Å³Ù³Ý³Ï³Ñ³ïí³ÍáõÙ ëï³óí³Í ·áñÍ»ñÇ ÁÝ¹Ñ³Ýáõñ ÃÇíÁ</t>
  </si>
  <si>
    <t>Ñ³ßí»ïáõ Å³Ù³Ý³Ï³Ñ³ïí³ÍÇ ëÏ½µáõÙ Ý³Ëáñ¹ Ñ³ßí»ïáõ Å³Ù³Ý³Ï³Ñ³ïí³ÍÇó ÷áË³Ýóí³Í ·áñÍ»ñÇ ÁÝ¹Ñ³Ýáõñ ÃÇíÁ</t>
  </si>
  <si>
    <t>êïáõ·Çã Ñ³í³ë³ñáõÙ` 1+2=7+8+9, 7=3+4+5+6,</t>
  </si>
  <si>
    <t xml:space="preserve">                                 Ð²ÞìºîìàôÂÚàôÜ  </t>
  </si>
  <si>
    <t>2016Ã.</t>
  </si>
  <si>
    <t>²½³ïáõÃÛáõÝÇó ½ñÏ»Éáõ Çñ³í³ã³÷áõÃÛ³Ý í»ñ³µ»ñÛ³É µáÕáùÝ»ñáí ·áñÍ»ñ</t>
  </si>
  <si>
    <r>
      <rPr>
        <sz val="14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Arial Armenian"/>
        <family val="2"/>
      </rPr>
      <t>ºñ¨³Ý ù³Õ³ùÇ ²ç³÷ÝÛ³Ï ¨ ¸³íÃ³ß»Ý í³ñã³Ï³Ý ßñç³ÝÝ»ñÇ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</si>
  <si>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²í³Ý ¨ Üáñ Üáñù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</si>
  <si>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¾ñ»µáõÝÇ ¨ Üáõµ³ñ³ß»Ý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</si>
  <si>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t xml:space="preserve"> 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</si>
  <si>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Î»ÝïñáÝ ¨ Üáñù-Ø³ñ³ß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</si>
  <si>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Երևան քաղաքի Մալաթիա-Սեբաստիա վարչական ßñç³ÝÇ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</si>
  <si>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Երևան քաղաքի Շենգավիթ վարչական շրջանի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</si>
  <si>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Arial Armenian"/>
        <family val="2"/>
      </rPr>
      <t>Երևան քաղաքի Արաբկիր և Քանաքեռ-Զեյթուն վարչական ßñç³ÝÝ»ñÇ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</si>
  <si>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Տավուշի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</si>
  <si>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Սյունիքի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</si>
  <si>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Շիրակի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</si>
  <si>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Լոռու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</si>
  <si>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Կոտայքի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</si>
  <si>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t>դատական հանձնարարությունների մեջ  1 գործով որոշում չի կայացվել,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</si>
  <si>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Գեղարքունիքի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</si>
  <si>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Արմավիրի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</si>
  <si>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Արագածոտնի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</si>
  <si>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ՀՀ ÁÝ¹Ñ³Ýáõñ Çñ³í³ëáõÃÛ³Ý ³é³çÇÝ ³ïÛ³ÝÇ ¹³ï³ñ³ÝներÇ</t>
    </r>
    <r>
      <rPr>
        <sz val="14"/>
        <rFont val="Times Armenian"/>
        <family val="1"/>
      </rPr>
      <t xml:space="preserve"> ·áñÍáõÝ»áõÃÛ³Ý í»ñ³µ»ñÛ³É </t>
    </r>
  </si>
  <si>
    <t xml:space="preserve">այլ միջնորդությունների մեջ 1 գործ միացվել է, </t>
  </si>
  <si>
    <t xml:space="preserve">å³ïÇÅÁ ÷á÷áË»Éáõ, Ñ»ï³Ó·»Éáõ ¨ å³ïÅÇó ³½³ï»Éáõ Ù³uÇÝ ÙÇçÝáñ¹áõÃÛáõÝÝ»ñի մեջ 1 գործ միացվել է,  </t>
  </si>
  <si>
    <t xml:space="preserve">այլ միջնորդությունների մեջ 3 գործ միացվել է, </t>
  </si>
  <si>
    <t>դատական հանձնարարությունների մեջ  8 գործ հետ է վերադարձվել,</t>
  </si>
  <si>
    <t>հետաքննության մարմնի աշխատողի,,,, բողոքների  մեջ 2 գործ միացվել է,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</si>
  <si>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Արարատի և Վայոց ձորի մարզերի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</si>
  <si>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t>դատական հանձնարարությունների մեջ  12 գործով որոշում չի կայացվել,</t>
  </si>
  <si>
    <t xml:space="preserve">³ÛÉ ÙÇçÝáñ¹áõÃÛáõÝÝ»ñÇ Ù»ç 6 ·áñÍ ÙÇ³óí»É ¿, </t>
  </si>
  <si>
    <t xml:space="preserve">Ñ»ï³ùÝÝáõÃÛ³Ý Ù³ñÙÝÇ ³ßË³ïáÕÇ,,,, µáÕáùÝ»ñÇ  Ù»ç 10 ·áñÍ ÙÇ³óí»É ¿, </t>
  </si>
  <si>
    <t xml:space="preserve">å³ïÇÅÁ ÷á÷áË»Éáõ, Ñ»ï³Ó·»Éáõ ¨ å³ïÅÇó ³½³ï»Éáõ Ù³uÇÝ ÙÇçÝáñ¹áõÃÛáõÝÝ»ñÇ Ù»ç 4 ·áñÍ ÙÇ³óí»É ¿,  </t>
  </si>
  <si>
    <t>Ñ³ñÏ³¹Çñ µáõÅÙ³Ý ï»ë³ÏÇ ÷á÷áËáõÃÛ³Ý Ù³ëÇÝ ÙÇçÝáñ¹áõÃÛáõÝÝ»ñÇ Ù»ç 1 ·áñÍ ÙÇ³óí»É ¿,</t>
  </si>
  <si>
    <t>Ð³í»Éí³Í                                                   Ð³Û³ëï³ÝÇ Ð³Ýñ³å»ïáõÃÛ³Ý  ¸³ï³ñ³ÝÝ»ñÇ Ý³Ë³·³ÑÝ»ñÇ ËáñÑñ¹Ç 27.01.2017Ã. ÃÇí 01-È áñáßÙ³Ý</t>
  </si>
  <si>
    <t xml:space="preserve">2016Ã. </t>
  </si>
  <si>
    <t>Ð³í»Éí³Í                                                   Ð³Û³ëï³ÝÇ Ð³Ýñ³å»ïáõÃÛ³Ý  ¸³ï³ñ³ÝÝ»ñÇ Ý³Ë³·³ÑÝ»ñÇ ËáñÑñ¹Ç 25.08.2016Ã. ÃÇí 44-È áñáßÙ³Ý</t>
  </si>
  <si>
    <t xml:space="preserve">å³ïÇÅÁ ÷á÷áË»Éáõ, Ñ»ï³Ó·»Éáõ ¨ å³ïÅÇó ³½³ï»Éáõ Ù³uÇÝ ÙÇçÝáñ¹áõÃÛáõÝÝ»ñի մեջ 1 գործ միացվել է  </t>
  </si>
  <si>
    <t xml:space="preserve">հետաքննության մարմնի աշխատողի,,,, բողոքների  մեջ 3 գործ միացվել է </t>
  </si>
  <si>
    <t xml:space="preserve">հետաքննության մարմնի աշխատողի,,,, բողոքների  մեջ 1 գործ միացվել է </t>
  </si>
  <si>
    <t>Ñ³ñÏ³¹Çñ µáõÅÙ³Ý ï»ë³ÏÇ ÷á÷áËáõÃÛ³Ý Ù³ëÇÝ ÙÇçÝáñ¹áõÃÛáõÝÝ»ñÇ Ù»ç 1 ·áñÍ ÙÇ³óí»É ¿:</t>
  </si>
  <si>
    <t>Ñ³ñÏ³¹Çñ µáõÅÙ³Ý ï»ë³ÏÇ ÷á÷áËáõÃÛ³Ý Ù³ëÇÝ ÙÇçÝáñ¹áõÃÛáõÝÝ»ñի մեջ 1 գործ միացվել է</t>
  </si>
  <si>
    <t xml:space="preserve">հետաքննության մարմնի աշխատողի,,,, բողոքների  մեջ 2 գործ միացվել է </t>
  </si>
  <si>
    <t>հետաքննության մարմնի աշխատողի,,,, բողոքների  մեջ 2 գործ միացվել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</si>
</sst>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name val="Arial Armenian"/>
      <family val="2"/>
    </font>
    <font>
      <sz val="22"/>
      <name val="Arial Armenian"/>
      <family val="2"/>
    </font>
    <font>
      <sz val="11"/>
      <name val="Arial Armenian"/>
      <family val="2"/>
    </font>
    <font>
      <b/>
      <sz val="14"/>
      <name val="Arial Armenian"/>
      <family val="2"/>
    </font>
    <font>
      <sz val="14"/>
      <name val="Arial Armenian"/>
      <family val="2"/>
    </font>
    <font>
      <b/>
      <sz val="16"/>
      <name val="Arial Armenian"/>
      <family val="2"/>
    </font>
    <font>
      <b/>
      <sz val="12"/>
      <name val="Arial Armenian"/>
      <family val="2"/>
    </font>
    <font>
      <b/>
      <i/>
      <sz val="11"/>
      <name val="Arial Armenian"/>
      <family val="2"/>
    </font>
    <font>
      <b/>
      <sz val="11"/>
      <name val="Arial Armenian"/>
      <family val="2"/>
    </font>
    <font>
      <sz val="12"/>
      <name val="Times Armenian"/>
      <family val="1"/>
    </font>
    <font>
      <sz val="22"/>
      <name val="Times Armenian"/>
      <family val="1"/>
    </font>
    <font>
      <sz val="11"/>
      <name val="Times Armenian"/>
      <family val="1"/>
    </font>
    <font>
      <sz val="11"/>
      <name val="Calibri"/>
      <family val="2"/>
      <scheme val="minor"/>
    </font>
    <font>
      <b/>
      <sz val="14"/>
      <name val="Times Armenian"/>
      <family val="1"/>
    </font>
    <font>
      <sz val="14"/>
      <name val="Times Armenian"/>
      <family val="1"/>
    </font>
    <font>
      <b/>
      <sz val="16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b/>
      <sz val="12"/>
      <name val="Calibri"/>
      <family val="2"/>
      <charset val="204"/>
    </font>
    <font>
      <b/>
      <sz val="11"/>
      <name val="Calibri"/>
      <family val="2"/>
      <charset val="204"/>
    </font>
    <font>
      <sz val="12"/>
      <name val="Calibri"/>
      <family val="2"/>
      <charset val="204"/>
    </font>
    <font>
      <b/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22"/>
      <name val="Arial Armenian"/>
      <family val="2"/>
    </font>
    <font>
      <b/>
      <sz val="2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</font>
    <font>
      <sz val="11"/>
      <color theme="1"/>
      <name val="Times Armenian"/>
      <family val="2"/>
      <charset val="204"/>
    </font>
    <font>
      <sz val="14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2" fillId="0" borderId="0"/>
  </cellStyleXfs>
  <cellXfs count="224">
    <xf numFmtId="0" fontId="0" fillId="0" borderId="0" xfId="0"/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Protection="1"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textRotation="90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</xf>
    <xf numFmtId="0" fontId="2" fillId="2" borderId="4" xfId="1" applyFont="1" applyFill="1" applyBorder="1" applyAlignment="1" applyProtection="1">
      <alignment horizontal="left" vertical="center" wrapText="1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6" fillId="2" borderId="3" xfId="1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/>
    </xf>
    <xf numFmtId="0" fontId="2" fillId="2" borderId="0" xfId="0" applyFont="1" applyFill="1" applyProtection="1">
      <protection locked="0"/>
    </xf>
    <xf numFmtId="0" fontId="4" fillId="2" borderId="3" xfId="1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4" fillId="2" borderId="3" xfId="0" applyFont="1" applyFill="1" applyBorder="1" applyAlignment="1" applyProtection="1">
      <alignment horizontal="left" vertical="center" wrapText="1"/>
      <protection locked="0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left" vertical="center" wrapText="1"/>
      <protection locked="0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/>
    </xf>
    <xf numFmtId="0" fontId="8" fillId="2" borderId="3" xfId="0" applyFont="1" applyFill="1" applyBorder="1" applyAlignment="1" applyProtection="1">
      <alignment horizontal="center" vertical="center"/>
    </xf>
    <xf numFmtId="0" fontId="14" fillId="2" borderId="0" xfId="0" applyFont="1" applyFill="1" applyAlignment="1" applyProtection="1">
      <alignment horizontal="center" vertical="center"/>
      <protection locked="0"/>
    </xf>
    <xf numFmtId="0" fontId="14" fillId="2" borderId="0" xfId="0" applyFont="1" applyFill="1" applyProtection="1">
      <protection locked="0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Border="1" applyAlignment="1" applyProtection="1">
      <alignment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textRotation="90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9" fillId="2" borderId="3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/>
    </xf>
    <xf numFmtId="0" fontId="11" fillId="2" borderId="4" xfId="1" applyFont="1" applyFill="1" applyBorder="1" applyAlignment="1" applyProtection="1">
      <alignment horizontal="left" vertical="center" wrapText="1"/>
      <protection locked="0"/>
    </xf>
    <xf numFmtId="0" fontId="16" fillId="2" borderId="3" xfId="1" applyFont="1" applyFill="1" applyBorder="1" applyAlignment="1" applyProtection="1">
      <alignment horizontal="center" vertical="center"/>
      <protection locked="0"/>
    </xf>
    <xf numFmtId="0" fontId="21" fillId="2" borderId="3" xfId="0" applyFont="1" applyFill="1" applyBorder="1" applyAlignment="1" applyProtection="1">
      <alignment horizontal="center" vertical="center"/>
    </xf>
    <xf numFmtId="0" fontId="22" fillId="2" borderId="0" xfId="0" applyFont="1" applyFill="1" applyProtection="1">
      <protection locked="0"/>
    </xf>
    <xf numFmtId="0" fontId="13" fillId="2" borderId="3" xfId="1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left" vertical="center" wrapText="1"/>
      <protection locked="0"/>
    </xf>
    <xf numFmtId="0" fontId="13" fillId="2" borderId="3" xfId="0" applyFont="1" applyFill="1" applyBorder="1" applyAlignment="1" applyProtection="1">
      <alignment horizontal="left" vertical="center" wrapText="1"/>
      <protection locked="0"/>
    </xf>
    <xf numFmtId="0" fontId="14" fillId="2" borderId="0" xfId="0" applyFont="1" applyFill="1" applyBorder="1" applyAlignment="1" applyProtection="1">
      <alignment horizontal="center" vertical="center"/>
    </xf>
    <xf numFmtId="0" fontId="14" fillId="2" borderId="0" xfId="0" applyFont="1" applyFill="1" applyAlignment="1" applyProtection="1">
      <alignment horizontal="center" vertical="center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  <protection locked="0"/>
    </xf>
    <xf numFmtId="0" fontId="11" fillId="2" borderId="4" xfId="1" applyFont="1" applyFill="1" applyBorder="1" applyAlignment="1" applyProtection="1">
      <alignment horizontal="center" vertical="center" wrapText="1"/>
      <protection locked="0"/>
    </xf>
    <xf numFmtId="0" fontId="13" fillId="2" borderId="8" xfId="1" applyFont="1" applyFill="1" applyBorder="1" applyAlignment="1" applyProtection="1">
      <alignment horizontal="center" vertical="center"/>
    </xf>
    <xf numFmtId="0" fontId="20" fillId="2" borderId="3" xfId="0" applyFont="1" applyFill="1" applyBorder="1" applyAlignment="1" applyProtection="1">
      <alignment horizontal="center"/>
    </xf>
    <xf numFmtId="0" fontId="20" fillId="2" borderId="3" xfId="0" applyFont="1" applyFill="1" applyBorder="1" applyAlignment="1" applyProtection="1">
      <alignment horizontal="center" vertical="center"/>
    </xf>
    <xf numFmtId="0" fontId="11" fillId="0" borderId="4" xfId="1" applyFont="1" applyBorder="1" applyAlignment="1" applyProtection="1">
      <alignment horizontal="left" vertical="center" wrapText="1"/>
      <protection locked="0"/>
    </xf>
    <xf numFmtId="0" fontId="16" fillId="0" borderId="3" xfId="1" applyFont="1" applyBorder="1" applyAlignment="1" applyProtection="1">
      <alignment horizontal="center" vertical="center"/>
      <protection locked="0"/>
    </xf>
    <xf numFmtId="0" fontId="24" fillId="2" borderId="3" xfId="0" applyFont="1" applyFill="1" applyBorder="1" applyAlignment="1" applyProtection="1">
      <alignment horizontal="center" vertical="center"/>
    </xf>
    <xf numFmtId="0" fontId="25" fillId="2" borderId="0" xfId="0" applyFont="1" applyFill="1" applyProtection="1">
      <protection locked="0"/>
    </xf>
    <xf numFmtId="0" fontId="11" fillId="0" borderId="4" xfId="0" applyFont="1" applyBorder="1" applyAlignment="1" applyProtection="1">
      <alignment horizontal="left" vertical="center" wrapText="1"/>
      <protection locked="0"/>
    </xf>
    <xf numFmtId="0" fontId="13" fillId="0" borderId="3" xfId="0" applyFont="1" applyBorder="1" applyAlignment="1" applyProtection="1">
      <alignment horizontal="left" vertical="center" wrapText="1"/>
      <protection locked="0"/>
    </xf>
    <xf numFmtId="0" fontId="26" fillId="0" borderId="0" xfId="0" applyFont="1" applyProtection="1">
      <protection locked="0"/>
    </xf>
    <xf numFmtId="0" fontId="0" fillId="0" borderId="0" xfId="0" applyProtection="1">
      <protection locked="0"/>
    </xf>
    <xf numFmtId="0" fontId="23" fillId="2" borderId="3" xfId="0" applyFont="1" applyFill="1" applyBorder="1" applyAlignment="1" applyProtection="1">
      <alignment horizontal="center"/>
    </xf>
    <xf numFmtId="0" fontId="23" fillId="2" borderId="3" xfId="0" applyFont="1" applyFill="1" applyBorder="1" applyAlignment="1" applyProtection="1">
      <alignment horizontal="center" vertical="center"/>
    </xf>
    <xf numFmtId="0" fontId="27" fillId="2" borderId="0" xfId="0" applyFont="1" applyFill="1" applyProtection="1">
      <protection locked="0"/>
    </xf>
    <xf numFmtId="0" fontId="28" fillId="2" borderId="0" xfId="0" applyFont="1" applyFill="1" applyProtection="1">
      <protection locked="0"/>
    </xf>
    <xf numFmtId="0" fontId="29" fillId="2" borderId="0" xfId="0" applyFont="1" applyFill="1" applyProtection="1">
      <protection locked="0"/>
    </xf>
    <xf numFmtId="0" fontId="14" fillId="2" borderId="0" xfId="0" applyFont="1" applyFill="1" applyAlignment="1"/>
    <xf numFmtId="0" fontId="16" fillId="2" borderId="0" xfId="0" applyFont="1" applyFill="1" applyAlignment="1"/>
    <xf numFmtId="0" fontId="30" fillId="3" borderId="0" xfId="0" applyFont="1" applyFill="1" applyProtection="1">
      <protection locked="0"/>
    </xf>
    <xf numFmtId="0" fontId="30" fillId="3" borderId="0" xfId="0" applyFont="1" applyFill="1" applyAlignment="1" applyProtection="1">
      <alignment horizontal="center" vertical="center"/>
      <protection locked="0"/>
    </xf>
    <xf numFmtId="0" fontId="20" fillId="3" borderId="3" xfId="0" applyFont="1" applyFill="1" applyBorder="1" applyAlignment="1" applyProtection="1">
      <alignment horizontal="center" vertical="center"/>
    </xf>
    <xf numFmtId="0" fontId="21" fillId="3" borderId="3" xfId="0" applyFont="1" applyFill="1" applyBorder="1" applyAlignment="1" applyProtection="1">
      <alignment horizontal="center" vertical="center"/>
    </xf>
    <xf numFmtId="0" fontId="20" fillId="3" borderId="3" xfId="0" applyFont="1" applyFill="1" applyBorder="1" applyAlignment="1" applyProtection="1">
      <alignment horizontal="center"/>
    </xf>
    <xf numFmtId="0" fontId="16" fillId="3" borderId="3" xfId="1" applyFont="1" applyFill="1" applyBorder="1" applyAlignment="1" applyProtection="1">
      <alignment horizontal="center" vertical="center"/>
      <protection locked="0"/>
    </xf>
    <xf numFmtId="0" fontId="11" fillId="3" borderId="4" xfId="1" applyFont="1" applyFill="1" applyBorder="1" applyAlignment="1" applyProtection="1">
      <alignment horizontal="left" vertical="center" wrapText="1"/>
      <protection locked="0"/>
    </xf>
    <xf numFmtId="0" fontId="13" fillId="3" borderId="3" xfId="1" applyFont="1" applyFill="1" applyBorder="1" applyAlignment="1" applyProtection="1">
      <alignment horizontal="center" vertical="center"/>
    </xf>
    <xf numFmtId="0" fontId="22" fillId="3" borderId="0" xfId="0" applyFont="1" applyFill="1" applyProtection="1">
      <protection locked="0"/>
    </xf>
    <xf numFmtId="0" fontId="13" fillId="3" borderId="8" xfId="1" applyFont="1" applyFill="1" applyBorder="1" applyAlignment="1" applyProtection="1">
      <alignment horizontal="center" vertical="center"/>
    </xf>
    <xf numFmtId="0" fontId="11" fillId="3" borderId="4" xfId="1" applyFont="1" applyFill="1" applyBorder="1" applyAlignment="1" applyProtection="1">
      <alignment horizontal="center" vertical="center" wrapText="1"/>
      <protection locked="0"/>
    </xf>
    <xf numFmtId="0" fontId="13" fillId="3" borderId="4" xfId="0" applyFont="1" applyFill="1" applyBorder="1" applyAlignment="1" applyProtection="1">
      <alignment horizontal="left" vertical="center" wrapText="1"/>
      <protection locked="0"/>
    </xf>
    <xf numFmtId="0" fontId="13" fillId="3" borderId="3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left" vertical="center" wrapText="1"/>
      <protection locked="0"/>
    </xf>
    <xf numFmtId="0" fontId="30" fillId="3" borderId="0" xfId="0" applyFont="1" applyFill="1" applyAlignment="1" applyProtection="1">
      <alignment horizontal="center" vertical="center"/>
    </xf>
    <xf numFmtId="0" fontId="11" fillId="3" borderId="4" xfId="0" applyFont="1" applyFill="1" applyBorder="1" applyAlignment="1" applyProtection="1">
      <alignment horizontal="left" vertical="center" wrapText="1"/>
      <protection locked="0"/>
    </xf>
    <xf numFmtId="0" fontId="13" fillId="3" borderId="3" xfId="0" applyFont="1" applyFill="1" applyBorder="1" applyAlignment="1" applyProtection="1">
      <alignment horizontal="center" vertical="center"/>
    </xf>
    <xf numFmtId="0" fontId="19" fillId="3" borderId="3" xfId="0" applyFont="1" applyFill="1" applyBorder="1" applyAlignment="1" applyProtection="1">
      <alignment horizontal="center" vertical="center"/>
      <protection locked="0"/>
    </xf>
    <xf numFmtId="0" fontId="11" fillId="3" borderId="9" xfId="0" applyFont="1" applyFill="1" applyBorder="1" applyAlignment="1" applyProtection="1">
      <alignment horizontal="center" vertical="center" textRotation="90" wrapText="1"/>
    </xf>
    <xf numFmtId="0" fontId="11" fillId="3" borderId="8" xfId="0" applyFont="1" applyFill="1" applyBorder="1" applyAlignment="1" applyProtection="1">
      <alignment horizontal="center" vertical="center" textRotation="90" wrapText="1"/>
    </xf>
    <xf numFmtId="0" fontId="11" fillId="3" borderId="10" xfId="0" applyFont="1" applyFill="1" applyBorder="1" applyAlignment="1" applyProtection="1">
      <alignment horizontal="center" vertical="center" textRotation="90"/>
    </xf>
    <xf numFmtId="0" fontId="17" fillId="3" borderId="0" xfId="0" applyFont="1" applyFill="1" applyBorder="1" applyAlignment="1" applyProtection="1">
      <alignment vertical="center" wrapText="1"/>
      <protection locked="0"/>
    </xf>
    <xf numFmtId="0" fontId="17" fillId="3" borderId="0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Alignment="1" applyProtection="1">
      <protection locked="0"/>
    </xf>
    <xf numFmtId="0" fontId="8" fillId="2" borderId="3" xfId="0" applyFont="1" applyFill="1" applyBorder="1" applyAlignment="1" applyProtection="1">
      <alignment horizontal="center" vertical="center"/>
    </xf>
    <xf numFmtId="0" fontId="23" fillId="2" borderId="3" xfId="0" applyFont="1" applyFill="1" applyBorder="1" applyAlignment="1" applyProtection="1">
      <alignment horizontal="center" vertical="center"/>
    </xf>
    <xf numFmtId="0" fontId="20" fillId="3" borderId="3" xfId="0" applyFont="1" applyFill="1" applyBorder="1" applyAlignment="1" applyProtection="1">
      <alignment horizontal="center" vertical="center"/>
    </xf>
    <xf numFmtId="14" fontId="14" fillId="2" borderId="0" xfId="0" applyNumberFormat="1" applyFont="1" applyFill="1" applyProtection="1">
      <protection locked="0"/>
    </xf>
    <xf numFmtId="0" fontId="30" fillId="3" borderId="0" xfId="0" applyFont="1" applyFill="1" applyBorder="1" applyAlignment="1" applyProtection="1">
      <alignment horizontal="center" vertical="center"/>
    </xf>
    <xf numFmtId="0" fontId="0" fillId="0" borderId="0" xfId="0" applyFill="1" applyProtection="1"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3" borderId="0" xfId="0" applyFont="1" applyFill="1" applyProtection="1">
      <protection locked="0"/>
    </xf>
    <xf numFmtId="0" fontId="31" fillId="3" borderId="0" xfId="0" applyFont="1" applyFill="1" applyProtection="1">
      <protection locked="0"/>
    </xf>
    <xf numFmtId="0" fontId="31" fillId="0" borderId="0" xfId="0" applyFont="1" applyFill="1" applyProtection="1">
      <protection locked="0"/>
    </xf>
    <xf numFmtId="0" fontId="32" fillId="0" borderId="0" xfId="2"/>
    <xf numFmtId="0" fontId="33" fillId="0" borderId="0" xfId="0" applyFont="1" applyProtection="1">
      <protection locked="0"/>
    </xf>
    <xf numFmtId="0" fontId="4" fillId="2" borderId="0" xfId="0" applyFont="1" applyFill="1" applyProtection="1"/>
    <xf numFmtId="0" fontId="4" fillId="2" borderId="0" xfId="0" applyFont="1" applyFill="1" applyAlignment="1" applyProtection="1">
      <protection locked="0"/>
    </xf>
    <xf numFmtId="0" fontId="31" fillId="3" borderId="7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left" vertical="center" wrapText="1"/>
    </xf>
    <xf numFmtId="0" fontId="4" fillId="2" borderId="6" xfId="1" applyFont="1" applyFill="1" applyBorder="1" applyAlignment="1" applyProtection="1">
      <alignment horizontal="left" vertical="center" wrapText="1"/>
    </xf>
    <xf numFmtId="0" fontId="4" fillId="2" borderId="4" xfId="1" applyFont="1" applyFill="1" applyBorder="1" applyAlignment="1" applyProtection="1">
      <alignment horizontal="left" vertical="center" wrapText="1"/>
    </xf>
    <xf numFmtId="0" fontId="4" fillId="2" borderId="5" xfId="1" applyFont="1" applyFill="1" applyBorder="1" applyAlignment="1" applyProtection="1">
      <alignment horizontal="left" vertical="center"/>
    </xf>
    <xf numFmtId="0" fontId="4" fillId="2" borderId="4" xfId="1" applyFont="1" applyFill="1" applyBorder="1" applyAlignment="1" applyProtection="1">
      <alignment horizontal="left" vertical="center"/>
    </xf>
    <xf numFmtId="0" fontId="2" fillId="2" borderId="6" xfId="1" applyFont="1" applyFill="1" applyBorder="1" applyAlignment="1" applyProtection="1">
      <alignment horizontal="center" vertical="center"/>
    </xf>
    <xf numFmtId="0" fontId="2" fillId="2" borderId="5" xfId="1" applyFont="1" applyFill="1" applyBorder="1" applyAlignment="1" applyProtection="1">
      <alignment horizontal="center" vertical="center"/>
    </xf>
    <xf numFmtId="0" fontId="2" fillId="2" borderId="4" xfId="1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left" vertical="top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4" fillId="2" borderId="6" xfId="1" applyFont="1" applyFill="1" applyBorder="1" applyAlignment="1" applyProtection="1">
      <alignment horizontal="left" vertical="top" wrapText="1"/>
    </xf>
    <xf numFmtId="0" fontId="4" fillId="2" borderId="4" xfId="1" applyFont="1" applyFill="1" applyBorder="1" applyAlignment="1" applyProtection="1">
      <alignment horizontal="left" vertical="top" wrapText="1"/>
    </xf>
    <xf numFmtId="0" fontId="2" fillId="2" borderId="3" xfId="0" applyFont="1" applyFill="1" applyBorder="1" applyAlignment="1" applyProtection="1">
      <alignment horizontal="center" vertical="center" textRotation="90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/>
    </xf>
    <xf numFmtId="0" fontId="8" fillId="2" borderId="13" xfId="0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center" wrapText="1"/>
    </xf>
    <xf numFmtId="0" fontId="13" fillId="2" borderId="4" xfId="1" applyFont="1" applyFill="1" applyBorder="1" applyAlignment="1" applyProtection="1">
      <alignment horizontal="left" vertical="center" wrapText="1"/>
    </xf>
    <xf numFmtId="0" fontId="13" fillId="2" borderId="6" xfId="0" applyFont="1" applyFill="1" applyBorder="1" applyAlignment="1" applyProtection="1">
      <alignment horizontal="left" vertical="top" wrapText="1"/>
    </xf>
    <xf numFmtId="0" fontId="13" fillId="2" borderId="4" xfId="0" applyFont="1" applyFill="1" applyBorder="1" applyAlignment="1" applyProtection="1">
      <alignment horizontal="left" vertical="top" wrapText="1"/>
    </xf>
    <xf numFmtId="0" fontId="13" fillId="2" borderId="6" xfId="1" applyFont="1" applyFill="1" applyBorder="1" applyAlignment="1" applyProtection="1">
      <alignment horizontal="left" vertical="top" wrapText="1"/>
    </xf>
    <xf numFmtId="0" fontId="13" fillId="2" borderId="4" xfId="1" applyFont="1" applyFill="1" applyBorder="1" applyAlignment="1" applyProtection="1">
      <alignment horizontal="left" vertical="top" wrapText="1"/>
    </xf>
    <xf numFmtId="0" fontId="11" fillId="2" borderId="6" xfId="1" applyFont="1" applyFill="1" applyBorder="1" applyAlignment="1" applyProtection="1">
      <alignment horizontal="center" vertical="center"/>
    </xf>
    <xf numFmtId="0" fontId="11" fillId="2" borderId="5" xfId="1" applyFont="1" applyFill="1" applyBorder="1" applyAlignment="1" applyProtection="1">
      <alignment horizontal="center" vertical="center"/>
    </xf>
    <xf numFmtId="0" fontId="11" fillId="2" borderId="4" xfId="1" applyFont="1" applyFill="1" applyBorder="1" applyAlignment="1" applyProtection="1">
      <alignment horizontal="center" vertical="center"/>
    </xf>
    <xf numFmtId="0" fontId="13" fillId="2" borderId="5" xfId="1" applyFont="1" applyFill="1" applyBorder="1" applyAlignment="1" applyProtection="1">
      <alignment horizontal="left" vertical="center"/>
    </xf>
    <xf numFmtId="0" fontId="13" fillId="2" borderId="4" xfId="1" applyFont="1" applyFill="1" applyBorder="1" applyAlignment="1" applyProtection="1">
      <alignment horizontal="left" vertical="center"/>
    </xf>
    <xf numFmtId="0" fontId="19" fillId="2" borderId="3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  <protection locked="0"/>
    </xf>
    <xf numFmtId="0" fontId="19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horizontal="center" vertical="center" wrapText="1"/>
    </xf>
    <xf numFmtId="0" fontId="19" fillId="2" borderId="4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8" fillId="2" borderId="9" xfId="0" applyFont="1" applyFill="1" applyBorder="1" applyAlignment="1" applyProtection="1">
      <alignment horizontal="center" vertical="center"/>
    </xf>
    <xf numFmtId="0" fontId="18" fillId="2" borderId="13" xfId="0" applyFont="1" applyFill="1" applyBorder="1" applyAlignment="1" applyProtection="1">
      <alignment horizontal="center" vertical="center"/>
    </xf>
    <xf numFmtId="0" fontId="18" fillId="2" borderId="12" xfId="0" applyFont="1" applyFill="1" applyBorder="1" applyAlignment="1" applyProtection="1">
      <alignment horizontal="center" vertical="center"/>
    </xf>
    <xf numFmtId="0" fontId="18" fillId="2" borderId="11" xfId="0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20" fillId="3" borderId="3" xfId="0" applyFont="1" applyFill="1" applyBorder="1" applyAlignment="1" applyProtection="1">
      <alignment horizontal="center" vertical="center"/>
    </xf>
    <xf numFmtId="0" fontId="13" fillId="3" borderId="6" xfId="1" applyFont="1" applyFill="1" applyBorder="1" applyAlignment="1" applyProtection="1">
      <alignment horizontal="left" vertical="center" wrapText="1"/>
    </xf>
    <xf numFmtId="0" fontId="13" fillId="3" borderId="4" xfId="1" applyFont="1" applyFill="1" applyBorder="1" applyAlignment="1" applyProtection="1">
      <alignment horizontal="left" vertical="center" wrapText="1"/>
    </xf>
    <xf numFmtId="0" fontId="19" fillId="3" borderId="6" xfId="0" applyFont="1" applyFill="1" applyBorder="1" applyAlignment="1" applyProtection="1">
      <alignment horizontal="center" vertical="center" wrapText="1"/>
    </xf>
    <xf numFmtId="0" fontId="19" fillId="3" borderId="5" xfId="0" applyFont="1" applyFill="1" applyBorder="1" applyAlignment="1" applyProtection="1">
      <alignment horizontal="center" vertical="center" wrapText="1"/>
    </xf>
    <xf numFmtId="0" fontId="19" fillId="3" borderId="4" xfId="0" applyFont="1" applyFill="1" applyBorder="1" applyAlignment="1" applyProtection="1">
      <alignment horizontal="center" vertical="center" wrapText="1"/>
    </xf>
    <xf numFmtId="0" fontId="13" fillId="3" borderId="6" xfId="1" applyFont="1" applyFill="1" applyBorder="1" applyAlignment="1" applyProtection="1">
      <alignment horizontal="left" vertical="top" wrapText="1"/>
    </xf>
    <xf numFmtId="0" fontId="13" fillId="3" borderId="4" xfId="1" applyFont="1" applyFill="1" applyBorder="1" applyAlignment="1" applyProtection="1">
      <alignment horizontal="left" vertical="top" wrapText="1"/>
    </xf>
    <xf numFmtId="0" fontId="13" fillId="3" borderId="6" xfId="0" applyFont="1" applyFill="1" applyBorder="1" applyAlignment="1" applyProtection="1">
      <alignment horizontal="left" vertical="top" wrapText="1"/>
    </xf>
    <xf numFmtId="0" fontId="13" fillId="3" borderId="4" xfId="0" applyFont="1" applyFill="1" applyBorder="1" applyAlignment="1" applyProtection="1">
      <alignment horizontal="left" vertical="top" wrapText="1"/>
    </xf>
    <xf numFmtId="0" fontId="19" fillId="3" borderId="6" xfId="0" applyFont="1" applyFill="1" applyBorder="1" applyAlignment="1" applyProtection="1">
      <alignment horizontal="center" vertical="center" wrapText="1"/>
      <protection locked="0"/>
    </xf>
    <xf numFmtId="0" fontId="19" fillId="3" borderId="5" xfId="0" applyFont="1" applyFill="1" applyBorder="1" applyAlignment="1" applyProtection="1">
      <alignment horizontal="center" vertical="center" wrapText="1"/>
      <protection locked="0"/>
    </xf>
    <xf numFmtId="0" fontId="11" fillId="3" borderId="6" xfId="1" applyFont="1" applyFill="1" applyBorder="1" applyAlignment="1" applyProtection="1">
      <alignment horizontal="center" vertical="center"/>
    </xf>
    <xf numFmtId="0" fontId="11" fillId="3" borderId="5" xfId="1" applyFont="1" applyFill="1" applyBorder="1" applyAlignment="1" applyProtection="1">
      <alignment horizontal="center" vertical="center"/>
    </xf>
    <xf numFmtId="0" fontId="11" fillId="3" borderId="4" xfId="1" applyFont="1" applyFill="1" applyBorder="1" applyAlignment="1" applyProtection="1">
      <alignment horizontal="center" vertical="center"/>
    </xf>
    <xf numFmtId="0" fontId="13" fillId="3" borderId="5" xfId="1" applyFont="1" applyFill="1" applyBorder="1" applyAlignment="1" applyProtection="1">
      <alignment horizontal="left" vertical="center"/>
    </xf>
    <xf numFmtId="0" fontId="13" fillId="3" borderId="4" xfId="1" applyFont="1" applyFill="1" applyBorder="1" applyAlignment="1" applyProtection="1">
      <alignment horizontal="left" vertical="center"/>
    </xf>
    <xf numFmtId="0" fontId="19" fillId="3" borderId="3" xfId="0" applyFont="1" applyFill="1" applyBorder="1" applyAlignment="1" applyProtection="1">
      <alignment horizontal="center" vertical="center" wrapText="1"/>
    </xf>
    <xf numFmtId="0" fontId="13" fillId="3" borderId="6" xfId="0" applyFont="1" applyFill="1" applyBorder="1" applyAlignment="1" applyProtection="1">
      <alignment horizontal="left" vertical="center" wrapText="1"/>
    </xf>
    <xf numFmtId="0" fontId="13" fillId="3" borderId="4" xfId="0" applyFont="1" applyFill="1" applyBorder="1" applyAlignment="1" applyProtection="1">
      <alignment horizontal="left" vertical="center" wrapText="1"/>
    </xf>
    <xf numFmtId="0" fontId="12" fillId="3" borderId="5" xfId="0" applyFont="1" applyFill="1" applyBorder="1" applyAlignment="1" applyProtection="1">
      <alignment horizontal="center" vertical="center"/>
    </xf>
    <xf numFmtId="0" fontId="12" fillId="3" borderId="4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 wrapText="1"/>
    </xf>
    <xf numFmtId="0" fontId="13" fillId="3" borderId="5" xfId="0" applyFont="1" applyFill="1" applyBorder="1" applyAlignment="1" applyProtection="1">
      <alignment horizontal="center"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5" fillId="3" borderId="6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4" xfId="0" applyFont="1" applyFill="1" applyBorder="1" applyAlignment="1" applyProtection="1">
      <alignment horizontal="center" vertical="center" wrapText="1"/>
    </xf>
    <xf numFmtId="0" fontId="11" fillId="3" borderId="3" xfId="0" applyFont="1" applyFill="1" applyBorder="1" applyAlignment="1" applyProtection="1">
      <alignment horizontal="center" vertical="center" textRotation="90" wrapText="1"/>
    </xf>
    <xf numFmtId="0" fontId="18" fillId="3" borderId="9" xfId="0" applyFont="1" applyFill="1" applyBorder="1" applyAlignment="1" applyProtection="1">
      <alignment horizontal="center" vertical="center"/>
    </xf>
    <xf numFmtId="0" fontId="18" fillId="3" borderId="13" xfId="0" applyFont="1" applyFill="1" applyBorder="1" applyAlignment="1" applyProtection="1">
      <alignment horizontal="center" vertical="center"/>
    </xf>
    <xf numFmtId="0" fontId="18" fillId="3" borderId="12" xfId="0" applyFont="1" applyFill="1" applyBorder="1" applyAlignment="1" applyProtection="1">
      <alignment horizontal="center" vertical="center"/>
    </xf>
    <xf numFmtId="0" fontId="18" fillId="3" borderId="11" xfId="0" applyFont="1" applyFill="1" applyBorder="1" applyAlignment="1" applyProtection="1">
      <alignment horizontal="center" vertical="center"/>
    </xf>
    <xf numFmtId="0" fontId="11" fillId="3" borderId="5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20" fillId="2" borderId="3" xfId="0" applyFont="1" applyFill="1" applyBorder="1" applyAlignment="1" applyProtection="1">
      <alignment horizontal="center" vertical="center"/>
    </xf>
    <xf numFmtId="0" fontId="13" fillId="2" borderId="6" xfId="0" applyFont="1" applyFill="1" applyBorder="1" applyAlignment="1" applyProtection="1">
      <alignment horizontal="center" vertical="top" wrapText="1"/>
    </xf>
    <xf numFmtId="0" fontId="13" fillId="2" borderId="4" xfId="0" applyFont="1" applyFill="1" applyBorder="1" applyAlignment="1" applyProtection="1">
      <alignment horizontal="center" vertical="top" wrapText="1"/>
    </xf>
    <xf numFmtId="0" fontId="13" fillId="2" borderId="14" xfId="0" applyFont="1" applyFill="1" applyBorder="1" applyAlignment="1" applyProtection="1">
      <alignment horizontal="center" vertical="top" wrapText="1"/>
    </xf>
    <xf numFmtId="0" fontId="13" fillId="2" borderId="15" xfId="0" applyFont="1" applyFill="1" applyBorder="1" applyAlignment="1" applyProtection="1">
      <alignment horizontal="center" vertical="top" wrapText="1"/>
    </xf>
    <xf numFmtId="0" fontId="24" fillId="2" borderId="6" xfId="0" applyFont="1" applyFill="1" applyBorder="1" applyAlignment="1" applyProtection="1">
      <alignment horizontal="center" vertical="center"/>
    </xf>
    <xf numFmtId="0" fontId="24" fillId="2" borderId="5" xfId="0" applyFont="1" applyFill="1" applyBorder="1" applyAlignment="1" applyProtection="1">
      <alignment horizontal="center" vertical="center"/>
    </xf>
  </cellXfs>
  <cellStyles count="3">
    <cellStyle name="Normal 2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7/LRACVAC/Marzer/Armavir/&#1396;&#1387;&#1398;&#1401;&#1380;&#1377;&#1407;&#1377;&#1391;&#1377;&#1398;%20&#1406;&#1377;&#1408;&#1400;&#1410;&#1397;&#1385;&#1387;%20&#1379;&#1400;&#1408;&#1390;&#1381;&#1408;&#1400;&#1406;%20&#1344;&#1329;&#1351;&#1358;&#1333;&#1359;&#1358;&#1352;&#1362;&#1337;&#1349;&#1352;&#1362;&#1350;%60%20&#1384;&#1405;&#1407;%20&#1329;&#1408;&#1396;&#1377;&#1406;&#1387;&#1408;&#1387;%20&#1396;&#1377;&#1408;&#1382;&#1387;%20&#1384;&#1398;&#1380;&#1392;&#1377;&#1398;&#1400;&#1410;&#1408;%20&#1387;&#1408;&#1377;&#1406;&#1377;&#1405;&#1400;&#1410;&#1385;&#1397;&#1377;&#1398;%20&#1380;&#1377;&#1407;&#1377;&#1408;&#1377;&#1398;&#1387;%20&#1380;&#1377;&#1407;&#1377;&#1406;&#1400;&#1408;&#1398;&#1381;&#1408;&#138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համենը"/>
      <sheetName val="Ա. Ադամյան"/>
      <sheetName val="Ն. Գրիգորյան"/>
      <sheetName val="Վ. Խալաթյան"/>
      <sheetName val="Հ. Սարգսյան"/>
      <sheetName val="Գ. Ֆիդանյան"/>
      <sheetName val="Էդ. Հովհաննիսյան"/>
      <sheetName val="Հ. Մելքոնյան"/>
      <sheetName val="Մ. Սիմոնյան"/>
    </sheetNames>
    <sheetDataSet>
      <sheetData sheetId="0"/>
      <sheetData sheetId="1">
        <row r="7">
          <cell r="E7">
            <v>11</v>
          </cell>
        </row>
        <row r="8">
          <cell r="E8">
            <v>5</v>
          </cell>
        </row>
        <row r="11">
          <cell r="E11">
            <v>23</v>
          </cell>
        </row>
      </sheetData>
      <sheetData sheetId="2">
        <row r="7">
          <cell r="E7">
            <v>15</v>
          </cell>
        </row>
        <row r="8">
          <cell r="E8">
            <v>10</v>
          </cell>
        </row>
        <row r="9">
          <cell r="E9">
            <v>1</v>
          </cell>
        </row>
        <row r="11">
          <cell r="E11">
            <v>47</v>
          </cell>
        </row>
      </sheetData>
      <sheetData sheetId="3">
        <row r="7">
          <cell r="E7">
            <v>15</v>
          </cell>
        </row>
        <row r="8">
          <cell r="E8">
            <v>7</v>
          </cell>
        </row>
        <row r="9">
          <cell r="E9">
            <v>3</v>
          </cell>
        </row>
        <row r="11">
          <cell r="E11">
            <v>33</v>
          </cell>
        </row>
      </sheetData>
      <sheetData sheetId="4">
        <row r="11">
          <cell r="E11">
            <v>1</v>
          </cell>
        </row>
      </sheetData>
      <sheetData sheetId="5">
        <row r="7">
          <cell r="E7">
            <v>1</v>
          </cell>
        </row>
        <row r="8">
          <cell r="E8">
            <v>4</v>
          </cell>
        </row>
        <row r="11">
          <cell r="E11">
            <v>33</v>
          </cell>
        </row>
      </sheetData>
      <sheetData sheetId="6">
        <row r="7">
          <cell r="E7">
            <v>4</v>
          </cell>
        </row>
        <row r="8">
          <cell r="E8">
            <v>5</v>
          </cell>
        </row>
        <row r="11">
          <cell r="E11">
            <v>5</v>
          </cell>
        </row>
      </sheetData>
      <sheetData sheetId="7">
        <row r="7">
          <cell r="E7">
            <v>19</v>
          </cell>
        </row>
        <row r="8">
          <cell r="E8">
            <v>19</v>
          </cell>
        </row>
        <row r="9">
          <cell r="E9">
            <v>5</v>
          </cell>
        </row>
        <row r="11">
          <cell r="E11">
            <v>52</v>
          </cell>
        </row>
        <row r="14">
          <cell r="E14">
            <v>1</v>
          </cell>
        </row>
      </sheetData>
      <sheetData sheetId="8">
        <row r="7">
          <cell r="E7">
            <v>8</v>
          </cell>
        </row>
        <row r="8">
          <cell r="E8">
            <v>10</v>
          </cell>
        </row>
        <row r="9">
          <cell r="E9">
            <v>1</v>
          </cell>
        </row>
        <row r="11">
          <cell r="E11">
            <v>18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W31"/>
  <sheetViews>
    <sheetView zoomScale="70" zoomScaleNormal="70" workbookViewId="0">
      <pane ySplit="5" topLeftCell="A24" activePane="bottomLeft" state="frozen"/>
      <selection activeCell="A5" sqref="A5:C5"/>
      <selection pane="bottomLeft" activeCell="I30" sqref="I30"/>
    </sheetView>
  </sheetViews>
  <sheetFormatPr defaultRowHeight="14.25"/>
  <cols>
    <col min="1" max="2" width="9.140625" style="2"/>
    <col min="3" max="3" width="43.5703125" style="2" customWidth="1"/>
    <col min="4" max="4" width="15" style="2" customWidth="1"/>
    <col min="5" max="5" width="12" style="2" customWidth="1"/>
    <col min="6" max="10" width="9.140625" style="2"/>
    <col min="11" max="11" width="11.140625" style="2" customWidth="1"/>
    <col min="12" max="12" width="13.42578125" style="2" customWidth="1"/>
    <col min="13" max="13" width="10.140625" style="2" customWidth="1"/>
    <col min="14" max="17" width="9.140625" style="1" hidden="1" customWidth="1"/>
    <col min="18" max="16384" width="9.140625" style="2"/>
  </cols>
  <sheetData>
    <row r="1" spans="1:20" ht="91.5" customHeight="1">
      <c r="A1" s="125" t="s">
        <v>33</v>
      </c>
      <c r="B1" s="126"/>
      <c r="C1" s="127" t="s">
        <v>32</v>
      </c>
      <c r="D1" s="127"/>
      <c r="E1" s="127"/>
      <c r="F1" s="127"/>
      <c r="G1" s="127"/>
      <c r="H1" s="127"/>
      <c r="I1" s="127"/>
      <c r="J1" s="128"/>
      <c r="K1" s="129" t="s">
        <v>64</v>
      </c>
      <c r="L1" s="130"/>
      <c r="M1" s="131"/>
    </row>
    <row r="2" spans="1:20" ht="72.75" customHeight="1">
      <c r="A2" s="132" t="s">
        <v>52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3"/>
      <c r="O2" s="3"/>
      <c r="P2" s="3"/>
      <c r="Q2" s="3"/>
      <c r="R2" s="4"/>
      <c r="S2" s="4"/>
      <c r="T2" s="4"/>
    </row>
    <row r="3" spans="1:20" ht="48" customHeight="1">
      <c r="A3" s="135" t="s">
        <v>31</v>
      </c>
      <c r="B3" s="136"/>
      <c r="C3" s="136"/>
      <c r="D3" s="120" t="s">
        <v>30</v>
      </c>
      <c r="E3" s="120" t="s">
        <v>29</v>
      </c>
      <c r="F3" s="139" t="s">
        <v>28</v>
      </c>
      <c r="G3" s="139"/>
      <c r="H3" s="139"/>
      <c r="I3" s="139"/>
      <c r="J3" s="139"/>
      <c r="K3" s="120" t="s">
        <v>27</v>
      </c>
      <c r="L3" s="120" t="s">
        <v>26</v>
      </c>
      <c r="M3" s="120" t="s">
        <v>25</v>
      </c>
      <c r="N3" s="3"/>
      <c r="O3" s="3"/>
      <c r="P3" s="3"/>
      <c r="Q3" s="3"/>
      <c r="R3" s="4"/>
      <c r="S3" s="4"/>
      <c r="T3" s="4"/>
    </row>
    <row r="4" spans="1:20" ht="118.5" customHeight="1">
      <c r="A4" s="137"/>
      <c r="B4" s="138"/>
      <c r="C4" s="138"/>
      <c r="D4" s="120"/>
      <c r="E4" s="120"/>
      <c r="F4" s="5" t="s">
        <v>24</v>
      </c>
      <c r="G4" s="6" t="s">
        <v>23</v>
      </c>
      <c r="H4" s="6" t="s">
        <v>22</v>
      </c>
      <c r="I4" s="6" t="s">
        <v>21</v>
      </c>
      <c r="J4" s="7" t="s">
        <v>20</v>
      </c>
      <c r="K4" s="120"/>
      <c r="L4" s="120"/>
      <c r="M4" s="120"/>
    </row>
    <row r="5" spans="1:20" ht="35.25" customHeight="1">
      <c r="A5" s="121" t="s">
        <v>19</v>
      </c>
      <c r="B5" s="122"/>
      <c r="C5" s="12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124" t="s">
        <v>18</v>
      </c>
      <c r="O5" s="124"/>
      <c r="P5" s="124" t="s">
        <v>17</v>
      </c>
      <c r="Q5" s="124"/>
    </row>
    <row r="6" spans="1:20" ht="37.5" customHeight="1">
      <c r="A6" s="9">
        <v>1</v>
      </c>
      <c r="B6" s="108" t="s">
        <v>16</v>
      </c>
      <c r="C6" s="109"/>
      <c r="D6" s="10">
        <f>SUM(Ajapnyak:Shirak!D6)</f>
        <v>0</v>
      </c>
      <c r="E6" s="10">
        <f>SUM(Ajapnyak:Shirak!E6)</f>
        <v>2563</v>
      </c>
      <c r="F6" s="10">
        <f>SUM(Ajapnyak:Shirak!F6)</f>
        <v>163</v>
      </c>
      <c r="G6" s="10">
        <f>SUM(Ajapnyak:Shirak!G6)</f>
        <v>2379</v>
      </c>
      <c r="H6" s="10">
        <f>SUM(Ajapnyak:Shirak!H6)</f>
        <v>13</v>
      </c>
      <c r="I6" s="10">
        <f>SUM(Ajapnyak:Shirak!I6)</f>
        <v>8</v>
      </c>
      <c r="J6" s="10">
        <f>SUM(Ajapnyak:Shirak!J6)</f>
        <v>2563</v>
      </c>
      <c r="K6" s="10">
        <f>SUM(Ajapnyak:Shirak!K6)</f>
        <v>0</v>
      </c>
      <c r="L6" s="10">
        <f>SUM(Ajapnyak:Shirak!L6)</f>
        <v>0</v>
      </c>
      <c r="M6" s="10">
        <f>SUM(Ajapnyak:Shirak!M6)</f>
        <v>499</v>
      </c>
      <c r="N6" s="13">
        <f t="shared" ref="N6:N16" si="0">D6+E6</f>
        <v>2563</v>
      </c>
      <c r="O6" s="13">
        <f t="shared" ref="O6:O16" si="1">J6+K6+L6</f>
        <v>2563</v>
      </c>
      <c r="P6" s="13">
        <f t="shared" ref="P6:P16" si="2">J6</f>
        <v>2563</v>
      </c>
      <c r="Q6" s="13">
        <f t="shared" ref="Q6:Q16" si="3">F6+G6+H6+I6</f>
        <v>2563</v>
      </c>
      <c r="R6" s="14"/>
      <c r="S6" s="14"/>
      <c r="T6" s="14"/>
    </row>
    <row r="7" spans="1:20" ht="32.25" customHeight="1">
      <c r="A7" s="9">
        <v>2</v>
      </c>
      <c r="B7" s="108" t="s">
        <v>15</v>
      </c>
      <c r="C7" s="109"/>
      <c r="D7" s="10">
        <f>SUM(Ajapnyak:Shirak!D7)</f>
        <v>25</v>
      </c>
      <c r="E7" s="10">
        <f>SUM(Ajapnyak:Shirak!E7)</f>
        <v>1795</v>
      </c>
      <c r="F7" s="10">
        <f>SUM(Ajapnyak:Shirak!F7)</f>
        <v>36</v>
      </c>
      <c r="G7" s="10">
        <f>SUM(Ajapnyak:Shirak!G7)</f>
        <v>1691</v>
      </c>
      <c r="H7" s="10">
        <f>SUM(Ajapnyak:Shirak!H7)</f>
        <v>67</v>
      </c>
      <c r="I7" s="10">
        <f>SUM(Ajapnyak:Shirak!I7)</f>
        <v>11</v>
      </c>
      <c r="J7" s="10">
        <f>SUM(Ajapnyak:Shirak!J7)</f>
        <v>1805</v>
      </c>
      <c r="K7" s="10">
        <f>SUM(Ajapnyak:Shirak!K7)</f>
        <v>0</v>
      </c>
      <c r="L7" s="10">
        <f>SUM(Ajapnyak:Shirak!L7)</f>
        <v>15</v>
      </c>
      <c r="M7" s="10">
        <f>SUM(Ajapnyak:Shirak!M7)</f>
        <v>522</v>
      </c>
      <c r="N7" s="13">
        <f t="shared" si="0"/>
        <v>1820</v>
      </c>
      <c r="O7" s="13">
        <f t="shared" si="1"/>
        <v>1820</v>
      </c>
      <c r="P7" s="13">
        <f t="shared" si="2"/>
        <v>1805</v>
      </c>
      <c r="Q7" s="13">
        <f t="shared" si="3"/>
        <v>1805</v>
      </c>
    </row>
    <row r="8" spans="1:20" ht="32.25" customHeight="1">
      <c r="A8" s="9">
        <v>3</v>
      </c>
      <c r="B8" s="108" t="s">
        <v>14</v>
      </c>
      <c r="C8" s="109"/>
      <c r="D8" s="10">
        <f>SUM(Ajapnyak:Shirak!D8)</f>
        <v>0</v>
      </c>
      <c r="E8" s="10">
        <f>SUM(Ajapnyak:Shirak!E8)</f>
        <v>207</v>
      </c>
      <c r="F8" s="10">
        <f>SUM(Ajapnyak:Shirak!F8)</f>
        <v>15</v>
      </c>
      <c r="G8" s="10">
        <f>SUM(Ajapnyak:Shirak!G8)</f>
        <v>191</v>
      </c>
      <c r="H8" s="10">
        <f>SUM(Ajapnyak:Shirak!H8)</f>
        <v>1</v>
      </c>
      <c r="I8" s="10">
        <f>SUM(Ajapnyak:Shirak!I8)</f>
        <v>0</v>
      </c>
      <c r="J8" s="10">
        <f>SUM(Ajapnyak:Shirak!J8)</f>
        <v>207</v>
      </c>
      <c r="K8" s="10">
        <f>SUM(Ajapnyak:Shirak!K8)</f>
        <v>0</v>
      </c>
      <c r="L8" s="10">
        <f>SUM(Ajapnyak:Shirak!L8)</f>
        <v>0</v>
      </c>
      <c r="M8" s="10">
        <f>SUM(Ajapnyak:Shirak!M8)</f>
        <v>47</v>
      </c>
      <c r="N8" s="13">
        <f t="shared" si="0"/>
        <v>207</v>
      </c>
      <c r="O8" s="13">
        <f t="shared" si="1"/>
        <v>207</v>
      </c>
      <c r="P8" s="13">
        <f t="shared" si="2"/>
        <v>207</v>
      </c>
      <c r="Q8" s="13">
        <f t="shared" si="3"/>
        <v>207</v>
      </c>
    </row>
    <row r="9" spans="1:20" ht="51.75" customHeight="1">
      <c r="A9" s="9">
        <v>4</v>
      </c>
      <c r="B9" s="108" t="s">
        <v>13</v>
      </c>
      <c r="C9" s="109"/>
      <c r="D9" s="10">
        <f>SUM(Ajapnyak:Shirak!D9)</f>
        <v>5</v>
      </c>
      <c r="E9" s="10">
        <f>SUM(Ajapnyak:Shirak!E9)</f>
        <v>772</v>
      </c>
      <c r="F9" s="10">
        <f>SUM(Ajapnyak:Shirak!F9)</f>
        <v>588</v>
      </c>
      <c r="G9" s="10">
        <f>SUM(Ajapnyak:Shirak!G9)</f>
        <v>161</v>
      </c>
      <c r="H9" s="10">
        <f>SUM(Ajapnyak:Shirak!H9)</f>
        <v>8</v>
      </c>
      <c r="I9" s="10">
        <f>SUM(Ajapnyak:Shirak!I9)</f>
        <v>12</v>
      </c>
      <c r="J9" s="10">
        <f>SUM(Ajapnyak:Shirak!J9)</f>
        <v>769</v>
      </c>
      <c r="K9" s="10">
        <f>SUM(Ajapnyak:Shirak!K9)</f>
        <v>5</v>
      </c>
      <c r="L9" s="10">
        <f>SUM(Ajapnyak:Shirak!L9)</f>
        <v>3</v>
      </c>
      <c r="M9" s="10">
        <f>SUM(Ajapnyak:Shirak!M9)</f>
        <v>145</v>
      </c>
      <c r="N9" s="13">
        <f t="shared" si="0"/>
        <v>777</v>
      </c>
      <c r="O9" s="13">
        <f t="shared" si="1"/>
        <v>777</v>
      </c>
      <c r="P9" s="13">
        <f t="shared" si="2"/>
        <v>769</v>
      </c>
      <c r="Q9" s="13">
        <f t="shared" si="3"/>
        <v>769</v>
      </c>
    </row>
    <row r="10" spans="1:20" ht="37.5" customHeight="1">
      <c r="A10" s="9">
        <v>5</v>
      </c>
      <c r="B10" s="108" t="s">
        <v>12</v>
      </c>
      <c r="C10" s="109"/>
      <c r="D10" s="10">
        <f>SUM(Ajapnyak:Shirak!D10)</f>
        <v>0</v>
      </c>
      <c r="E10" s="10">
        <f>SUM(Ajapnyak:Shirak!E10)</f>
        <v>4247</v>
      </c>
      <c r="F10" s="10">
        <f>SUM(Ajapnyak:Shirak!F10)</f>
        <v>252</v>
      </c>
      <c r="G10" s="10">
        <f>SUM(Ajapnyak:Shirak!G10)</f>
        <v>3927</v>
      </c>
      <c r="H10" s="10">
        <f>SUM(Ajapnyak:Shirak!H10)</f>
        <v>59</v>
      </c>
      <c r="I10" s="10">
        <f>SUM(Ajapnyak:Shirak!I10)</f>
        <v>9</v>
      </c>
      <c r="J10" s="10">
        <f>SUM(Ajapnyak:Shirak!J10)</f>
        <v>4247</v>
      </c>
      <c r="K10" s="10">
        <f>SUM(Ajapnyak:Shirak!K10)</f>
        <v>0</v>
      </c>
      <c r="L10" s="10">
        <f>SUM(Ajapnyak:Shirak!L10)</f>
        <v>0</v>
      </c>
      <c r="M10" s="10">
        <f>SUM(Ajapnyak:Shirak!M10)</f>
        <v>38</v>
      </c>
      <c r="N10" s="13">
        <f t="shared" si="0"/>
        <v>4247</v>
      </c>
      <c r="O10" s="13">
        <f t="shared" si="1"/>
        <v>4247</v>
      </c>
      <c r="P10" s="13">
        <f t="shared" si="2"/>
        <v>4247</v>
      </c>
      <c r="Q10" s="13">
        <f t="shared" si="3"/>
        <v>4247</v>
      </c>
    </row>
    <row r="11" spans="1:20" ht="63.75" customHeight="1">
      <c r="A11" s="15">
        <v>6</v>
      </c>
      <c r="B11" s="118" t="s">
        <v>11</v>
      </c>
      <c r="C11" s="119"/>
      <c r="D11" s="10">
        <f>SUM(Ajapnyak:Shirak!D11)</f>
        <v>0</v>
      </c>
      <c r="E11" s="10">
        <f>SUM(Ajapnyak:Shirak!E11)</f>
        <v>238</v>
      </c>
      <c r="F11" s="10">
        <f>SUM(Ajapnyak:Shirak!F11)</f>
        <v>19</v>
      </c>
      <c r="G11" s="10">
        <f>SUM(Ajapnyak:Shirak!G11)</f>
        <v>208</v>
      </c>
      <c r="H11" s="10">
        <f>SUM(Ajapnyak:Shirak!H11)</f>
        <v>11</v>
      </c>
      <c r="I11" s="10">
        <f>SUM(Ajapnyak:Shirak!I11)</f>
        <v>0</v>
      </c>
      <c r="J11" s="10">
        <f>SUM(Ajapnyak:Shirak!J11)</f>
        <v>238</v>
      </c>
      <c r="K11" s="10">
        <f>SUM(Ajapnyak:Shirak!K11)</f>
        <v>0</v>
      </c>
      <c r="L11" s="10">
        <f>SUM(Ajapnyak:Shirak!L11)</f>
        <v>0</v>
      </c>
      <c r="M11" s="10">
        <f>SUM(Ajapnyak:Shirak!M11)</f>
        <v>4</v>
      </c>
      <c r="N11" s="13">
        <f t="shared" si="0"/>
        <v>238</v>
      </c>
      <c r="O11" s="13">
        <f t="shared" si="1"/>
        <v>238</v>
      </c>
      <c r="P11" s="13">
        <f t="shared" si="2"/>
        <v>238</v>
      </c>
      <c r="Q11" s="13">
        <f t="shared" si="3"/>
        <v>238</v>
      </c>
    </row>
    <row r="12" spans="1:20" ht="44.25" customHeight="1">
      <c r="A12" s="15">
        <v>7</v>
      </c>
      <c r="B12" s="118" t="s">
        <v>10</v>
      </c>
      <c r="C12" s="119"/>
      <c r="D12" s="10">
        <f>SUM(Ajapnyak:Shirak!D12)</f>
        <v>0</v>
      </c>
      <c r="E12" s="10">
        <f>SUM(Ajapnyak:Shirak!E12)</f>
        <v>146</v>
      </c>
      <c r="F12" s="10">
        <f>SUM(Ajapnyak:Shirak!F12)</f>
        <v>5</v>
      </c>
      <c r="G12" s="10">
        <f>SUM(Ajapnyak:Shirak!G12)</f>
        <v>137</v>
      </c>
      <c r="H12" s="10">
        <f>SUM(Ajapnyak:Shirak!H12)</f>
        <v>1</v>
      </c>
      <c r="I12" s="10">
        <f>SUM(Ajapnyak:Shirak!I12)</f>
        <v>3</v>
      </c>
      <c r="J12" s="10">
        <f>SUM(Ajapnyak:Shirak!J12)</f>
        <v>146</v>
      </c>
      <c r="K12" s="10">
        <f>SUM(Ajapnyak:Shirak!K12)</f>
        <v>0</v>
      </c>
      <c r="L12" s="10">
        <f>SUM(Ajapnyak:Shirak!L12)</f>
        <v>0</v>
      </c>
      <c r="M12" s="10">
        <f>SUM(Ajapnyak:Shirak!M12)</f>
        <v>0</v>
      </c>
      <c r="N12" s="13">
        <f t="shared" si="0"/>
        <v>146</v>
      </c>
      <c r="O12" s="13">
        <f t="shared" si="1"/>
        <v>146</v>
      </c>
      <c r="P12" s="13">
        <f t="shared" si="2"/>
        <v>146</v>
      </c>
      <c r="Q12" s="13">
        <f t="shared" si="3"/>
        <v>146</v>
      </c>
    </row>
    <row r="13" spans="1:20" ht="51" customHeight="1">
      <c r="A13" s="15">
        <v>8</v>
      </c>
      <c r="B13" s="118" t="s">
        <v>9</v>
      </c>
      <c r="C13" s="119"/>
      <c r="D13" s="10">
        <f>SUM(Ajapnyak:Shirak!D13)</f>
        <v>0</v>
      </c>
      <c r="E13" s="10">
        <f>SUM(Ajapnyak:Shirak!E13)</f>
        <v>105</v>
      </c>
      <c r="F13" s="10">
        <f>SUM(Ajapnyak:Shirak!F13)</f>
        <v>2</v>
      </c>
      <c r="G13" s="10">
        <f>SUM(Ajapnyak:Shirak!G13)</f>
        <v>101</v>
      </c>
      <c r="H13" s="10">
        <f>SUM(Ajapnyak:Shirak!H13)</f>
        <v>0</v>
      </c>
      <c r="I13" s="10">
        <f>SUM(Ajapnyak:Shirak!I13)</f>
        <v>2</v>
      </c>
      <c r="J13" s="10">
        <f>SUM(Ajapnyak:Shirak!J13)</f>
        <v>105</v>
      </c>
      <c r="K13" s="10">
        <f>SUM(Ajapnyak:Shirak!K13)</f>
        <v>0</v>
      </c>
      <c r="L13" s="10">
        <f>SUM(Ajapnyak:Shirak!L13)</f>
        <v>0</v>
      </c>
      <c r="M13" s="10">
        <f>SUM(Ajapnyak:Shirak!M13)</f>
        <v>1</v>
      </c>
      <c r="N13" s="13">
        <f t="shared" si="0"/>
        <v>105</v>
      </c>
      <c r="O13" s="13">
        <f t="shared" si="1"/>
        <v>105</v>
      </c>
      <c r="P13" s="13">
        <f t="shared" si="2"/>
        <v>105</v>
      </c>
      <c r="Q13" s="13">
        <f t="shared" si="3"/>
        <v>105</v>
      </c>
    </row>
    <row r="14" spans="1:20" ht="34.5" customHeight="1">
      <c r="A14" s="15">
        <v>9</v>
      </c>
      <c r="B14" s="115" t="s">
        <v>8</v>
      </c>
      <c r="C14" s="116"/>
      <c r="D14" s="10">
        <f>SUM(Ajapnyak:Shirak!D14)</f>
        <v>0</v>
      </c>
      <c r="E14" s="10">
        <f>SUM(Ajapnyak:Shirak!E14)</f>
        <v>5051</v>
      </c>
      <c r="F14" s="10">
        <f>SUM(Ajapnyak:Shirak!F14)</f>
        <v>79</v>
      </c>
      <c r="G14" s="10">
        <f>SUM(Ajapnyak:Shirak!G14)</f>
        <v>4884</v>
      </c>
      <c r="H14" s="10">
        <f>SUM(Ajapnyak:Shirak!H14)</f>
        <v>84</v>
      </c>
      <c r="I14" s="10">
        <f>SUM(Ajapnyak:Shirak!I14)</f>
        <v>3</v>
      </c>
      <c r="J14" s="10">
        <f>SUM(Ajapnyak:Shirak!J14)</f>
        <v>5050</v>
      </c>
      <c r="K14" s="10">
        <f>SUM(Ajapnyak:Shirak!K14)</f>
        <v>1</v>
      </c>
      <c r="L14" s="10">
        <f>SUM(Ajapnyak:Shirak!L14)</f>
        <v>0</v>
      </c>
      <c r="M14" s="10">
        <f>SUM(Ajapnyak:Shirak!M14)</f>
        <v>14</v>
      </c>
      <c r="N14" s="13">
        <f t="shared" si="0"/>
        <v>5051</v>
      </c>
      <c r="O14" s="13">
        <f t="shared" si="1"/>
        <v>5051</v>
      </c>
      <c r="P14" s="13">
        <f t="shared" si="2"/>
        <v>5050</v>
      </c>
      <c r="Q14" s="13">
        <f t="shared" si="3"/>
        <v>5050</v>
      </c>
    </row>
    <row r="15" spans="1:20" ht="81" customHeight="1">
      <c r="A15" s="15">
        <v>10</v>
      </c>
      <c r="B15" s="115" t="s">
        <v>7</v>
      </c>
      <c r="C15" s="116"/>
      <c r="D15" s="10">
        <f>SUM(Ajapnyak:Shirak!D15)</f>
        <v>130</v>
      </c>
      <c r="E15" s="10">
        <f>SUM(Ajapnyak:Shirak!E15)</f>
        <v>958</v>
      </c>
      <c r="F15" s="10">
        <f>SUM(Ajapnyak:Shirak!F15)</f>
        <v>628</v>
      </c>
      <c r="G15" s="10">
        <f>SUM(Ajapnyak:Shirak!G15)</f>
        <v>116</v>
      </c>
      <c r="H15" s="10">
        <f>SUM(Ajapnyak:Shirak!H15)</f>
        <v>10</v>
      </c>
      <c r="I15" s="10">
        <f>SUM(Ajapnyak:Shirak!I15)</f>
        <v>38</v>
      </c>
      <c r="J15" s="10">
        <f>SUM(Ajapnyak:Shirak!J15)</f>
        <v>792</v>
      </c>
      <c r="K15" s="10">
        <f>SUM(Ajapnyak:Shirak!K15)</f>
        <v>63</v>
      </c>
      <c r="L15" s="10">
        <f>SUM(Ajapnyak:Shirak!L15)</f>
        <v>223</v>
      </c>
      <c r="M15" s="10">
        <f>SUM(Ajapnyak:Shirak!M15)</f>
        <v>425</v>
      </c>
      <c r="N15" s="13">
        <f t="shared" si="0"/>
        <v>1088</v>
      </c>
      <c r="O15" s="13">
        <f t="shared" si="1"/>
        <v>1078</v>
      </c>
      <c r="P15" s="13">
        <f t="shared" si="2"/>
        <v>792</v>
      </c>
      <c r="Q15" s="13">
        <f t="shared" si="3"/>
        <v>792</v>
      </c>
    </row>
    <row r="16" spans="1:20" ht="60.75" customHeight="1">
      <c r="A16" s="15">
        <v>11</v>
      </c>
      <c r="B16" s="115" t="s">
        <v>34</v>
      </c>
      <c r="C16" s="116"/>
      <c r="D16" s="10">
        <f>SUM(Ajapnyak:Shirak!D16)</f>
        <v>0</v>
      </c>
      <c r="E16" s="10">
        <f>SUM(Ajapnyak:Shirak!E16)</f>
        <v>34</v>
      </c>
      <c r="F16" s="10">
        <f>SUM(Ajapnyak:Shirak!F16)</f>
        <v>20</v>
      </c>
      <c r="G16" s="10">
        <f>SUM(Ajapnyak:Shirak!G16)</f>
        <v>11</v>
      </c>
      <c r="H16" s="10">
        <f>SUM(Ajapnyak:Shirak!H16)</f>
        <v>0</v>
      </c>
      <c r="I16" s="10">
        <f>SUM(Ajapnyak:Shirak!I16)</f>
        <v>3</v>
      </c>
      <c r="J16" s="10">
        <f>SUM(Ajapnyak:Shirak!J16)</f>
        <v>34</v>
      </c>
      <c r="K16" s="10">
        <f>SUM(Ajapnyak:Shirak!K16)</f>
        <v>0</v>
      </c>
      <c r="L16" s="10">
        <f>SUM(Ajapnyak:Shirak!L16)</f>
        <v>0</v>
      </c>
      <c r="M16" s="10">
        <f>SUM(Ajapnyak:Shirak!M16)</f>
        <v>14</v>
      </c>
      <c r="N16" s="13">
        <f t="shared" si="0"/>
        <v>34</v>
      </c>
      <c r="O16" s="13">
        <f t="shared" si="1"/>
        <v>34</v>
      </c>
      <c r="P16" s="13">
        <f t="shared" si="2"/>
        <v>34</v>
      </c>
      <c r="Q16" s="13">
        <f t="shared" si="3"/>
        <v>34</v>
      </c>
    </row>
    <row r="17" spans="1:23" ht="55.5" customHeight="1">
      <c r="A17" s="117" t="s">
        <v>6</v>
      </c>
      <c r="B17" s="117"/>
      <c r="C17" s="117"/>
      <c r="D17" s="10">
        <f>SUM(Ajapnyak:Shirak!D17)</f>
        <v>0</v>
      </c>
      <c r="E17" s="10">
        <f>SUM(Ajapnyak:Shirak!E17)</f>
        <v>0</v>
      </c>
      <c r="F17" s="10">
        <f>SUM(Ajapnyak:Shirak!F17)</f>
        <v>0</v>
      </c>
      <c r="G17" s="10">
        <f>SUM(Ajapnyak:Shirak!G17)</f>
        <v>0</v>
      </c>
      <c r="H17" s="10">
        <f>SUM(Ajapnyak:Shirak!H17)</f>
        <v>0</v>
      </c>
      <c r="I17" s="10">
        <f>SUM(Ajapnyak:Shirak!I17)</f>
        <v>0</v>
      </c>
      <c r="J17" s="10">
        <f>SUM(Ajapnyak:Shirak!J17)</f>
        <v>0</v>
      </c>
      <c r="K17" s="10">
        <f>SUM(Ajapnyak:Shirak!K17)</f>
        <v>0</v>
      </c>
      <c r="L17" s="10">
        <f>SUM(Ajapnyak:Shirak!L17)</f>
        <v>0</v>
      </c>
      <c r="M17" s="10">
        <f>SUM(Ajapnyak:Shirak!M17)</f>
        <v>0</v>
      </c>
      <c r="N17" s="18"/>
      <c r="O17" s="19"/>
      <c r="P17" s="19"/>
      <c r="Q17" s="19"/>
    </row>
    <row r="18" spans="1:23" ht="36.75" customHeight="1">
      <c r="A18" s="15">
        <v>1</v>
      </c>
      <c r="B18" s="106" t="s">
        <v>5</v>
      </c>
      <c r="C18" s="107"/>
      <c r="D18" s="10">
        <f>SUM(Ajapnyak:Shirak!D18)</f>
        <v>1</v>
      </c>
      <c r="E18" s="10">
        <f>SUM(Ajapnyak:Shirak!E18)</f>
        <v>167</v>
      </c>
      <c r="F18" s="10">
        <f>SUM(Ajapnyak:Shirak!F18)</f>
        <v>42</v>
      </c>
      <c r="G18" s="10">
        <f>SUM(Ajapnyak:Shirak!G18)</f>
        <v>120</v>
      </c>
      <c r="H18" s="10">
        <f>SUM(Ajapnyak:Shirak!H18)</f>
        <v>0</v>
      </c>
      <c r="I18" s="10">
        <f>SUM(Ajapnyak:Shirak!I18)</f>
        <v>1</v>
      </c>
      <c r="J18" s="10">
        <f>SUM(Ajapnyak:Shirak!J18)</f>
        <v>163</v>
      </c>
      <c r="K18" s="10">
        <f>SUM(Ajapnyak:Shirak!K18)</f>
        <v>0</v>
      </c>
      <c r="L18" s="10">
        <f>SUM(Ajapnyak:Shirak!L18)</f>
        <v>5</v>
      </c>
      <c r="M18" s="10">
        <f>SUM(Ajapnyak:Shirak!M18)</f>
        <v>66</v>
      </c>
      <c r="N18" s="13">
        <f>D18+E18</f>
        <v>168</v>
      </c>
      <c r="O18" s="13">
        <f>J18+K18+L18</f>
        <v>168</v>
      </c>
      <c r="P18" s="13">
        <f>J18</f>
        <v>163</v>
      </c>
      <c r="Q18" s="13">
        <f>F18+G18+H18+I18</f>
        <v>163</v>
      </c>
    </row>
    <row r="19" spans="1:23" ht="34.5" customHeight="1">
      <c r="A19" s="20">
        <v>2</v>
      </c>
      <c r="B19" s="106" t="s">
        <v>4</v>
      </c>
      <c r="C19" s="107"/>
      <c r="D19" s="10">
        <f>SUM(Ajapnyak:Shirak!D19)</f>
        <v>25</v>
      </c>
      <c r="E19" s="10">
        <f>SUM(Ajapnyak:Shirak!E19)</f>
        <v>362</v>
      </c>
      <c r="F19" s="10">
        <f>SUM(Ajapnyak:Shirak!F19)</f>
        <v>75</v>
      </c>
      <c r="G19" s="10">
        <f>SUM(Ajapnyak:Shirak!G19)</f>
        <v>218</v>
      </c>
      <c r="H19" s="10">
        <f>SUM(Ajapnyak:Shirak!H19)</f>
        <v>15</v>
      </c>
      <c r="I19" s="10">
        <f>SUM(Ajapnyak:Shirak!I19)</f>
        <v>12</v>
      </c>
      <c r="J19" s="10">
        <f>SUM(Ajapnyak:Shirak!J19)</f>
        <v>320</v>
      </c>
      <c r="K19" s="10">
        <f>SUM(Ajapnyak:Shirak!K19)</f>
        <v>21</v>
      </c>
      <c r="L19" s="10">
        <f>SUM(Ajapnyak:Shirak!L19)</f>
        <v>42</v>
      </c>
      <c r="M19" s="10">
        <f>SUM(Ajapnyak:Shirak!M19)</f>
        <v>33</v>
      </c>
      <c r="N19" s="13">
        <f>D19+E19</f>
        <v>387</v>
      </c>
      <c r="O19" s="13">
        <f>J19+K19+L19</f>
        <v>383</v>
      </c>
      <c r="P19" s="13">
        <f>J19</f>
        <v>320</v>
      </c>
      <c r="Q19" s="13">
        <f>F19+G19+H19+I19</f>
        <v>320</v>
      </c>
      <c r="R19" s="14"/>
      <c r="S19" s="14"/>
      <c r="T19" s="14"/>
      <c r="U19" s="14"/>
      <c r="V19" s="14"/>
      <c r="W19" s="14"/>
    </row>
    <row r="20" spans="1:23" ht="27.75" customHeight="1">
      <c r="A20" s="15">
        <v>3</v>
      </c>
      <c r="B20" s="108" t="s">
        <v>3</v>
      </c>
      <c r="C20" s="109"/>
      <c r="D20" s="10">
        <f>SUM(Ajapnyak:Shirak!D20)</f>
        <v>5</v>
      </c>
      <c r="E20" s="10">
        <f>SUM(Ajapnyak:Shirak!E20)</f>
        <v>209</v>
      </c>
      <c r="F20" s="10">
        <f>SUM(Ajapnyak:Shirak!F20)</f>
        <v>37</v>
      </c>
      <c r="G20" s="10">
        <f>SUM(Ajapnyak:Shirak!G20)</f>
        <v>166</v>
      </c>
      <c r="H20" s="10">
        <f>SUM(Ajapnyak:Shirak!H20)</f>
        <v>1</v>
      </c>
      <c r="I20" s="10">
        <f>SUM(Ajapnyak:Shirak!I20)</f>
        <v>1</v>
      </c>
      <c r="J20" s="10">
        <f>SUM(Ajapnyak:Shirak!J20)</f>
        <v>205</v>
      </c>
      <c r="K20" s="10">
        <f>SUM(Ajapnyak:Shirak!K20)</f>
        <v>0</v>
      </c>
      <c r="L20" s="10">
        <f>SUM(Ajapnyak:Shirak!L20)</f>
        <v>8</v>
      </c>
      <c r="M20" s="10">
        <f>SUM(Ajapnyak:Shirak!M20)</f>
        <v>13</v>
      </c>
      <c r="N20" s="13">
        <f>D20+E20</f>
        <v>214</v>
      </c>
      <c r="O20" s="13">
        <f>J20+K20+L20</f>
        <v>213</v>
      </c>
      <c r="P20" s="13">
        <f>J20</f>
        <v>205</v>
      </c>
      <c r="Q20" s="13">
        <f>F20+G20+H20+I20</f>
        <v>205</v>
      </c>
      <c r="R20" s="14"/>
      <c r="S20" s="14"/>
      <c r="T20" s="14"/>
      <c r="U20" s="14"/>
      <c r="V20" s="14"/>
      <c r="W20" s="14"/>
    </row>
    <row r="21" spans="1:23" ht="26.25" customHeight="1">
      <c r="A21" s="23">
        <v>4</v>
      </c>
      <c r="B21" s="108" t="s">
        <v>2</v>
      </c>
      <c r="C21" s="109"/>
      <c r="D21" s="10">
        <f>SUM(Ajapnyak:Shirak!D21)</f>
        <v>12</v>
      </c>
      <c r="E21" s="10">
        <f>SUM(Ajapnyak:Shirak!E21)</f>
        <v>443</v>
      </c>
      <c r="F21" s="10">
        <f>SUM(Ajapnyak:Shirak!F21)</f>
        <v>138</v>
      </c>
      <c r="G21" s="10">
        <f>SUM(Ajapnyak:Shirak!G21)</f>
        <v>235</v>
      </c>
      <c r="H21" s="10">
        <f>SUM(Ajapnyak:Shirak!H21)</f>
        <v>10</v>
      </c>
      <c r="I21" s="10">
        <f>SUM(Ajapnyak:Shirak!I21)</f>
        <v>22</v>
      </c>
      <c r="J21" s="10">
        <f>SUM(Ajapnyak:Shirak!J21)</f>
        <v>405</v>
      </c>
      <c r="K21" s="10">
        <f>SUM(Ajapnyak:Shirak!K21)</f>
        <v>12</v>
      </c>
      <c r="L21" s="10">
        <f>SUM(Ajapnyak:Shirak!L21)</f>
        <v>32</v>
      </c>
      <c r="M21" s="10">
        <f>SUM(Ajapnyak:Shirak!M21)</f>
        <v>54</v>
      </c>
      <c r="N21" s="13">
        <f>D21+E21</f>
        <v>455</v>
      </c>
      <c r="O21" s="13">
        <f>J21+K21+L21</f>
        <v>449</v>
      </c>
      <c r="P21" s="13">
        <f>J21</f>
        <v>405</v>
      </c>
      <c r="Q21" s="13">
        <f>F21+G21+H21+I21</f>
        <v>405</v>
      </c>
      <c r="R21" s="14"/>
      <c r="S21" s="14"/>
      <c r="T21" s="14"/>
      <c r="U21" s="14"/>
      <c r="V21" s="14"/>
      <c r="W21" s="14"/>
    </row>
    <row r="22" spans="1:23" ht="24.75" customHeight="1">
      <c r="A22" s="15">
        <v>5</v>
      </c>
      <c r="B22" s="110" t="s">
        <v>1</v>
      </c>
      <c r="C22" s="111"/>
      <c r="D22" s="10">
        <f>SUM(Ajapnyak:Shirak!D22)</f>
        <v>108</v>
      </c>
      <c r="E22" s="10">
        <f>SUM(Ajapnyak:Shirak!E22)</f>
        <v>218</v>
      </c>
      <c r="F22" s="10">
        <f>SUM(Ajapnyak:Shirak!F22)</f>
        <v>25</v>
      </c>
      <c r="G22" s="10">
        <f>SUM(Ajapnyak:Shirak!G22)</f>
        <v>154</v>
      </c>
      <c r="H22" s="10">
        <f>SUM(Ajapnyak:Shirak!H22)</f>
        <v>9</v>
      </c>
      <c r="I22" s="10">
        <f>SUM(Ajapnyak:Shirak!I22)</f>
        <v>11</v>
      </c>
      <c r="J22" s="10">
        <f>SUM(Ajapnyak:Shirak!J22)</f>
        <v>199</v>
      </c>
      <c r="K22" s="10">
        <f>SUM(Ajapnyak:Shirak!K22)</f>
        <v>7</v>
      </c>
      <c r="L22" s="10">
        <f>SUM(Ajapnyak:Shirak!L22)</f>
        <v>99</v>
      </c>
      <c r="M22" s="10">
        <f>SUM(Ajapnyak:Shirak!M22)</f>
        <v>0</v>
      </c>
      <c r="N22" s="13">
        <f>D22+E22</f>
        <v>326</v>
      </c>
      <c r="O22" s="13">
        <f>J22+K22+L22</f>
        <v>305</v>
      </c>
      <c r="P22" s="13">
        <f>J22</f>
        <v>199</v>
      </c>
      <c r="Q22" s="13">
        <f>F22+G22+H22+I22</f>
        <v>199</v>
      </c>
    </row>
    <row r="23" spans="1:23" ht="15">
      <c r="A23" s="112" t="s">
        <v>0</v>
      </c>
      <c r="B23" s="113"/>
      <c r="C23" s="114"/>
      <c r="D23" s="10">
        <f>SUM(Ajapnyak:Shirak!D23)</f>
        <v>311</v>
      </c>
      <c r="E23" s="10">
        <f>SUM(Ajapnyak:Shirak!E23)</f>
        <v>17515</v>
      </c>
      <c r="F23" s="10">
        <f>SUM(Ajapnyak:Shirak!F23)</f>
        <v>2124</v>
      </c>
      <c r="G23" s="10">
        <f>SUM(Ajapnyak:Shirak!G23)</f>
        <v>14699</v>
      </c>
      <c r="H23" s="10">
        <f>SUM(Ajapnyak:Shirak!H23)</f>
        <v>289</v>
      </c>
      <c r="I23" s="10">
        <f>SUM(Ajapnyak:Shirak!I23)</f>
        <v>136</v>
      </c>
      <c r="J23" s="10">
        <f>SUM(Ajapnyak:Shirak!J23)</f>
        <v>17248</v>
      </c>
      <c r="K23" s="10">
        <f>SUM(Ajapnyak:Shirak!K23)</f>
        <v>109</v>
      </c>
      <c r="L23" s="10">
        <f>SUM(Ajapnyak:Shirak!L23)</f>
        <v>427</v>
      </c>
      <c r="M23" s="10">
        <f>SUM(Ajapnyak:Shirak!M23)</f>
        <v>1875</v>
      </c>
      <c r="N23" s="89">
        <f t="shared" ref="N23:Q23" si="4">SUM(N6:N16,N18:N22)</f>
        <v>17826</v>
      </c>
      <c r="O23" s="89">
        <f t="shared" si="4"/>
        <v>17784</v>
      </c>
      <c r="P23" s="89">
        <f t="shared" si="4"/>
        <v>17248</v>
      </c>
      <c r="Q23" s="89">
        <f t="shared" si="4"/>
        <v>17248</v>
      </c>
    </row>
    <row r="25" spans="1:23" ht="18">
      <c r="C25" s="88"/>
      <c r="E25" s="105"/>
      <c r="F25" s="105"/>
      <c r="G25" s="105"/>
      <c r="H25" s="105"/>
      <c r="I25" s="105"/>
      <c r="J25" s="105"/>
    </row>
    <row r="27" spans="1:23">
      <c r="B27" s="2" t="s">
        <v>60</v>
      </c>
    </row>
    <row r="28" spans="1:23">
      <c r="B28" s="101" t="s">
        <v>61</v>
      </c>
    </row>
    <row r="29" spans="1:23">
      <c r="B29" s="2" t="s">
        <v>62</v>
      </c>
    </row>
    <row r="30" spans="1:23">
      <c r="B30" s="2" t="s">
        <v>63</v>
      </c>
    </row>
    <row r="31" spans="1:23">
      <c r="B31" s="2" t="s">
        <v>70</v>
      </c>
    </row>
  </sheetData>
  <mergeCells count="33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B13:C13"/>
    <mergeCell ref="M3:M4"/>
    <mergeCell ref="A5:C5"/>
    <mergeCell ref="N5:O5"/>
    <mergeCell ref="P5:Q5"/>
    <mergeCell ref="B6:C6"/>
    <mergeCell ref="B7:C7"/>
    <mergeCell ref="B8:C8"/>
    <mergeCell ref="B9:C9"/>
    <mergeCell ref="B10:C10"/>
    <mergeCell ref="B11:C11"/>
    <mergeCell ref="B12:C12"/>
    <mergeCell ref="B14:C14"/>
    <mergeCell ref="B15:C15"/>
    <mergeCell ref="B16:C16"/>
    <mergeCell ref="A17:C17"/>
    <mergeCell ref="B18:C18"/>
    <mergeCell ref="E25:J25"/>
    <mergeCell ref="B19:C19"/>
    <mergeCell ref="B20:C20"/>
    <mergeCell ref="B21:C21"/>
    <mergeCell ref="B22:C22"/>
    <mergeCell ref="A23:C2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W26"/>
  <sheetViews>
    <sheetView topLeftCell="A19" zoomScale="80" zoomScaleNormal="80" workbookViewId="0">
      <selection activeCell="A5" sqref="A5:C5"/>
    </sheetView>
  </sheetViews>
  <sheetFormatPr defaultRowHeight="14.25"/>
  <cols>
    <col min="1" max="2" width="9.140625" style="2"/>
    <col min="3" max="3" width="43.5703125" style="2" customWidth="1"/>
    <col min="4" max="4" width="15" style="2" customWidth="1"/>
    <col min="5" max="5" width="12" style="2" customWidth="1"/>
    <col min="6" max="10" width="9.140625" style="2"/>
    <col min="11" max="11" width="11.140625" style="2" customWidth="1"/>
    <col min="12" max="12" width="13.42578125" style="2" customWidth="1"/>
    <col min="13" max="13" width="10.140625" style="2" customWidth="1"/>
    <col min="14" max="17" width="9.140625" style="1" hidden="1" customWidth="1"/>
    <col min="18" max="16384" width="9.140625" style="2"/>
  </cols>
  <sheetData>
    <row r="1" spans="1:20" ht="91.5" customHeight="1">
      <c r="A1" s="125" t="s">
        <v>33</v>
      </c>
      <c r="B1" s="126"/>
      <c r="C1" s="127" t="s">
        <v>32</v>
      </c>
      <c r="D1" s="127"/>
      <c r="E1" s="127"/>
      <c r="F1" s="127"/>
      <c r="G1" s="127"/>
      <c r="H1" s="127"/>
      <c r="I1" s="127"/>
      <c r="J1" s="128"/>
      <c r="K1" s="129" t="s">
        <v>64</v>
      </c>
      <c r="L1" s="130"/>
      <c r="M1" s="131"/>
    </row>
    <row r="2" spans="1:20" ht="72.75" customHeight="1">
      <c r="A2" s="144" t="s">
        <v>35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6"/>
      <c r="N2" s="3"/>
      <c r="O2" s="3"/>
      <c r="P2" s="3"/>
      <c r="Q2" s="3"/>
      <c r="R2" s="4"/>
      <c r="S2" s="4"/>
      <c r="T2" s="4"/>
    </row>
    <row r="3" spans="1:20" ht="48" customHeight="1">
      <c r="A3" s="135" t="s">
        <v>31</v>
      </c>
      <c r="B3" s="136"/>
      <c r="C3" s="136"/>
      <c r="D3" s="120" t="s">
        <v>30</v>
      </c>
      <c r="E3" s="120" t="s">
        <v>29</v>
      </c>
      <c r="F3" s="139" t="s">
        <v>28</v>
      </c>
      <c r="G3" s="139"/>
      <c r="H3" s="139"/>
      <c r="I3" s="139"/>
      <c r="J3" s="139"/>
      <c r="K3" s="120" t="s">
        <v>27</v>
      </c>
      <c r="L3" s="120" t="s">
        <v>26</v>
      </c>
      <c r="M3" s="120" t="s">
        <v>25</v>
      </c>
      <c r="N3" s="3"/>
      <c r="O3" s="3"/>
      <c r="P3" s="3"/>
      <c r="Q3" s="3"/>
      <c r="R3" s="4"/>
      <c r="S3" s="4"/>
      <c r="T3" s="4"/>
    </row>
    <row r="4" spans="1:20" ht="118.5" customHeight="1">
      <c r="A4" s="137"/>
      <c r="B4" s="138"/>
      <c r="C4" s="138"/>
      <c r="D4" s="120"/>
      <c r="E4" s="120"/>
      <c r="F4" s="5" t="s">
        <v>24</v>
      </c>
      <c r="G4" s="6" t="s">
        <v>23</v>
      </c>
      <c r="H4" s="6" t="s">
        <v>22</v>
      </c>
      <c r="I4" s="6" t="s">
        <v>21</v>
      </c>
      <c r="J4" s="7" t="s">
        <v>20</v>
      </c>
      <c r="K4" s="120"/>
      <c r="L4" s="120"/>
      <c r="M4" s="120"/>
    </row>
    <row r="5" spans="1:20" ht="35.25" customHeight="1">
      <c r="A5" s="121" t="s">
        <v>19</v>
      </c>
      <c r="B5" s="122"/>
      <c r="C5" s="12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124" t="s">
        <v>18</v>
      </c>
      <c r="O5" s="124"/>
      <c r="P5" s="124" t="s">
        <v>17</v>
      </c>
      <c r="Q5" s="124"/>
    </row>
    <row r="6" spans="1:20" ht="37.5" customHeight="1">
      <c r="A6" s="9">
        <v>1</v>
      </c>
      <c r="B6" s="108" t="s">
        <v>16</v>
      </c>
      <c r="C6" s="109"/>
      <c r="D6" s="10"/>
      <c r="E6" s="11">
        <v>59</v>
      </c>
      <c r="F6" s="11">
        <v>3</v>
      </c>
      <c r="G6" s="11">
        <v>56</v>
      </c>
      <c r="H6" s="11"/>
      <c r="I6" s="11"/>
      <c r="J6" s="11">
        <v>59</v>
      </c>
      <c r="K6" s="12"/>
      <c r="L6" s="11">
        <v>0</v>
      </c>
      <c r="M6" s="11">
        <v>16</v>
      </c>
      <c r="N6" s="13">
        <f t="shared" ref="N6:N16" si="0">D6+E6</f>
        <v>59</v>
      </c>
      <c r="O6" s="13">
        <f t="shared" ref="O6:O16" si="1">J6+K6+L6</f>
        <v>59</v>
      </c>
      <c r="P6" s="13">
        <f t="shared" ref="P6:P16" si="2">J6</f>
        <v>59</v>
      </c>
      <c r="Q6" s="13">
        <f t="shared" ref="Q6:Q16" si="3">F6+G6+H6+I6</f>
        <v>59</v>
      </c>
      <c r="R6" s="14"/>
      <c r="S6" s="14"/>
      <c r="T6" s="14"/>
    </row>
    <row r="7" spans="1:20" ht="32.25" customHeight="1">
      <c r="A7" s="9">
        <v>2</v>
      </c>
      <c r="B7" s="108" t="s">
        <v>15</v>
      </c>
      <c r="C7" s="109"/>
      <c r="D7" s="10">
        <v>4</v>
      </c>
      <c r="E7" s="11">
        <v>39</v>
      </c>
      <c r="F7" s="11"/>
      <c r="G7" s="11">
        <v>38</v>
      </c>
      <c r="H7" s="11">
        <v>5</v>
      </c>
      <c r="I7" s="11"/>
      <c r="J7" s="11">
        <v>43</v>
      </c>
      <c r="K7" s="12"/>
      <c r="L7" s="11">
        <v>0</v>
      </c>
      <c r="M7" s="11">
        <v>15</v>
      </c>
      <c r="N7" s="13">
        <f t="shared" si="0"/>
        <v>43</v>
      </c>
      <c r="O7" s="13">
        <f t="shared" si="1"/>
        <v>43</v>
      </c>
      <c r="P7" s="13">
        <f t="shared" si="2"/>
        <v>43</v>
      </c>
      <c r="Q7" s="13">
        <f t="shared" si="3"/>
        <v>43</v>
      </c>
    </row>
    <row r="8" spans="1:20" ht="32.25" customHeight="1">
      <c r="A8" s="9">
        <v>3</v>
      </c>
      <c r="B8" s="108" t="s">
        <v>14</v>
      </c>
      <c r="C8" s="109"/>
      <c r="D8" s="10"/>
      <c r="E8" s="11">
        <v>5</v>
      </c>
      <c r="F8" s="11"/>
      <c r="G8" s="11">
        <v>5</v>
      </c>
      <c r="H8" s="11"/>
      <c r="I8" s="11"/>
      <c r="J8" s="11">
        <v>5</v>
      </c>
      <c r="K8" s="12"/>
      <c r="L8" s="11">
        <v>0</v>
      </c>
      <c r="M8" s="11">
        <v>2</v>
      </c>
      <c r="N8" s="13">
        <f t="shared" si="0"/>
        <v>5</v>
      </c>
      <c r="O8" s="13">
        <f t="shared" si="1"/>
        <v>5</v>
      </c>
      <c r="P8" s="13">
        <f t="shared" si="2"/>
        <v>5</v>
      </c>
      <c r="Q8" s="13">
        <f t="shared" si="3"/>
        <v>5</v>
      </c>
    </row>
    <row r="9" spans="1:20" ht="51.75" customHeight="1">
      <c r="A9" s="9">
        <v>4</v>
      </c>
      <c r="B9" s="108" t="s">
        <v>13</v>
      </c>
      <c r="C9" s="109"/>
      <c r="D9" s="10">
        <v>1</v>
      </c>
      <c r="E9" s="11">
        <v>49</v>
      </c>
      <c r="F9" s="11">
        <v>42</v>
      </c>
      <c r="G9" s="11">
        <v>8</v>
      </c>
      <c r="H9" s="11"/>
      <c r="I9" s="11"/>
      <c r="J9" s="11">
        <v>50</v>
      </c>
      <c r="K9" s="12"/>
      <c r="L9" s="11">
        <v>0</v>
      </c>
      <c r="M9" s="11">
        <v>8</v>
      </c>
      <c r="N9" s="13">
        <f t="shared" si="0"/>
        <v>50</v>
      </c>
      <c r="O9" s="13">
        <f t="shared" si="1"/>
        <v>50</v>
      </c>
      <c r="P9" s="13">
        <f t="shared" si="2"/>
        <v>50</v>
      </c>
      <c r="Q9" s="13">
        <f t="shared" si="3"/>
        <v>50</v>
      </c>
    </row>
    <row r="10" spans="1:20" ht="37.5" customHeight="1">
      <c r="A10" s="9">
        <v>5</v>
      </c>
      <c r="B10" s="108" t="s">
        <v>12</v>
      </c>
      <c r="C10" s="109"/>
      <c r="D10" s="10"/>
      <c r="E10" s="11">
        <v>199</v>
      </c>
      <c r="F10" s="11">
        <v>20</v>
      </c>
      <c r="G10" s="11">
        <v>176</v>
      </c>
      <c r="H10" s="11">
        <v>1</v>
      </c>
      <c r="I10" s="11">
        <v>2</v>
      </c>
      <c r="J10" s="11">
        <v>199</v>
      </c>
      <c r="K10" s="12"/>
      <c r="L10" s="11">
        <v>0</v>
      </c>
      <c r="M10" s="11">
        <v>1</v>
      </c>
      <c r="N10" s="13">
        <f t="shared" si="0"/>
        <v>199</v>
      </c>
      <c r="O10" s="13">
        <f t="shared" si="1"/>
        <v>199</v>
      </c>
      <c r="P10" s="13">
        <f t="shared" si="2"/>
        <v>199</v>
      </c>
      <c r="Q10" s="13">
        <f t="shared" si="3"/>
        <v>199</v>
      </c>
    </row>
    <row r="11" spans="1:20" ht="63.75" customHeight="1">
      <c r="A11" s="15">
        <v>6</v>
      </c>
      <c r="B11" s="118" t="s">
        <v>11</v>
      </c>
      <c r="C11" s="119"/>
      <c r="D11" s="10"/>
      <c r="E11" s="11">
        <v>6</v>
      </c>
      <c r="F11" s="11"/>
      <c r="G11" s="11">
        <v>4</v>
      </c>
      <c r="H11" s="11">
        <v>2</v>
      </c>
      <c r="I11" s="11"/>
      <c r="J11" s="11">
        <v>6</v>
      </c>
      <c r="K11" s="12"/>
      <c r="L11" s="11">
        <v>0</v>
      </c>
      <c r="M11" s="11">
        <v>0</v>
      </c>
      <c r="N11" s="13">
        <f t="shared" si="0"/>
        <v>6</v>
      </c>
      <c r="O11" s="13">
        <f t="shared" si="1"/>
        <v>6</v>
      </c>
      <c r="P11" s="13">
        <f t="shared" si="2"/>
        <v>6</v>
      </c>
      <c r="Q11" s="13">
        <f t="shared" si="3"/>
        <v>6</v>
      </c>
    </row>
    <row r="12" spans="1:20" ht="44.25" customHeight="1">
      <c r="A12" s="15">
        <v>7</v>
      </c>
      <c r="B12" s="118" t="s">
        <v>10</v>
      </c>
      <c r="C12" s="119"/>
      <c r="D12" s="10"/>
      <c r="E12" s="11"/>
      <c r="F12" s="11"/>
      <c r="G12" s="11"/>
      <c r="H12" s="11"/>
      <c r="I12" s="11"/>
      <c r="J12" s="11"/>
      <c r="K12" s="12"/>
      <c r="L12" s="11"/>
      <c r="M12" s="11"/>
      <c r="N12" s="13">
        <f t="shared" si="0"/>
        <v>0</v>
      </c>
      <c r="O12" s="13">
        <f t="shared" si="1"/>
        <v>0</v>
      </c>
      <c r="P12" s="13">
        <f t="shared" si="2"/>
        <v>0</v>
      </c>
      <c r="Q12" s="13">
        <f t="shared" si="3"/>
        <v>0</v>
      </c>
    </row>
    <row r="13" spans="1:20" ht="51" customHeight="1">
      <c r="A13" s="15">
        <v>8</v>
      </c>
      <c r="B13" s="118" t="s">
        <v>9</v>
      </c>
      <c r="C13" s="119"/>
      <c r="D13" s="10"/>
      <c r="E13" s="11">
        <v>2</v>
      </c>
      <c r="F13" s="11"/>
      <c r="G13" s="11">
        <v>2</v>
      </c>
      <c r="H13" s="11"/>
      <c r="I13" s="11"/>
      <c r="J13" s="11">
        <v>2</v>
      </c>
      <c r="K13" s="12"/>
      <c r="L13" s="11">
        <v>0</v>
      </c>
      <c r="M13" s="11"/>
      <c r="N13" s="13">
        <f t="shared" si="0"/>
        <v>2</v>
      </c>
      <c r="O13" s="13">
        <f t="shared" si="1"/>
        <v>2</v>
      </c>
      <c r="P13" s="13">
        <f t="shared" si="2"/>
        <v>2</v>
      </c>
      <c r="Q13" s="13">
        <f t="shared" si="3"/>
        <v>2</v>
      </c>
    </row>
    <row r="14" spans="1:20" ht="34.5" customHeight="1">
      <c r="A14" s="15">
        <v>9</v>
      </c>
      <c r="B14" s="115" t="s">
        <v>8</v>
      </c>
      <c r="C14" s="116"/>
      <c r="D14" s="16"/>
      <c r="E14" s="11">
        <v>226</v>
      </c>
      <c r="F14" s="11">
        <v>5</v>
      </c>
      <c r="G14" s="11">
        <v>217</v>
      </c>
      <c r="H14" s="11">
        <v>4</v>
      </c>
      <c r="I14" s="11"/>
      <c r="J14" s="11">
        <v>226</v>
      </c>
      <c r="K14" s="12"/>
      <c r="L14" s="11">
        <v>0</v>
      </c>
      <c r="M14" s="11">
        <v>1</v>
      </c>
      <c r="N14" s="13">
        <f t="shared" si="0"/>
        <v>226</v>
      </c>
      <c r="O14" s="13">
        <f t="shared" si="1"/>
        <v>226</v>
      </c>
      <c r="P14" s="13">
        <f t="shared" si="2"/>
        <v>226</v>
      </c>
      <c r="Q14" s="13">
        <f t="shared" si="3"/>
        <v>226</v>
      </c>
    </row>
    <row r="15" spans="1:20" ht="81" customHeight="1">
      <c r="A15" s="15">
        <v>10</v>
      </c>
      <c r="B15" s="115" t="s">
        <v>7</v>
      </c>
      <c r="C15" s="116"/>
      <c r="D15" s="17">
        <v>6</v>
      </c>
      <c r="E15" s="11">
        <v>29</v>
      </c>
      <c r="F15" s="11">
        <v>27</v>
      </c>
      <c r="G15" s="11">
        <v>4</v>
      </c>
      <c r="H15" s="11"/>
      <c r="I15" s="11">
        <v>2</v>
      </c>
      <c r="J15" s="11">
        <v>33</v>
      </c>
      <c r="K15" s="12"/>
      <c r="L15" s="11">
        <v>2</v>
      </c>
      <c r="M15" s="11">
        <v>24</v>
      </c>
      <c r="N15" s="13">
        <f t="shared" si="0"/>
        <v>35</v>
      </c>
      <c r="O15" s="13">
        <f t="shared" si="1"/>
        <v>35</v>
      </c>
      <c r="P15" s="13">
        <f t="shared" si="2"/>
        <v>33</v>
      </c>
      <c r="Q15" s="13">
        <f t="shared" si="3"/>
        <v>33</v>
      </c>
    </row>
    <row r="16" spans="1:20" ht="60.75" customHeight="1">
      <c r="A16" s="15">
        <v>11</v>
      </c>
      <c r="B16" s="115" t="s">
        <v>34</v>
      </c>
      <c r="C16" s="116"/>
      <c r="D16" s="17"/>
      <c r="E16" s="11"/>
      <c r="F16" s="11"/>
      <c r="G16" s="11"/>
      <c r="H16" s="11"/>
      <c r="I16" s="11"/>
      <c r="J16" s="11"/>
      <c r="K16" s="12"/>
      <c r="L16" s="11"/>
      <c r="M16" s="11"/>
      <c r="N16" s="13">
        <f t="shared" si="0"/>
        <v>0</v>
      </c>
      <c r="O16" s="13">
        <f t="shared" si="1"/>
        <v>0</v>
      </c>
      <c r="P16" s="13">
        <f t="shared" si="2"/>
        <v>0</v>
      </c>
      <c r="Q16" s="13">
        <f t="shared" si="3"/>
        <v>0</v>
      </c>
    </row>
    <row r="17" spans="1:23" ht="55.5" customHeight="1">
      <c r="A17" s="117" t="s">
        <v>6</v>
      </c>
      <c r="B17" s="117"/>
      <c r="C17" s="117"/>
      <c r="D17" s="147"/>
      <c r="E17" s="148"/>
      <c r="F17" s="148"/>
      <c r="G17" s="148"/>
      <c r="H17" s="148"/>
      <c r="I17" s="148"/>
      <c r="J17" s="148"/>
      <c r="K17" s="148"/>
      <c r="L17" s="148"/>
      <c r="M17" s="148"/>
      <c r="N17" s="18"/>
      <c r="O17" s="19"/>
      <c r="P17" s="19"/>
      <c r="Q17" s="19"/>
    </row>
    <row r="18" spans="1:23" ht="36.75" customHeight="1">
      <c r="A18" s="15">
        <v>1</v>
      </c>
      <c r="B18" s="106" t="s">
        <v>5</v>
      </c>
      <c r="C18" s="107"/>
      <c r="D18" s="17"/>
      <c r="E18" s="11"/>
      <c r="F18" s="12"/>
      <c r="G18" s="12"/>
      <c r="H18" s="12"/>
      <c r="I18" s="12"/>
      <c r="J18" s="12"/>
      <c r="K18" s="12"/>
      <c r="L18" s="12"/>
      <c r="M18" s="12"/>
      <c r="N18" s="13">
        <f>D18+E18</f>
        <v>0</v>
      </c>
      <c r="O18" s="13">
        <f>J18+K18+L18</f>
        <v>0</v>
      </c>
      <c r="P18" s="13">
        <f>J18</f>
        <v>0</v>
      </c>
      <c r="Q18" s="13">
        <f>F18+G18+H18+I18</f>
        <v>0</v>
      </c>
    </row>
    <row r="19" spans="1:23" ht="34.5" customHeight="1">
      <c r="A19" s="20">
        <v>2</v>
      </c>
      <c r="B19" s="106" t="s">
        <v>4</v>
      </c>
      <c r="C19" s="107"/>
      <c r="D19" s="21"/>
      <c r="E19" s="11">
        <v>9</v>
      </c>
      <c r="F19" s="12">
        <v>3</v>
      </c>
      <c r="G19" s="12">
        <v>4</v>
      </c>
      <c r="H19" s="12">
        <v>1</v>
      </c>
      <c r="I19" s="12"/>
      <c r="J19" s="12">
        <v>8</v>
      </c>
      <c r="K19" s="12">
        <v>1</v>
      </c>
      <c r="L19" s="12">
        <v>0</v>
      </c>
      <c r="M19" s="12"/>
      <c r="N19" s="13">
        <f>D19+E19</f>
        <v>9</v>
      </c>
      <c r="O19" s="13">
        <f>J19+K19+L19</f>
        <v>9</v>
      </c>
      <c r="P19" s="13">
        <f>J19</f>
        <v>8</v>
      </c>
      <c r="Q19" s="13">
        <f>F19+G19+H19+I19</f>
        <v>8</v>
      </c>
      <c r="R19" s="14"/>
      <c r="S19" s="14"/>
      <c r="T19" s="14"/>
      <c r="U19" s="14"/>
      <c r="V19" s="14"/>
      <c r="W19" s="14"/>
    </row>
    <row r="20" spans="1:23" ht="27.75" customHeight="1">
      <c r="A20" s="15">
        <v>3</v>
      </c>
      <c r="B20" s="108" t="s">
        <v>3</v>
      </c>
      <c r="C20" s="109"/>
      <c r="D20" s="22"/>
      <c r="E20" s="11"/>
      <c r="F20" s="12"/>
      <c r="G20" s="12"/>
      <c r="H20" s="12"/>
      <c r="I20" s="12"/>
      <c r="J20" s="12"/>
      <c r="K20" s="12"/>
      <c r="L20" s="12"/>
      <c r="M20" s="12"/>
      <c r="N20" s="13">
        <f>D20+E20</f>
        <v>0</v>
      </c>
      <c r="O20" s="13">
        <f>J20+K20+L20</f>
        <v>0</v>
      </c>
      <c r="P20" s="13">
        <f>J20</f>
        <v>0</v>
      </c>
      <c r="Q20" s="13">
        <f>F20+G20+H20+I20</f>
        <v>0</v>
      </c>
      <c r="R20" s="14"/>
      <c r="S20" s="14"/>
      <c r="T20" s="14"/>
      <c r="U20" s="14"/>
      <c r="V20" s="14"/>
      <c r="W20" s="14"/>
    </row>
    <row r="21" spans="1:23" ht="26.25" customHeight="1">
      <c r="A21" s="23">
        <v>4</v>
      </c>
      <c r="B21" s="108" t="s">
        <v>2</v>
      </c>
      <c r="C21" s="109"/>
      <c r="D21" s="10"/>
      <c r="E21" s="11">
        <v>11</v>
      </c>
      <c r="F21" s="12">
        <v>3</v>
      </c>
      <c r="G21" s="12">
        <v>6</v>
      </c>
      <c r="H21" s="12"/>
      <c r="I21" s="12">
        <v>2</v>
      </c>
      <c r="J21" s="12">
        <v>11</v>
      </c>
      <c r="K21" s="12"/>
      <c r="L21" s="12">
        <v>0</v>
      </c>
      <c r="M21" s="12">
        <v>1</v>
      </c>
      <c r="N21" s="13">
        <f>D21+E21</f>
        <v>11</v>
      </c>
      <c r="O21" s="13">
        <f>J21+K21+L21</f>
        <v>11</v>
      </c>
      <c r="P21" s="13">
        <f>J21</f>
        <v>11</v>
      </c>
      <c r="Q21" s="13">
        <f>F21+G21+H21+I21</f>
        <v>11</v>
      </c>
      <c r="R21" s="14"/>
      <c r="S21" s="14"/>
      <c r="T21" s="14"/>
      <c r="U21" s="14"/>
      <c r="V21" s="14"/>
      <c r="W21" s="14"/>
    </row>
    <row r="22" spans="1:23" ht="24.75" customHeight="1">
      <c r="A22" s="15">
        <v>5</v>
      </c>
      <c r="B22" s="110" t="s">
        <v>1</v>
      </c>
      <c r="C22" s="111"/>
      <c r="D22" s="10">
        <v>11</v>
      </c>
      <c r="E22" s="12">
        <v>5</v>
      </c>
      <c r="F22" s="11"/>
      <c r="G22" s="11">
        <v>3</v>
      </c>
      <c r="H22" s="11"/>
      <c r="I22" s="11">
        <v>2</v>
      </c>
      <c r="J22" s="11">
        <v>5</v>
      </c>
      <c r="K22" s="12"/>
      <c r="L22" s="12">
        <v>11</v>
      </c>
      <c r="M22" s="12"/>
      <c r="N22" s="13">
        <f>D22+E22</f>
        <v>16</v>
      </c>
      <c r="O22" s="13">
        <f>J22+K22+L22</f>
        <v>16</v>
      </c>
      <c r="P22" s="13">
        <f>J22</f>
        <v>5</v>
      </c>
      <c r="Q22" s="13">
        <f>F22+G22+H22+I22</f>
        <v>5</v>
      </c>
    </row>
    <row r="23" spans="1:23" ht="15">
      <c r="A23" s="112" t="s">
        <v>0</v>
      </c>
      <c r="B23" s="113"/>
      <c r="C23" s="114"/>
      <c r="D23" s="24">
        <f>SUM(D6:D16,D18:D22)</f>
        <v>22</v>
      </c>
      <c r="E23" s="24">
        <f t="shared" ref="E23:Q23" si="4">SUM(E6:E16,E18:E22)</f>
        <v>639</v>
      </c>
      <c r="F23" s="24">
        <f t="shared" si="4"/>
        <v>103</v>
      </c>
      <c r="G23" s="24">
        <f t="shared" si="4"/>
        <v>523</v>
      </c>
      <c r="H23" s="24">
        <f t="shared" si="4"/>
        <v>13</v>
      </c>
      <c r="I23" s="24">
        <f t="shared" si="4"/>
        <v>8</v>
      </c>
      <c r="J23" s="24">
        <f t="shared" si="4"/>
        <v>647</v>
      </c>
      <c r="K23" s="24">
        <f t="shared" si="4"/>
        <v>1</v>
      </c>
      <c r="L23" s="24">
        <f t="shared" si="4"/>
        <v>13</v>
      </c>
      <c r="M23" s="24">
        <f t="shared" si="4"/>
        <v>68</v>
      </c>
      <c r="N23" s="25">
        <f t="shared" si="4"/>
        <v>661</v>
      </c>
      <c r="O23" s="25">
        <f t="shared" si="4"/>
        <v>661</v>
      </c>
      <c r="P23" s="25">
        <f t="shared" si="4"/>
        <v>647</v>
      </c>
      <c r="Q23" s="25">
        <f t="shared" si="4"/>
        <v>647</v>
      </c>
    </row>
    <row r="25" spans="1:23" ht="18">
      <c r="C25" s="140"/>
      <c r="D25" s="141"/>
      <c r="E25" s="142"/>
      <c r="F25" s="143"/>
      <c r="G25" s="143"/>
      <c r="H25" s="143"/>
      <c r="I25" s="143"/>
      <c r="J25" s="143"/>
      <c r="K25" s="143"/>
      <c r="L25" s="143"/>
      <c r="M25" s="143"/>
    </row>
    <row r="26" spans="1:23" ht="15">
      <c r="E26" s="105"/>
      <c r="F26" s="105"/>
      <c r="G26" s="105"/>
      <c r="H26" s="105"/>
      <c r="I26" s="105"/>
      <c r="J26" s="105"/>
    </row>
  </sheetData>
  <mergeCells count="36">
    <mergeCell ref="N5:O5"/>
    <mergeCell ref="B21:C21"/>
    <mergeCell ref="B16:C16"/>
    <mergeCell ref="B9:C9"/>
    <mergeCell ref="B10:C10"/>
    <mergeCell ref="B11:C11"/>
    <mergeCell ref="P5:Q5"/>
    <mergeCell ref="C1:J1"/>
    <mergeCell ref="A5:C5"/>
    <mergeCell ref="A23:C23"/>
    <mergeCell ref="B22:C22"/>
    <mergeCell ref="A17:C17"/>
    <mergeCell ref="D17:M17"/>
    <mergeCell ref="B18:C18"/>
    <mergeCell ref="B20:C20"/>
    <mergeCell ref="K3:K4"/>
    <mergeCell ref="L3:L4"/>
    <mergeCell ref="M3:M4"/>
    <mergeCell ref="A1:B1"/>
    <mergeCell ref="B12:C12"/>
    <mergeCell ref="B13:C13"/>
    <mergeCell ref="B6:C6"/>
    <mergeCell ref="E26:J26"/>
    <mergeCell ref="C25:D25"/>
    <mergeCell ref="E25:M25"/>
    <mergeCell ref="B19:C19"/>
    <mergeCell ref="K1:M1"/>
    <mergeCell ref="A2:M2"/>
    <mergeCell ref="A3:C4"/>
    <mergeCell ref="D3:D4"/>
    <mergeCell ref="E3:E4"/>
    <mergeCell ref="F3:J3"/>
    <mergeCell ref="B15:C15"/>
    <mergeCell ref="B7:C7"/>
    <mergeCell ref="B8:C8"/>
    <mergeCell ref="B14:C14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W27"/>
  <sheetViews>
    <sheetView topLeftCell="A19" zoomScale="80" zoomScaleNormal="80" workbookViewId="0">
      <selection activeCell="C27" sqref="C27"/>
    </sheetView>
  </sheetViews>
  <sheetFormatPr defaultRowHeight="15"/>
  <cols>
    <col min="1" max="2" width="9.140625" style="27"/>
    <col min="3" max="3" width="43.5703125" style="27" customWidth="1"/>
    <col min="4" max="4" width="15" style="27" customWidth="1"/>
    <col min="5" max="5" width="12" style="27" customWidth="1"/>
    <col min="6" max="10" width="9.140625" style="27"/>
    <col min="11" max="11" width="11.140625" style="27" customWidth="1"/>
    <col min="12" max="12" width="13.42578125" style="27" customWidth="1"/>
    <col min="13" max="13" width="10.140625" style="27" customWidth="1"/>
    <col min="14" max="17" width="9.140625" style="26" hidden="1" customWidth="1"/>
    <col min="18" max="16384" width="9.140625" style="27"/>
  </cols>
  <sheetData>
    <row r="1" spans="1:20" ht="91.5" customHeight="1">
      <c r="A1" s="125" t="s">
        <v>33</v>
      </c>
      <c r="B1" s="169"/>
      <c r="C1" s="170" t="s">
        <v>32</v>
      </c>
      <c r="D1" s="170"/>
      <c r="E1" s="170"/>
      <c r="F1" s="170"/>
      <c r="G1" s="170"/>
      <c r="H1" s="170"/>
      <c r="I1" s="170"/>
      <c r="J1" s="171"/>
      <c r="K1" s="129" t="s">
        <v>64</v>
      </c>
      <c r="L1" s="172"/>
      <c r="M1" s="173"/>
    </row>
    <row r="2" spans="1:20" ht="72.75" customHeight="1">
      <c r="A2" s="132" t="s">
        <v>41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28"/>
      <c r="O2" s="28"/>
      <c r="P2" s="28"/>
      <c r="Q2" s="28"/>
      <c r="R2" s="29"/>
      <c r="S2" s="29"/>
      <c r="T2" s="29"/>
    </row>
    <row r="3" spans="1:20" ht="48" customHeight="1">
      <c r="A3" s="174" t="s">
        <v>31</v>
      </c>
      <c r="B3" s="175"/>
      <c r="C3" s="175"/>
      <c r="D3" s="178" t="s">
        <v>30</v>
      </c>
      <c r="E3" s="178" t="s">
        <v>29</v>
      </c>
      <c r="F3" s="179" t="s">
        <v>28</v>
      </c>
      <c r="G3" s="179"/>
      <c r="H3" s="179"/>
      <c r="I3" s="179"/>
      <c r="J3" s="179"/>
      <c r="K3" s="178" t="s">
        <v>27</v>
      </c>
      <c r="L3" s="178" t="s">
        <v>26</v>
      </c>
      <c r="M3" s="178" t="s">
        <v>25</v>
      </c>
      <c r="N3" s="28"/>
      <c r="O3" s="28"/>
      <c r="P3" s="28"/>
      <c r="Q3" s="28"/>
      <c r="R3" s="29"/>
      <c r="S3" s="29"/>
      <c r="T3" s="29"/>
    </row>
    <row r="4" spans="1:20" ht="118.5" customHeight="1">
      <c r="A4" s="176"/>
      <c r="B4" s="177"/>
      <c r="C4" s="177"/>
      <c r="D4" s="178"/>
      <c r="E4" s="178"/>
      <c r="F4" s="30" t="s">
        <v>24</v>
      </c>
      <c r="G4" s="31" t="s">
        <v>23</v>
      </c>
      <c r="H4" s="31" t="s">
        <v>22</v>
      </c>
      <c r="I4" s="31" t="s">
        <v>21</v>
      </c>
      <c r="J4" s="32" t="s">
        <v>20</v>
      </c>
      <c r="K4" s="178"/>
      <c r="L4" s="178"/>
      <c r="M4" s="178"/>
    </row>
    <row r="5" spans="1:20" ht="35.25" customHeight="1">
      <c r="A5" s="165" t="s">
        <v>19</v>
      </c>
      <c r="B5" s="166"/>
      <c r="C5" s="167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  <c r="N5" s="168" t="s">
        <v>18</v>
      </c>
      <c r="O5" s="168"/>
      <c r="P5" s="168" t="s">
        <v>17</v>
      </c>
      <c r="Q5" s="168"/>
    </row>
    <row r="6" spans="1:20" ht="37.5" customHeight="1">
      <c r="A6" s="34">
        <v>1</v>
      </c>
      <c r="B6" s="149" t="s">
        <v>16</v>
      </c>
      <c r="C6" s="150"/>
      <c r="D6" s="35"/>
      <c r="E6" s="36">
        <v>43</v>
      </c>
      <c r="F6" s="36">
        <v>7</v>
      </c>
      <c r="G6" s="36">
        <v>36</v>
      </c>
      <c r="H6" s="36"/>
      <c r="I6" s="36"/>
      <c r="J6" s="36">
        <v>43</v>
      </c>
      <c r="K6" s="36"/>
      <c r="L6" s="36"/>
      <c r="M6" s="36">
        <v>9</v>
      </c>
      <c r="N6" s="52">
        <f t="shared" ref="N6:N16" si="0">D6+E6</f>
        <v>43</v>
      </c>
      <c r="O6" s="52">
        <f t="shared" ref="O6:O16" si="1">J6+K6+L6</f>
        <v>43</v>
      </c>
      <c r="P6" s="52">
        <f t="shared" ref="P6:P16" si="2">J6</f>
        <v>43</v>
      </c>
      <c r="Q6" s="52">
        <f t="shared" ref="Q6:Q16" si="3">F6+G6+H6+I6</f>
        <v>43</v>
      </c>
      <c r="R6" s="53"/>
      <c r="S6" s="53"/>
      <c r="T6" s="53"/>
    </row>
    <row r="7" spans="1:20" ht="32.25" customHeight="1">
      <c r="A7" s="34">
        <v>2</v>
      </c>
      <c r="B7" s="149" t="s">
        <v>15</v>
      </c>
      <c r="C7" s="150"/>
      <c r="D7" s="35"/>
      <c r="E7" s="36">
        <v>37</v>
      </c>
      <c r="F7" s="36">
        <v>1</v>
      </c>
      <c r="G7" s="36">
        <v>27</v>
      </c>
      <c r="H7" s="36">
        <v>7</v>
      </c>
      <c r="I7" s="36">
        <v>1</v>
      </c>
      <c r="J7" s="36">
        <v>36</v>
      </c>
      <c r="K7" s="36"/>
      <c r="L7" s="36">
        <v>1</v>
      </c>
      <c r="M7" s="36">
        <v>3</v>
      </c>
      <c r="N7" s="52">
        <f t="shared" si="0"/>
        <v>37</v>
      </c>
      <c r="O7" s="52">
        <f t="shared" si="1"/>
        <v>37</v>
      </c>
      <c r="P7" s="52">
        <f t="shared" si="2"/>
        <v>36</v>
      </c>
      <c r="Q7" s="52">
        <f t="shared" si="3"/>
        <v>36</v>
      </c>
    </row>
    <row r="8" spans="1:20" ht="32.25" customHeight="1">
      <c r="A8" s="34">
        <v>3</v>
      </c>
      <c r="B8" s="149" t="s">
        <v>14</v>
      </c>
      <c r="C8" s="150"/>
      <c r="D8" s="35"/>
      <c r="E8" s="36">
        <v>5</v>
      </c>
      <c r="F8" s="36">
        <v>1</v>
      </c>
      <c r="G8" s="36">
        <v>4</v>
      </c>
      <c r="H8" s="36"/>
      <c r="I8" s="36"/>
      <c r="J8" s="36">
        <v>5</v>
      </c>
      <c r="K8" s="36"/>
      <c r="L8" s="36"/>
      <c r="M8" s="36">
        <v>2</v>
      </c>
      <c r="N8" s="52">
        <f t="shared" si="0"/>
        <v>5</v>
      </c>
      <c r="O8" s="52">
        <f t="shared" si="1"/>
        <v>5</v>
      </c>
      <c r="P8" s="52">
        <f t="shared" si="2"/>
        <v>5</v>
      </c>
      <c r="Q8" s="52">
        <f t="shared" si="3"/>
        <v>5</v>
      </c>
    </row>
    <row r="9" spans="1:20" ht="51.75" customHeight="1">
      <c r="A9" s="34">
        <v>4</v>
      </c>
      <c r="B9" s="149" t="s">
        <v>13</v>
      </c>
      <c r="C9" s="150"/>
      <c r="D9" s="35"/>
      <c r="E9" s="36">
        <v>24</v>
      </c>
      <c r="F9" s="36">
        <v>20</v>
      </c>
      <c r="G9" s="36">
        <v>4</v>
      </c>
      <c r="H9" s="36"/>
      <c r="I9" s="36"/>
      <c r="J9" s="36">
        <v>24</v>
      </c>
      <c r="K9" s="36"/>
      <c r="L9" s="36"/>
      <c r="M9" s="36">
        <v>9</v>
      </c>
      <c r="N9" s="52">
        <f t="shared" si="0"/>
        <v>24</v>
      </c>
      <c r="O9" s="52">
        <f t="shared" si="1"/>
        <v>24</v>
      </c>
      <c r="P9" s="52">
        <f t="shared" si="2"/>
        <v>24</v>
      </c>
      <c r="Q9" s="52">
        <f t="shared" si="3"/>
        <v>24</v>
      </c>
    </row>
    <row r="10" spans="1:20" ht="37.5" customHeight="1">
      <c r="A10" s="34">
        <v>5</v>
      </c>
      <c r="B10" s="149" t="s">
        <v>12</v>
      </c>
      <c r="C10" s="150"/>
      <c r="D10" s="35"/>
      <c r="E10" s="36">
        <v>201</v>
      </c>
      <c r="F10" s="36">
        <v>26</v>
      </c>
      <c r="G10" s="36">
        <v>159</v>
      </c>
      <c r="H10" s="36">
        <v>16</v>
      </c>
      <c r="I10" s="36"/>
      <c r="J10" s="36">
        <v>201</v>
      </c>
      <c r="K10" s="36"/>
      <c r="L10" s="36"/>
      <c r="M10" s="36">
        <v>13</v>
      </c>
      <c r="N10" s="52">
        <f t="shared" si="0"/>
        <v>201</v>
      </c>
      <c r="O10" s="52">
        <f t="shared" si="1"/>
        <v>201</v>
      </c>
      <c r="P10" s="52">
        <f t="shared" si="2"/>
        <v>201</v>
      </c>
      <c r="Q10" s="52">
        <f t="shared" si="3"/>
        <v>201</v>
      </c>
    </row>
    <row r="11" spans="1:20" ht="63.75" customHeight="1">
      <c r="A11" s="39">
        <v>6</v>
      </c>
      <c r="B11" s="153" t="s">
        <v>11</v>
      </c>
      <c r="C11" s="154"/>
      <c r="D11" s="35"/>
      <c r="E11" s="36">
        <v>17</v>
      </c>
      <c r="F11" s="36">
        <v>3</v>
      </c>
      <c r="G11" s="36">
        <v>13</v>
      </c>
      <c r="H11" s="36">
        <v>1</v>
      </c>
      <c r="I11" s="36"/>
      <c r="J11" s="36">
        <v>17</v>
      </c>
      <c r="K11" s="36"/>
      <c r="L11" s="36"/>
      <c r="M11" s="36">
        <v>2</v>
      </c>
      <c r="N11" s="52">
        <f t="shared" si="0"/>
        <v>17</v>
      </c>
      <c r="O11" s="52">
        <f t="shared" si="1"/>
        <v>17</v>
      </c>
      <c r="P11" s="52">
        <f t="shared" si="2"/>
        <v>17</v>
      </c>
      <c r="Q11" s="52">
        <f t="shared" si="3"/>
        <v>17</v>
      </c>
    </row>
    <row r="12" spans="1:20" ht="44.25" customHeight="1">
      <c r="A12" s="39">
        <v>7</v>
      </c>
      <c r="B12" s="153" t="s">
        <v>10</v>
      </c>
      <c r="C12" s="154"/>
      <c r="D12" s="35"/>
      <c r="E12" s="36"/>
      <c r="F12" s="36"/>
      <c r="G12" s="36"/>
      <c r="H12" s="36"/>
      <c r="I12" s="36"/>
      <c r="J12" s="36"/>
      <c r="K12" s="36"/>
      <c r="L12" s="36"/>
      <c r="M12" s="36"/>
      <c r="N12" s="52">
        <f t="shared" si="0"/>
        <v>0</v>
      </c>
      <c r="O12" s="52">
        <f t="shared" si="1"/>
        <v>0</v>
      </c>
      <c r="P12" s="52">
        <f t="shared" si="2"/>
        <v>0</v>
      </c>
      <c r="Q12" s="52">
        <f t="shared" si="3"/>
        <v>0</v>
      </c>
    </row>
    <row r="13" spans="1:20" ht="51" customHeight="1">
      <c r="A13" s="39">
        <v>8</v>
      </c>
      <c r="B13" s="153" t="s">
        <v>9</v>
      </c>
      <c r="C13" s="154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52">
        <f t="shared" si="0"/>
        <v>0</v>
      </c>
      <c r="O13" s="52">
        <f t="shared" si="1"/>
        <v>0</v>
      </c>
      <c r="P13" s="52">
        <f t="shared" si="2"/>
        <v>0</v>
      </c>
      <c r="Q13" s="52">
        <f t="shared" si="3"/>
        <v>0</v>
      </c>
    </row>
    <row r="14" spans="1:20" ht="34.5" customHeight="1">
      <c r="A14" s="39">
        <v>9</v>
      </c>
      <c r="B14" s="151" t="s">
        <v>8</v>
      </c>
      <c r="C14" s="152"/>
      <c r="D14" s="40"/>
      <c r="E14" s="36">
        <v>293</v>
      </c>
      <c r="F14" s="36">
        <v>4</v>
      </c>
      <c r="G14" s="36">
        <v>287</v>
      </c>
      <c r="H14" s="36">
        <v>2</v>
      </c>
      <c r="I14" s="36"/>
      <c r="J14" s="36">
        <v>293</v>
      </c>
      <c r="K14" s="36"/>
      <c r="L14" s="36"/>
      <c r="M14" s="36">
        <v>1</v>
      </c>
      <c r="N14" s="52">
        <f t="shared" si="0"/>
        <v>293</v>
      </c>
      <c r="O14" s="52">
        <f t="shared" si="1"/>
        <v>293</v>
      </c>
      <c r="P14" s="52">
        <f t="shared" si="2"/>
        <v>293</v>
      </c>
      <c r="Q14" s="52">
        <f t="shared" si="3"/>
        <v>293</v>
      </c>
    </row>
    <row r="15" spans="1:20" ht="60" customHeight="1">
      <c r="A15" s="39">
        <v>10</v>
      </c>
      <c r="B15" s="151" t="s">
        <v>7</v>
      </c>
      <c r="C15" s="152"/>
      <c r="D15" s="40">
        <v>7</v>
      </c>
      <c r="E15" s="36">
        <v>56</v>
      </c>
      <c r="F15" s="36">
        <v>41</v>
      </c>
      <c r="G15" s="36">
        <v>4</v>
      </c>
      <c r="H15" s="36">
        <v>1</v>
      </c>
      <c r="I15" s="36">
        <v>1</v>
      </c>
      <c r="J15" s="36">
        <v>47</v>
      </c>
      <c r="K15" s="36">
        <v>2</v>
      </c>
      <c r="L15" s="36">
        <v>13</v>
      </c>
      <c r="M15" s="36">
        <v>36</v>
      </c>
      <c r="N15" s="52">
        <f t="shared" si="0"/>
        <v>63</v>
      </c>
      <c r="O15" s="52">
        <f t="shared" si="1"/>
        <v>62</v>
      </c>
      <c r="P15" s="52">
        <f t="shared" si="2"/>
        <v>47</v>
      </c>
      <c r="Q15" s="52">
        <f t="shared" si="3"/>
        <v>47</v>
      </c>
    </row>
    <row r="16" spans="1:20" ht="76.5" customHeight="1">
      <c r="A16" s="39">
        <v>11</v>
      </c>
      <c r="B16" s="151" t="s">
        <v>34</v>
      </c>
      <c r="C16" s="152"/>
      <c r="D16" s="41"/>
      <c r="E16" s="36">
        <v>5</v>
      </c>
      <c r="F16" s="36">
        <v>3</v>
      </c>
      <c r="G16" s="36">
        <v>1</v>
      </c>
      <c r="H16" s="36"/>
      <c r="I16" s="36">
        <v>1</v>
      </c>
      <c r="J16" s="36">
        <v>5</v>
      </c>
      <c r="K16" s="36"/>
      <c r="L16" s="36"/>
      <c r="M16" s="36">
        <v>4</v>
      </c>
      <c r="N16" s="52">
        <f t="shared" si="0"/>
        <v>5</v>
      </c>
      <c r="O16" s="52">
        <f t="shared" si="1"/>
        <v>5</v>
      </c>
      <c r="P16" s="52">
        <f t="shared" si="2"/>
        <v>5</v>
      </c>
      <c r="Q16" s="52">
        <f t="shared" si="3"/>
        <v>5</v>
      </c>
    </row>
    <row r="17" spans="1:23" ht="55.5" customHeight="1">
      <c r="A17" s="160" t="s">
        <v>6</v>
      </c>
      <c r="B17" s="160"/>
      <c r="C17" s="160"/>
      <c r="D17" s="161"/>
      <c r="E17" s="162"/>
      <c r="F17" s="162"/>
      <c r="G17" s="162"/>
      <c r="H17" s="162"/>
      <c r="I17" s="162"/>
      <c r="J17" s="162"/>
      <c r="K17" s="162"/>
      <c r="L17" s="162"/>
      <c r="M17" s="162"/>
      <c r="N17" s="42"/>
      <c r="O17" s="43"/>
      <c r="P17" s="43"/>
      <c r="Q17" s="43"/>
    </row>
    <row r="18" spans="1:23" ht="36.75" customHeight="1">
      <c r="A18" s="39">
        <v>1</v>
      </c>
      <c r="B18" s="163" t="s">
        <v>5</v>
      </c>
      <c r="C18" s="164"/>
      <c r="D18" s="41"/>
      <c r="E18" s="36"/>
      <c r="F18" s="36"/>
      <c r="G18" s="36"/>
      <c r="H18" s="36"/>
      <c r="I18" s="36"/>
      <c r="J18" s="36"/>
      <c r="K18" s="36"/>
      <c r="L18" s="36"/>
      <c r="M18" s="36"/>
      <c r="N18" s="52">
        <f>D18+E18</f>
        <v>0</v>
      </c>
      <c r="O18" s="52">
        <f>J18+K18+L18</f>
        <v>0</v>
      </c>
      <c r="P18" s="52">
        <f>J18</f>
        <v>0</v>
      </c>
      <c r="Q18" s="52">
        <f>F18+G18+H18+I18</f>
        <v>0</v>
      </c>
    </row>
    <row r="19" spans="1:23" ht="34.5" customHeight="1">
      <c r="A19" s="44">
        <v>2</v>
      </c>
      <c r="B19" s="163" t="s">
        <v>4</v>
      </c>
      <c r="C19" s="164"/>
      <c r="D19" s="45">
        <v>1</v>
      </c>
      <c r="E19" s="36">
        <v>16</v>
      </c>
      <c r="F19" s="36">
        <v>2</v>
      </c>
      <c r="G19" s="36">
        <v>8</v>
      </c>
      <c r="H19" s="36">
        <v>5</v>
      </c>
      <c r="I19" s="36"/>
      <c r="J19" s="36">
        <v>15</v>
      </c>
      <c r="K19" s="36">
        <v>2</v>
      </c>
      <c r="L19" s="36"/>
      <c r="M19" s="36">
        <v>1</v>
      </c>
      <c r="N19" s="52">
        <f>D19+E19</f>
        <v>17</v>
      </c>
      <c r="O19" s="52">
        <f>J19+K19+L19</f>
        <v>17</v>
      </c>
      <c r="P19" s="52">
        <f>J19</f>
        <v>15</v>
      </c>
      <c r="Q19" s="52">
        <f>F19+G19+H19+I19</f>
        <v>15</v>
      </c>
      <c r="R19" s="53"/>
      <c r="S19" s="53"/>
      <c r="T19" s="53"/>
      <c r="U19" s="53"/>
      <c r="V19" s="53"/>
      <c r="W19" s="53"/>
    </row>
    <row r="20" spans="1:23" ht="27.75" customHeight="1">
      <c r="A20" s="39">
        <v>3</v>
      </c>
      <c r="B20" s="149" t="s">
        <v>3</v>
      </c>
      <c r="C20" s="150"/>
      <c r="D20" s="46"/>
      <c r="E20" s="36"/>
      <c r="F20" s="36"/>
      <c r="G20" s="36"/>
      <c r="H20" s="36"/>
      <c r="I20" s="36"/>
      <c r="J20" s="36"/>
      <c r="K20" s="36"/>
      <c r="L20" s="36"/>
      <c r="M20" s="36"/>
      <c r="N20" s="52">
        <f>D20+E20</f>
        <v>0</v>
      </c>
      <c r="O20" s="52">
        <f>J20+K20+L20</f>
        <v>0</v>
      </c>
      <c r="P20" s="52">
        <f>J20</f>
        <v>0</v>
      </c>
      <c r="Q20" s="52">
        <f>F20+G20+H20+I20</f>
        <v>0</v>
      </c>
      <c r="R20" s="53"/>
      <c r="S20" s="53"/>
      <c r="T20" s="53"/>
      <c r="U20" s="53"/>
      <c r="V20" s="53"/>
      <c r="W20" s="53"/>
    </row>
    <row r="21" spans="1:23" ht="26.25" customHeight="1">
      <c r="A21" s="47">
        <v>4</v>
      </c>
      <c r="B21" s="149" t="s">
        <v>2</v>
      </c>
      <c r="C21" s="150"/>
      <c r="D21" s="35"/>
      <c r="E21" s="36">
        <v>21</v>
      </c>
      <c r="F21" s="36">
        <v>4</v>
      </c>
      <c r="G21" s="36">
        <v>14</v>
      </c>
      <c r="H21" s="36"/>
      <c r="I21" s="36">
        <v>1</v>
      </c>
      <c r="J21" s="36">
        <v>19</v>
      </c>
      <c r="K21" s="36"/>
      <c r="L21" s="36">
        <v>1</v>
      </c>
      <c r="M21" s="36">
        <v>1</v>
      </c>
      <c r="N21" s="52">
        <f>D21+E21</f>
        <v>21</v>
      </c>
      <c r="O21" s="52">
        <f>J21+K21+L21</f>
        <v>20</v>
      </c>
      <c r="P21" s="52">
        <f>J21</f>
        <v>19</v>
      </c>
      <c r="Q21" s="52">
        <f>F21+G21+H21+I21</f>
        <v>19</v>
      </c>
      <c r="R21" s="53"/>
      <c r="S21" s="53"/>
      <c r="T21" s="53"/>
      <c r="U21" s="53"/>
      <c r="V21" s="53"/>
      <c r="W21" s="53"/>
    </row>
    <row r="22" spans="1:23" ht="24.75" customHeight="1">
      <c r="A22" s="39">
        <v>5</v>
      </c>
      <c r="B22" s="158" t="s">
        <v>1</v>
      </c>
      <c r="C22" s="159"/>
      <c r="D22" s="35">
        <v>12</v>
      </c>
      <c r="E22" s="36">
        <v>10</v>
      </c>
      <c r="F22" s="36"/>
      <c r="G22" s="36">
        <v>18</v>
      </c>
      <c r="H22" s="36"/>
      <c r="I22" s="36"/>
      <c r="J22" s="36">
        <v>18</v>
      </c>
      <c r="K22" s="36"/>
      <c r="L22" s="36">
        <v>4</v>
      </c>
      <c r="M22" s="36"/>
      <c r="N22" s="52">
        <f>D22+E22</f>
        <v>22</v>
      </c>
      <c r="O22" s="52">
        <f>J22+K22+L22</f>
        <v>22</v>
      </c>
      <c r="P22" s="52">
        <f>J22</f>
        <v>18</v>
      </c>
      <c r="Q22" s="52">
        <f>F22+G22+H22+I22</f>
        <v>18</v>
      </c>
    </row>
    <row r="23" spans="1:23" ht="15.75">
      <c r="A23" s="155" t="s">
        <v>0</v>
      </c>
      <c r="B23" s="156"/>
      <c r="C23" s="157"/>
      <c r="D23" s="58">
        <f t="shared" ref="D23:Q23" si="4">SUM(D6:D16,D18:D22)</f>
        <v>20</v>
      </c>
      <c r="E23" s="58">
        <f t="shared" si="4"/>
        <v>728</v>
      </c>
      <c r="F23" s="58">
        <f t="shared" si="4"/>
        <v>112</v>
      </c>
      <c r="G23" s="58">
        <f t="shared" si="4"/>
        <v>575</v>
      </c>
      <c r="H23" s="58">
        <f t="shared" si="4"/>
        <v>32</v>
      </c>
      <c r="I23" s="58">
        <f t="shared" si="4"/>
        <v>4</v>
      </c>
      <c r="J23" s="58">
        <f t="shared" si="4"/>
        <v>723</v>
      </c>
      <c r="K23" s="58">
        <f t="shared" si="4"/>
        <v>4</v>
      </c>
      <c r="L23" s="58">
        <f t="shared" si="4"/>
        <v>19</v>
      </c>
      <c r="M23" s="58">
        <f t="shared" si="4"/>
        <v>81</v>
      </c>
      <c r="N23" s="59">
        <f t="shared" si="4"/>
        <v>748</v>
      </c>
      <c r="O23" s="59">
        <f t="shared" si="4"/>
        <v>746</v>
      </c>
      <c r="P23" s="59">
        <f t="shared" si="4"/>
        <v>723</v>
      </c>
      <c r="Q23" s="59">
        <f t="shared" si="4"/>
        <v>723</v>
      </c>
    </row>
    <row r="25" spans="1:23" ht="18">
      <c r="C25" s="88"/>
    </row>
    <row r="26" spans="1:23">
      <c r="C26" s="2" t="s">
        <v>53</v>
      </c>
    </row>
    <row r="27" spans="1:23">
      <c r="C27" s="101" t="s">
        <v>69</v>
      </c>
    </row>
  </sheetData>
  <mergeCells count="33">
    <mergeCell ref="A5:C5"/>
    <mergeCell ref="N5:O5"/>
    <mergeCell ref="P5:Q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23:C23"/>
    <mergeCell ref="B22:C22"/>
    <mergeCell ref="A17:C17"/>
    <mergeCell ref="D17:M17"/>
    <mergeCell ref="B18:C18"/>
    <mergeCell ref="B19:C19"/>
    <mergeCell ref="B20:C20"/>
    <mergeCell ref="B21:C21"/>
    <mergeCell ref="B6:C6"/>
    <mergeCell ref="B7:C7"/>
    <mergeCell ref="B8:C8"/>
    <mergeCell ref="B14:C14"/>
    <mergeCell ref="B16:C16"/>
    <mergeCell ref="B9:C9"/>
    <mergeCell ref="B10:C10"/>
    <mergeCell ref="B11:C11"/>
    <mergeCell ref="B12:C12"/>
    <mergeCell ref="B13:C13"/>
    <mergeCell ref="B15:C15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3"/>
  <sheetViews>
    <sheetView topLeftCell="A19" zoomScale="85" zoomScaleNormal="85" workbookViewId="0">
      <selection activeCell="A5" sqref="A5:C5"/>
    </sheetView>
  </sheetViews>
  <sheetFormatPr defaultRowHeight="14.25"/>
  <cols>
    <col min="1" max="2" width="9.140625" style="2"/>
    <col min="3" max="3" width="43.5703125" style="2" customWidth="1"/>
    <col min="4" max="4" width="15" style="2" customWidth="1"/>
    <col min="5" max="5" width="12" style="2" customWidth="1"/>
    <col min="6" max="10" width="9.140625" style="2"/>
    <col min="11" max="11" width="11.140625" style="2" customWidth="1"/>
    <col min="12" max="12" width="13.42578125" style="2" customWidth="1"/>
    <col min="13" max="13" width="10.140625" style="2" customWidth="1"/>
    <col min="14" max="17" width="9.140625" style="1" hidden="1" customWidth="1"/>
    <col min="18" max="16384" width="9.140625" style="2"/>
  </cols>
  <sheetData>
    <row r="1" spans="1:20" ht="91.5" customHeight="1">
      <c r="A1" s="125" t="s">
        <v>65</v>
      </c>
      <c r="B1" s="126"/>
      <c r="C1" s="127" t="s">
        <v>32</v>
      </c>
      <c r="D1" s="127"/>
      <c r="E1" s="127"/>
      <c r="F1" s="127"/>
      <c r="G1" s="127"/>
      <c r="H1" s="127"/>
      <c r="I1" s="127"/>
      <c r="J1" s="128"/>
      <c r="K1" s="180" t="s">
        <v>66</v>
      </c>
      <c r="L1" s="172"/>
      <c r="M1" s="173"/>
    </row>
    <row r="2" spans="1:20" ht="72.75" customHeight="1">
      <c r="A2" s="144" t="s">
        <v>42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6"/>
      <c r="N2" s="3"/>
      <c r="O2" s="3"/>
      <c r="P2" s="3"/>
      <c r="Q2" s="3"/>
      <c r="R2" s="4"/>
      <c r="S2" s="4"/>
      <c r="T2" s="4"/>
    </row>
    <row r="3" spans="1:20" ht="48" customHeight="1">
      <c r="A3" s="135" t="s">
        <v>31</v>
      </c>
      <c r="B3" s="136"/>
      <c r="C3" s="136"/>
      <c r="D3" s="120" t="s">
        <v>30</v>
      </c>
      <c r="E3" s="120" t="s">
        <v>29</v>
      </c>
      <c r="F3" s="139" t="s">
        <v>28</v>
      </c>
      <c r="G3" s="139"/>
      <c r="H3" s="139"/>
      <c r="I3" s="139"/>
      <c r="J3" s="139"/>
      <c r="K3" s="120" t="s">
        <v>27</v>
      </c>
      <c r="L3" s="120" t="s">
        <v>26</v>
      </c>
      <c r="M3" s="120" t="s">
        <v>25</v>
      </c>
      <c r="N3" s="3"/>
      <c r="O3" s="3"/>
      <c r="P3" s="3"/>
      <c r="Q3" s="3"/>
      <c r="R3" s="4"/>
      <c r="S3" s="4"/>
      <c r="T3" s="4"/>
    </row>
    <row r="4" spans="1:20" ht="118.5" customHeight="1">
      <c r="A4" s="137"/>
      <c r="B4" s="138"/>
      <c r="C4" s="138"/>
      <c r="D4" s="120"/>
      <c r="E4" s="120"/>
      <c r="F4" s="5" t="s">
        <v>24</v>
      </c>
      <c r="G4" s="6" t="s">
        <v>23</v>
      </c>
      <c r="H4" s="6" t="s">
        <v>22</v>
      </c>
      <c r="I4" s="6" t="s">
        <v>21</v>
      </c>
      <c r="J4" s="7" t="s">
        <v>20</v>
      </c>
      <c r="K4" s="120"/>
      <c r="L4" s="120"/>
      <c r="M4" s="120"/>
    </row>
    <row r="5" spans="1:20" ht="35.25" customHeight="1">
      <c r="A5" s="121" t="s">
        <v>19</v>
      </c>
      <c r="B5" s="122"/>
      <c r="C5" s="12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124" t="s">
        <v>18</v>
      </c>
      <c r="O5" s="124"/>
      <c r="P5" s="124" t="s">
        <v>17</v>
      </c>
      <c r="Q5" s="124"/>
    </row>
    <row r="6" spans="1:20" ht="37.5" customHeight="1">
      <c r="A6" s="9">
        <v>1</v>
      </c>
      <c r="B6" s="108" t="s">
        <v>16</v>
      </c>
      <c r="C6" s="109"/>
      <c r="D6" s="12"/>
      <c r="E6" s="12">
        <v>993</v>
      </c>
      <c r="F6" s="12">
        <v>22</v>
      </c>
      <c r="G6" s="12">
        <v>968</v>
      </c>
      <c r="H6" s="12">
        <v>3</v>
      </c>
      <c r="I6" s="12"/>
      <c r="J6" s="12">
        <v>993</v>
      </c>
      <c r="K6" s="12"/>
      <c r="L6" s="12"/>
      <c r="M6" s="12">
        <v>158</v>
      </c>
      <c r="N6" s="13">
        <f t="shared" ref="N6:N16" si="0">D6+E6</f>
        <v>993</v>
      </c>
      <c r="O6" s="13">
        <f t="shared" ref="O6:O16" si="1">J6+K6+L6</f>
        <v>993</v>
      </c>
      <c r="P6" s="13">
        <f t="shared" ref="P6:P16" si="2">J6</f>
        <v>993</v>
      </c>
      <c r="Q6" s="13">
        <f t="shared" ref="Q6:Q16" si="3">F6+G6+H6+I6</f>
        <v>993</v>
      </c>
      <c r="R6" s="14"/>
      <c r="S6" s="14"/>
      <c r="T6" s="14"/>
    </row>
    <row r="7" spans="1:20" ht="32.25" customHeight="1">
      <c r="A7" s="9">
        <v>2</v>
      </c>
      <c r="B7" s="108" t="s">
        <v>15</v>
      </c>
      <c r="C7" s="109"/>
      <c r="D7" s="12"/>
      <c r="E7" s="12">
        <v>450</v>
      </c>
      <c r="F7" s="12">
        <v>2</v>
      </c>
      <c r="G7" s="12">
        <v>439</v>
      </c>
      <c r="H7" s="12">
        <v>1</v>
      </c>
      <c r="I7" s="12">
        <v>3</v>
      </c>
      <c r="J7" s="12">
        <v>445</v>
      </c>
      <c r="K7" s="12"/>
      <c r="L7" s="12">
        <v>5</v>
      </c>
      <c r="M7" s="12">
        <v>183</v>
      </c>
      <c r="N7" s="13">
        <f t="shared" si="0"/>
        <v>450</v>
      </c>
      <c r="O7" s="13">
        <f t="shared" si="1"/>
        <v>450</v>
      </c>
      <c r="P7" s="13">
        <f t="shared" si="2"/>
        <v>445</v>
      </c>
      <c r="Q7" s="13">
        <f t="shared" si="3"/>
        <v>445</v>
      </c>
    </row>
    <row r="8" spans="1:20" ht="32.25" customHeight="1">
      <c r="A8" s="9">
        <v>3</v>
      </c>
      <c r="B8" s="108" t="s">
        <v>14</v>
      </c>
      <c r="C8" s="109"/>
      <c r="D8" s="12"/>
      <c r="E8" s="12">
        <v>33</v>
      </c>
      <c r="F8" s="12">
        <v>1</v>
      </c>
      <c r="G8" s="12">
        <v>32</v>
      </c>
      <c r="H8" s="12"/>
      <c r="I8" s="12"/>
      <c r="J8" s="12">
        <v>33</v>
      </c>
      <c r="K8" s="12"/>
      <c r="L8" s="12"/>
      <c r="M8" s="12">
        <v>8</v>
      </c>
      <c r="N8" s="13">
        <f t="shared" si="0"/>
        <v>33</v>
      </c>
      <c r="O8" s="13">
        <f t="shared" si="1"/>
        <v>33</v>
      </c>
      <c r="P8" s="13">
        <f t="shared" si="2"/>
        <v>33</v>
      </c>
      <c r="Q8" s="13">
        <f t="shared" si="3"/>
        <v>33</v>
      </c>
    </row>
    <row r="9" spans="1:20" ht="51.75" customHeight="1">
      <c r="A9" s="9">
        <v>4</v>
      </c>
      <c r="B9" s="108" t="s">
        <v>13</v>
      </c>
      <c r="C9" s="109"/>
      <c r="D9" s="12">
        <v>1</v>
      </c>
      <c r="E9" s="12">
        <v>38</v>
      </c>
      <c r="F9" s="12">
        <v>27</v>
      </c>
      <c r="G9" s="12">
        <v>5</v>
      </c>
      <c r="H9" s="12"/>
      <c r="I9" s="12">
        <v>5</v>
      </c>
      <c r="J9" s="12">
        <v>37</v>
      </c>
      <c r="K9" s="12">
        <v>1</v>
      </c>
      <c r="L9" s="12">
        <v>1</v>
      </c>
      <c r="M9" s="12">
        <v>20</v>
      </c>
      <c r="N9" s="13">
        <f t="shared" si="0"/>
        <v>39</v>
      </c>
      <c r="O9" s="13">
        <f t="shared" si="1"/>
        <v>39</v>
      </c>
      <c r="P9" s="13">
        <f t="shared" si="2"/>
        <v>37</v>
      </c>
      <c r="Q9" s="13">
        <f t="shared" si="3"/>
        <v>37</v>
      </c>
    </row>
    <row r="10" spans="1:20" ht="37.5" customHeight="1">
      <c r="A10" s="9">
        <v>5</v>
      </c>
      <c r="B10" s="108" t="s">
        <v>12</v>
      </c>
      <c r="C10" s="109"/>
      <c r="D10" s="12"/>
      <c r="E10" s="12">
        <v>601</v>
      </c>
      <c r="F10" s="12">
        <v>34</v>
      </c>
      <c r="G10" s="12">
        <v>553</v>
      </c>
      <c r="H10" s="12">
        <v>13</v>
      </c>
      <c r="I10" s="12">
        <v>1</v>
      </c>
      <c r="J10" s="12">
        <v>601</v>
      </c>
      <c r="K10" s="12"/>
      <c r="L10" s="12"/>
      <c r="M10" s="12">
        <v>9</v>
      </c>
      <c r="N10" s="13">
        <f t="shared" si="0"/>
        <v>601</v>
      </c>
      <c r="O10" s="13">
        <f t="shared" si="1"/>
        <v>601</v>
      </c>
      <c r="P10" s="13">
        <f t="shared" si="2"/>
        <v>601</v>
      </c>
      <c r="Q10" s="13">
        <f t="shared" si="3"/>
        <v>601</v>
      </c>
    </row>
    <row r="11" spans="1:20" ht="63.75" customHeight="1">
      <c r="A11" s="15">
        <v>6</v>
      </c>
      <c r="B11" s="118" t="s">
        <v>11</v>
      </c>
      <c r="C11" s="119"/>
      <c r="D11" s="12"/>
      <c r="E11" s="12">
        <v>19</v>
      </c>
      <c r="F11" s="12"/>
      <c r="G11" s="12">
        <v>15</v>
      </c>
      <c r="H11" s="12">
        <v>4</v>
      </c>
      <c r="I11" s="12"/>
      <c r="J11" s="12">
        <v>19</v>
      </c>
      <c r="K11" s="12"/>
      <c r="L11" s="12"/>
      <c r="M11" s="12"/>
      <c r="N11" s="13">
        <f t="shared" si="0"/>
        <v>19</v>
      </c>
      <c r="O11" s="13">
        <f t="shared" si="1"/>
        <v>19</v>
      </c>
      <c r="P11" s="13">
        <f t="shared" si="2"/>
        <v>19</v>
      </c>
      <c r="Q11" s="13">
        <f t="shared" si="3"/>
        <v>19</v>
      </c>
    </row>
    <row r="12" spans="1:20" ht="44.25" customHeight="1">
      <c r="A12" s="15">
        <v>7</v>
      </c>
      <c r="B12" s="118" t="s">
        <v>10</v>
      </c>
      <c r="C12" s="119"/>
      <c r="D12" s="12"/>
      <c r="E12" s="12">
        <v>3</v>
      </c>
      <c r="F12" s="12"/>
      <c r="G12" s="12">
        <v>3</v>
      </c>
      <c r="H12" s="12"/>
      <c r="I12" s="12"/>
      <c r="J12" s="12">
        <v>3</v>
      </c>
      <c r="K12" s="12"/>
      <c r="L12" s="12"/>
      <c r="M12" s="12"/>
      <c r="N12" s="13">
        <f t="shared" si="0"/>
        <v>3</v>
      </c>
      <c r="O12" s="13">
        <f t="shared" si="1"/>
        <v>3</v>
      </c>
      <c r="P12" s="13">
        <f t="shared" si="2"/>
        <v>3</v>
      </c>
      <c r="Q12" s="13">
        <f t="shared" si="3"/>
        <v>3</v>
      </c>
    </row>
    <row r="13" spans="1:20" ht="51" customHeight="1">
      <c r="A13" s="15">
        <v>8</v>
      </c>
      <c r="B13" s="118" t="s">
        <v>9</v>
      </c>
      <c r="C13" s="119"/>
      <c r="D13" s="12"/>
      <c r="E13" s="12">
        <v>50</v>
      </c>
      <c r="F13" s="12">
        <v>2</v>
      </c>
      <c r="G13" s="12">
        <v>47</v>
      </c>
      <c r="H13" s="12"/>
      <c r="I13" s="12">
        <v>1</v>
      </c>
      <c r="J13" s="12">
        <v>50</v>
      </c>
      <c r="K13" s="12"/>
      <c r="L13" s="12"/>
      <c r="M13" s="12"/>
      <c r="N13" s="13">
        <f t="shared" si="0"/>
        <v>50</v>
      </c>
      <c r="O13" s="13">
        <f t="shared" si="1"/>
        <v>50</v>
      </c>
      <c r="P13" s="13">
        <f t="shared" si="2"/>
        <v>50</v>
      </c>
      <c r="Q13" s="13">
        <f t="shared" si="3"/>
        <v>50</v>
      </c>
    </row>
    <row r="14" spans="1:20" ht="34.5" customHeight="1">
      <c r="A14" s="15">
        <v>9</v>
      </c>
      <c r="B14" s="115" t="s">
        <v>8</v>
      </c>
      <c r="C14" s="116"/>
      <c r="D14" s="12"/>
      <c r="E14" s="12">
        <v>1353</v>
      </c>
      <c r="F14" s="12">
        <v>12</v>
      </c>
      <c r="G14" s="12">
        <v>1316</v>
      </c>
      <c r="H14" s="12">
        <v>25</v>
      </c>
      <c r="I14" s="12"/>
      <c r="J14" s="12">
        <v>1353</v>
      </c>
      <c r="K14" s="12"/>
      <c r="L14" s="12"/>
      <c r="M14" s="12">
        <v>8</v>
      </c>
      <c r="N14" s="13">
        <f t="shared" si="0"/>
        <v>1353</v>
      </c>
      <c r="O14" s="13">
        <f t="shared" si="1"/>
        <v>1353</v>
      </c>
      <c r="P14" s="13">
        <f t="shared" si="2"/>
        <v>1353</v>
      </c>
      <c r="Q14" s="13">
        <f t="shared" si="3"/>
        <v>1353</v>
      </c>
    </row>
    <row r="15" spans="1:20" ht="75.75" customHeight="1">
      <c r="A15" s="15">
        <v>10</v>
      </c>
      <c r="B15" s="115" t="s">
        <v>7</v>
      </c>
      <c r="C15" s="116"/>
      <c r="D15" s="12">
        <v>40</v>
      </c>
      <c r="E15" s="12">
        <v>291</v>
      </c>
      <c r="F15" s="12">
        <v>201</v>
      </c>
      <c r="G15" s="12">
        <v>24</v>
      </c>
      <c r="H15" s="12"/>
      <c r="I15" s="12">
        <v>6</v>
      </c>
      <c r="J15" s="12">
        <v>231</v>
      </c>
      <c r="K15" s="12">
        <v>5</v>
      </c>
      <c r="L15" s="12">
        <v>95</v>
      </c>
      <c r="M15" s="12">
        <v>100</v>
      </c>
      <c r="N15" s="13">
        <f t="shared" si="0"/>
        <v>331</v>
      </c>
      <c r="O15" s="13">
        <f t="shared" si="1"/>
        <v>331</v>
      </c>
      <c r="P15" s="13">
        <f t="shared" si="2"/>
        <v>231</v>
      </c>
      <c r="Q15" s="13">
        <f t="shared" si="3"/>
        <v>231</v>
      </c>
    </row>
    <row r="16" spans="1:20" ht="45.75" customHeight="1">
      <c r="A16" s="39">
        <v>11</v>
      </c>
      <c r="B16" s="151" t="s">
        <v>34</v>
      </c>
      <c r="C16" s="152"/>
      <c r="D16" s="12"/>
      <c r="E16" s="12">
        <v>6</v>
      </c>
      <c r="F16" s="12">
        <v>5</v>
      </c>
      <c r="G16" s="12"/>
      <c r="H16" s="12"/>
      <c r="I16" s="12">
        <v>1</v>
      </c>
      <c r="J16" s="12">
        <v>6</v>
      </c>
      <c r="K16" s="12"/>
      <c r="L16" s="12"/>
      <c r="M16" s="12">
        <v>1</v>
      </c>
      <c r="N16" s="13">
        <f t="shared" si="0"/>
        <v>6</v>
      </c>
      <c r="O16" s="13">
        <f t="shared" si="1"/>
        <v>6</v>
      </c>
      <c r="P16" s="13">
        <f t="shared" si="2"/>
        <v>6</v>
      </c>
      <c r="Q16" s="13">
        <f t="shared" si="3"/>
        <v>6</v>
      </c>
    </row>
    <row r="17" spans="1:23" ht="55.5" customHeight="1">
      <c r="A17" s="117" t="s">
        <v>6</v>
      </c>
      <c r="B17" s="117"/>
      <c r="C17" s="117"/>
      <c r="D17" s="147"/>
      <c r="E17" s="148"/>
      <c r="F17" s="148"/>
      <c r="G17" s="148"/>
      <c r="H17" s="148"/>
      <c r="I17" s="148"/>
      <c r="J17" s="148"/>
      <c r="K17" s="148"/>
      <c r="L17" s="148"/>
      <c r="M17" s="148"/>
      <c r="N17" s="18"/>
      <c r="O17" s="19"/>
      <c r="P17" s="19"/>
      <c r="Q17" s="19"/>
    </row>
    <row r="18" spans="1:23" ht="36.75" customHeight="1">
      <c r="A18" s="15">
        <v>1</v>
      </c>
      <c r="B18" s="106" t="s">
        <v>5</v>
      </c>
      <c r="C18" s="107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3">
        <f>D18+E18</f>
        <v>0</v>
      </c>
      <c r="O18" s="13">
        <f>J18+K18+L18</f>
        <v>0</v>
      </c>
      <c r="P18" s="13">
        <f>J18</f>
        <v>0</v>
      </c>
      <c r="Q18" s="13">
        <f>F18+G18+H18+I18</f>
        <v>0</v>
      </c>
    </row>
    <row r="19" spans="1:23" ht="34.5" customHeight="1">
      <c r="A19" s="20">
        <v>2</v>
      </c>
      <c r="B19" s="106" t="s">
        <v>4</v>
      </c>
      <c r="C19" s="107"/>
      <c r="D19" s="12"/>
      <c r="E19" s="12">
        <v>22</v>
      </c>
      <c r="F19" s="12">
        <v>5</v>
      </c>
      <c r="G19" s="12">
        <v>14</v>
      </c>
      <c r="H19" s="12"/>
      <c r="I19" s="12">
        <v>1</v>
      </c>
      <c r="J19" s="12">
        <v>20</v>
      </c>
      <c r="K19" s="12">
        <v>1</v>
      </c>
      <c r="L19" s="12">
        <v>1</v>
      </c>
      <c r="M19" s="12">
        <v>1</v>
      </c>
      <c r="N19" s="13">
        <f>D19+E19</f>
        <v>22</v>
      </c>
      <c r="O19" s="13">
        <f>J19+K19+L19</f>
        <v>22</v>
      </c>
      <c r="P19" s="13">
        <f>J19</f>
        <v>20</v>
      </c>
      <c r="Q19" s="13">
        <f>F19+G19+H19+I19</f>
        <v>20</v>
      </c>
      <c r="R19" s="14"/>
      <c r="S19" s="14"/>
      <c r="T19" s="14"/>
      <c r="U19" s="14"/>
      <c r="V19" s="14"/>
      <c r="W19" s="14"/>
    </row>
    <row r="20" spans="1:23" ht="27.75" customHeight="1">
      <c r="A20" s="15">
        <v>3</v>
      </c>
      <c r="B20" s="108" t="s">
        <v>3</v>
      </c>
      <c r="C20" s="109"/>
      <c r="D20" s="12"/>
      <c r="E20" s="12">
        <v>24</v>
      </c>
      <c r="F20" s="12">
        <v>4</v>
      </c>
      <c r="G20" s="12">
        <v>19</v>
      </c>
      <c r="H20" s="12"/>
      <c r="I20" s="12"/>
      <c r="J20" s="12">
        <v>23</v>
      </c>
      <c r="K20" s="12"/>
      <c r="L20" s="12">
        <v>1</v>
      </c>
      <c r="M20" s="12">
        <v>1</v>
      </c>
      <c r="N20" s="13">
        <f>D20+E20</f>
        <v>24</v>
      </c>
      <c r="O20" s="13">
        <f>J20+K20+L20</f>
        <v>24</v>
      </c>
      <c r="P20" s="13">
        <f>J20</f>
        <v>23</v>
      </c>
      <c r="Q20" s="13">
        <f>F20+G20+H20+I20</f>
        <v>23</v>
      </c>
      <c r="R20" s="14"/>
      <c r="S20" s="14"/>
      <c r="T20" s="14"/>
      <c r="U20" s="14"/>
      <c r="V20" s="14"/>
      <c r="W20" s="14"/>
    </row>
    <row r="21" spans="1:23" ht="26.25" customHeight="1">
      <c r="A21" s="23">
        <v>4</v>
      </c>
      <c r="B21" s="108" t="s">
        <v>2</v>
      </c>
      <c r="C21" s="109"/>
      <c r="D21" s="12"/>
      <c r="E21" s="12">
        <v>22</v>
      </c>
      <c r="F21" s="12">
        <v>13</v>
      </c>
      <c r="G21" s="12">
        <v>6</v>
      </c>
      <c r="H21" s="12"/>
      <c r="I21" s="12">
        <v>1</v>
      </c>
      <c r="J21" s="12">
        <v>20</v>
      </c>
      <c r="K21" s="12"/>
      <c r="L21" s="12">
        <v>2</v>
      </c>
      <c r="M21" s="12">
        <v>6</v>
      </c>
      <c r="N21" s="13">
        <f>D21+E21</f>
        <v>22</v>
      </c>
      <c r="O21" s="13">
        <f>J21+K21+L21</f>
        <v>22</v>
      </c>
      <c r="P21" s="13">
        <f>J21</f>
        <v>20</v>
      </c>
      <c r="Q21" s="13">
        <f>F21+G21+H21+I21</f>
        <v>20</v>
      </c>
      <c r="R21" s="14"/>
      <c r="S21" s="14"/>
      <c r="T21" s="14"/>
      <c r="U21" s="14"/>
      <c r="V21" s="14"/>
      <c r="W21" s="14"/>
    </row>
    <row r="22" spans="1:23" ht="24.75" customHeight="1">
      <c r="A22" s="15">
        <v>5</v>
      </c>
      <c r="B22" s="110" t="s">
        <v>1</v>
      </c>
      <c r="C22" s="111"/>
      <c r="D22" s="12">
        <v>7</v>
      </c>
      <c r="E22" s="12">
        <v>25</v>
      </c>
      <c r="F22" s="12"/>
      <c r="G22" s="12">
        <v>15</v>
      </c>
      <c r="H22" s="12"/>
      <c r="I22" s="12">
        <v>3</v>
      </c>
      <c r="J22" s="12">
        <v>18</v>
      </c>
      <c r="K22" s="12"/>
      <c r="L22" s="12">
        <v>14</v>
      </c>
      <c r="M22" s="12"/>
      <c r="N22" s="13">
        <f>D22+E22</f>
        <v>32</v>
      </c>
      <c r="O22" s="13">
        <f>J22+K22+L22</f>
        <v>32</v>
      </c>
      <c r="P22" s="13">
        <f>J22</f>
        <v>18</v>
      </c>
      <c r="Q22" s="13">
        <f>F22+G22+H22+I22</f>
        <v>18</v>
      </c>
    </row>
    <row r="23" spans="1:23" ht="15">
      <c r="A23" s="112" t="s">
        <v>0</v>
      </c>
      <c r="B23" s="113"/>
      <c r="C23" s="114"/>
      <c r="D23" s="24">
        <f t="shared" ref="D23:Q23" si="4">SUM(D6:D16,D18:D22)</f>
        <v>48</v>
      </c>
      <c r="E23" s="24">
        <f t="shared" si="4"/>
        <v>3930</v>
      </c>
      <c r="F23" s="24">
        <f t="shared" si="4"/>
        <v>328</v>
      </c>
      <c r="G23" s="24">
        <f t="shared" si="4"/>
        <v>3456</v>
      </c>
      <c r="H23" s="24">
        <f t="shared" si="4"/>
        <v>46</v>
      </c>
      <c r="I23" s="24">
        <f t="shared" si="4"/>
        <v>22</v>
      </c>
      <c r="J23" s="24">
        <f t="shared" si="4"/>
        <v>3852</v>
      </c>
      <c r="K23" s="24">
        <f t="shared" si="4"/>
        <v>7</v>
      </c>
      <c r="L23" s="24">
        <f t="shared" si="4"/>
        <v>119</v>
      </c>
      <c r="M23" s="24">
        <f t="shared" si="4"/>
        <v>495</v>
      </c>
      <c r="N23" s="104">
        <f t="shared" si="4"/>
        <v>3978</v>
      </c>
      <c r="O23" s="104">
        <f t="shared" si="4"/>
        <v>3978</v>
      </c>
      <c r="P23" s="104">
        <f t="shared" si="4"/>
        <v>3852</v>
      </c>
      <c r="Q23" s="104">
        <f t="shared" si="4"/>
        <v>3852</v>
      </c>
    </row>
  </sheetData>
  <mergeCells count="33">
    <mergeCell ref="B19:C19"/>
    <mergeCell ref="B20:C20"/>
    <mergeCell ref="B21:C21"/>
    <mergeCell ref="B22:C22"/>
    <mergeCell ref="A23:C23"/>
    <mergeCell ref="N5:O5"/>
    <mergeCell ref="P5:Q5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D17:M17"/>
    <mergeCell ref="B7:C7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W23"/>
  <sheetViews>
    <sheetView topLeftCell="A22" zoomScale="80" zoomScaleNormal="80" workbookViewId="0">
      <selection activeCell="A5" sqref="A5:C5"/>
    </sheetView>
  </sheetViews>
  <sheetFormatPr defaultRowHeight="15"/>
  <cols>
    <col min="1" max="2" width="9.140625" style="65" customWidth="1"/>
    <col min="3" max="3" width="43.5703125" style="65" customWidth="1"/>
    <col min="4" max="4" width="15" style="65" customWidth="1"/>
    <col min="5" max="5" width="12" style="65" customWidth="1"/>
    <col min="6" max="10" width="9.140625" style="65" customWidth="1"/>
    <col min="11" max="11" width="11.140625" style="65" customWidth="1"/>
    <col min="12" max="12" width="13.42578125" style="65" customWidth="1"/>
    <col min="13" max="13" width="10.140625" style="65" customWidth="1"/>
    <col min="14" max="17" width="9.140625" style="66" hidden="1" customWidth="1"/>
    <col min="18" max="16384" width="9.140625" style="65"/>
  </cols>
  <sheetData>
    <row r="1" spans="1:20" ht="91.5" customHeight="1">
      <c r="A1" s="215" t="s">
        <v>33</v>
      </c>
      <c r="B1" s="216"/>
      <c r="C1" s="201" t="s">
        <v>32</v>
      </c>
      <c r="D1" s="201"/>
      <c r="E1" s="201"/>
      <c r="F1" s="201"/>
      <c r="G1" s="201"/>
      <c r="H1" s="201"/>
      <c r="I1" s="201"/>
      <c r="J1" s="202"/>
      <c r="K1" s="203" t="s">
        <v>64</v>
      </c>
      <c r="L1" s="204"/>
      <c r="M1" s="205"/>
    </row>
    <row r="2" spans="1:20" ht="72.75" customHeight="1">
      <c r="A2" s="206" t="s">
        <v>40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8"/>
      <c r="N2" s="87"/>
      <c r="O2" s="87"/>
      <c r="P2" s="87"/>
      <c r="Q2" s="87"/>
      <c r="R2" s="86"/>
      <c r="S2" s="86"/>
      <c r="T2" s="86"/>
    </row>
    <row r="3" spans="1:20" ht="48" customHeight="1">
      <c r="A3" s="210" t="s">
        <v>31</v>
      </c>
      <c r="B3" s="211"/>
      <c r="C3" s="211"/>
      <c r="D3" s="209" t="s">
        <v>30</v>
      </c>
      <c r="E3" s="209" t="s">
        <v>29</v>
      </c>
      <c r="F3" s="214" t="s">
        <v>28</v>
      </c>
      <c r="G3" s="214"/>
      <c r="H3" s="214"/>
      <c r="I3" s="214"/>
      <c r="J3" s="214"/>
      <c r="K3" s="209" t="s">
        <v>27</v>
      </c>
      <c r="L3" s="209" t="s">
        <v>26</v>
      </c>
      <c r="M3" s="209" t="s">
        <v>25</v>
      </c>
      <c r="N3" s="87"/>
      <c r="O3" s="87"/>
      <c r="P3" s="87"/>
      <c r="Q3" s="87"/>
      <c r="R3" s="86"/>
      <c r="S3" s="86"/>
      <c r="T3" s="86"/>
    </row>
    <row r="4" spans="1:20" ht="118.5" customHeight="1">
      <c r="A4" s="212"/>
      <c r="B4" s="213"/>
      <c r="C4" s="213"/>
      <c r="D4" s="209"/>
      <c r="E4" s="209"/>
      <c r="F4" s="85" t="s">
        <v>24</v>
      </c>
      <c r="G4" s="84" t="s">
        <v>23</v>
      </c>
      <c r="H4" s="84" t="s">
        <v>22</v>
      </c>
      <c r="I4" s="84" t="s">
        <v>21</v>
      </c>
      <c r="J4" s="83" t="s">
        <v>20</v>
      </c>
      <c r="K4" s="209"/>
      <c r="L4" s="209"/>
      <c r="M4" s="209"/>
    </row>
    <row r="5" spans="1:20" ht="35.25" customHeight="1">
      <c r="A5" s="184" t="s">
        <v>19</v>
      </c>
      <c r="B5" s="185"/>
      <c r="C5" s="186"/>
      <c r="D5" s="82">
        <v>1</v>
      </c>
      <c r="E5" s="82">
        <v>2</v>
      </c>
      <c r="F5" s="82">
        <v>3</v>
      </c>
      <c r="G5" s="82">
        <v>4</v>
      </c>
      <c r="H5" s="82">
        <v>5</v>
      </c>
      <c r="I5" s="82">
        <v>6</v>
      </c>
      <c r="J5" s="82">
        <v>7</v>
      </c>
      <c r="K5" s="82">
        <v>8</v>
      </c>
      <c r="L5" s="82">
        <v>9</v>
      </c>
      <c r="M5" s="82">
        <v>10</v>
      </c>
      <c r="N5" s="181" t="s">
        <v>18</v>
      </c>
      <c r="O5" s="181"/>
      <c r="P5" s="181" t="s">
        <v>17</v>
      </c>
      <c r="Q5" s="181"/>
    </row>
    <row r="6" spans="1:20" ht="37.5" customHeight="1">
      <c r="A6" s="81">
        <v>1</v>
      </c>
      <c r="B6" s="182" t="s">
        <v>16</v>
      </c>
      <c r="C6" s="183"/>
      <c r="D6" s="71"/>
      <c r="E6" s="70">
        <v>60</v>
      </c>
      <c r="F6" s="70">
        <v>4</v>
      </c>
      <c r="G6" s="70">
        <v>56</v>
      </c>
      <c r="H6" s="70"/>
      <c r="I6" s="70"/>
      <c r="J6" s="70">
        <v>60</v>
      </c>
      <c r="K6" s="70"/>
      <c r="L6" s="70"/>
      <c r="M6" s="70">
        <v>6</v>
      </c>
      <c r="N6" s="68">
        <f t="shared" ref="N6:N23" si="0">D6+E6</f>
        <v>60</v>
      </c>
      <c r="O6" s="68">
        <f t="shared" ref="O6:O16" si="1">J6+K6+L6</f>
        <v>60</v>
      </c>
      <c r="P6" s="68">
        <f t="shared" ref="P6:P16" si="2">J6</f>
        <v>60</v>
      </c>
      <c r="Q6" s="68">
        <f t="shared" ref="Q6:Q16" si="3">F6+G6+H6+I6</f>
        <v>60</v>
      </c>
      <c r="R6" s="73"/>
      <c r="S6" s="73"/>
      <c r="T6" s="73"/>
    </row>
    <row r="7" spans="1:20" ht="32.25" customHeight="1">
      <c r="A7" s="81">
        <v>2</v>
      </c>
      <c r="B7" s="182" t="s">
        <v>15</v>
      </c>
      <c r="C7" s="183"/>
      <c r="D7" s="71">
        <v>2</v>
      </c>
      <c r="E7" s="70">
        <v>58</v>
      </c>
      <c r="F7" s="70">
        <v>1</v>
      </c>
      <c r="G7" s="70">
        <v>54</v>
      </c>
      <c r="H7" s="70">
        <v>4</v>
      </c>
      <c r="I7" s="70">
        <v>1</v>
      </c>
      <c r="J7" s="70">
        <v>60</v>
      </c>
      <c r="K7" s="70"/>
      <c r="L7" s="70"/>
      <c r="M7" s="70">
        <v>6</v>
      </c>
      <c r="N7" s="68">
        <f t="shared" si="0"/>
        <v>60</v>
      </c>
      <c r="O7" s="68">
        <f t="shared" si="1"/>
        <v>60</v>
      </c>
      <c r="P7" s="68">
        <f t="shared" si="2"/>
        <v>60</v>
      </c>
      <c r="Q7" s="68">
        <f t="shared" si="3"/>
        <v>60</v>
      </c>
    </row>
    <row r="8" spans="1:20" ht="32.25" customHeight="1">
      <c r="A8" s="81">
        <v>3</v>
      </c>
      <c r="B8" s="182" t="s">
        <v>14</v>
      </c>
      <c r="C8" s="183"/>
      <c r="D8" s="71"/>
      <c r="E8" s="70">
        <v>13</v>
      </c>
      <c r="F8" s="70"/>
      <c r="G8" s="70">
        <v>13</v>
      </c>
      <c r="H8" s="70"/>
      <c r="I8" s="70"/>
      <c r="J8" s="70">
        <v>13</v>
      </c>
      <c r="K8" s="70"/>
      <c r="L8" s="70"/>
      <c r="M8" s="70">
        <v>1</v>
      </c>
      <c r="N8" s="68">
        <f t="shared" si="0"/>
        <v>13</v>
      </c>
      <c r="O8" s="68">
        <f t="shared" si="1"/>
        <v>13</v>
      </c>
      <c r="P8" s="68">
        <f t="shared" si="2"/>
        <v>13</v>
      </c>
      <c r="Q8" s="68">
        <f t="shared" si="3"/>
        <v>13</v>
      </c>
    </row>
    <row r="9" spans="1:20" ht="51.75" customHeight="1">
      <c r="A9" s="81">
        <v>4</v>
      </c>
      <c r="B9" s="182" t="s">
        <v>13</v>
      </c>
      <c r="C9" s="183"/>
      <c r="D9" s="71"/>
      <c r="E9" s="70">
        <v>63</v>
      </c>
      <c r="F9" s="70">
        <v>53</v>
      </c>
      <c r="G9" s="70">
        <v>9</v>
      </c>
      <c r="H9" s="70"/>
      <c r="I9" s="70"/>
      <c r="J9" s="70">
        <v>62</v>
      </c>
      <c r="K9" s="70"/>
      <c r="L9" s="70">
        <v>1</v>
      </c>
      <c r="M9" s="70">
        <v>20</v>
      </c>
      <c r="N9" s="68">
        <f t="shared" si="0"/>
        <v>63</v>
      </c>
      <c r="O9" s="68">
        <f t="shared" si="1"/>
        <v>63</v>
      </c>
      <c r="P9" s="68">
        <f t="shared" si="2"/>
        <v>62</v>
      </c>
      <c r="Q9" s="68">
        <f t="shared" si="3"/>
        <v>62</v>
      </c>
    </row>
    <row r="10" spans="1:20" ht="37.5" customHeight="1">
      <c r="A10" s="81">
        <v>5</v>
      </c>
      <c r="B10" s="182" t="s">
        <v>12</v>
      </c>
      <c r="C10" s="183"/>
      <c r="D10" s="71"/>
      <c r="E10" s="70">
        <v>188</v>
      </c>
      <c r="F10" s="70">
        <v>1</v>
      </c>
      <c r="G10" s="70">
        <v>187</v>
      </c>
      <c r="H10" s="70"/>
      <c r="I10" s="70"/>
      <c r="J10" s="70">
        <v>188</v>
      </c>
      <c r="K10" s="70"/>
      <c r="L10" s="70"/>
      <c r="M10" s="70">
        <v>1</v>
      </c>
      <c r="N10" s="68">
        <f t="shared" si="0"/>
        <v>188</v>
      </c>
      <c r="O10" s="68">
        <f t="shared" si="1"/>
        <v>188</v>
      </c>
      <c r="P10" s="68">
        <f t="shared" si="2"/>
        <v>188</v>
      </c>
      <c r="Q10" s="68">
        <f t="shared" si="3"/>
        <v>188</v>
      </c>
    </row>
    <row r="11" spans="1:20" ht="63.75" customHeight="1">
      <c r="A11" s="72">
        <v>6</v>
      </c>
      <c r="B11" s="187" t="s">
        <v>11</v>
      </c>
      <c r="C11" s="188"/>
      <c r="D11" s="71"/>
      <c r="E11" s="70">
        <v>9</v>
      </c>
      <c r="F11" s="70"/>
      <c r="G11" s="70">
        <v>9</v>
      </c>
      <c r="H11" s="70"/>
      <c r="I11" s="70"/>
      <c r="J11" s="70">
        <v>9</v>
      </c>
      <c r="K11" s="70"/>
      <c r="L11" s="70"/>
      <c r="M11" s="70"/>
      <c r="N11" s="68">
        <f t="shared" si="0"/>
        <v>9</v>
      </c>
      <c r="O11" s="68">
        <f t="shared" si="1"/>
        <v>9</v>
      </c>
      <c r="P11" s="68">
        <f t="shared" si="2"/>
        <v>9</v>
      </c>
      <c r="Q11" s="68">
        <f t="shared" si="3"/>
        <v>9</v>
      </c>
    </row>
    <row r="12" spans="1:20" ht="44.25" customHeight="1">
      <c r="A12" s="72">
        <v>7</v>
      </c>
      <c r="B12" s="187" t="s">
        <v>10</v>
      </c>
      <c r="C12" s="188"/>
      <c r="D12" s="71"/>
      <c r="E12" s="70">
        <v>4</v>
      </c>
      <c r="F12" s="70">
        <v>1</v>
      </c>
      <c r="G12" s="70">
        <v>3</v>
      </c>
      <c r="H12" s="70"/>
      <c r="I12" s="70"/>
      <c r="J12" s="70">
        <v>4</v>
      </c>
      <c r="K12" s="70"/>
      <c r="L12" s="70"/>
      <c r="M12" s="70"/>
      <c r="N12" s="68">
        <f t="shared" si="0"/>
        <v>4</v>
      </c>
      <c r="O12" s="68">
        <f t="shared" si="1"/>
        <v>4</v>
      </c>
      <c r="P12" s="68">
        <f t="shared" si="2"/>
        <v>4</v>
      </c>
      <c r="Q12" s="68">
        <f t="shared" si="3"/>
        <v>4</v>
      </c>
    </row>
    <row r="13" spans="1:20" ht="51" customHeight="1">
      <c r="A13" s="72">
        <v>8</v>
      </c>
      <c r="B13" s="187" t="s">
        <v>9</v>
      </c>
      <c r="C13" s="188"/>
      <c r="D13" s="71"/>
      <c r="E13" s="70">
        <v>22</v>
      </c>
      <c r="F13" s="70"/>
      <c r="G13" s="70">
        <v>21</v>
      </c>
      <c r="H13" s="70"/>
      <c r="I13" s="70">
        <v>1</v>
      </c>
      <c r="J13" s="70">
        <v>22</v>
      </c>
      <c r="K13" s="70"/>
      <c r="L13" s="70"/>
      <c r="M13" s="70"/>
      <c r="N13" s="68">
        <f t="shared" si="0"/>
        <v>22</v>
      </c>
      <c r="O13" s="68">
        <f t="shared" si="1"/>
        <v>22</v>
      </c>
      <c r="P13" s="68">
        <f t="shared" si="2"/>
        <v>22</v>
      </c>
      <c r="Q13" s="68">
        <f t="shared" si="3"/>
        <v>22</v>
      </c>
    </row>
    <row r="14" spans="1:20" ht="34.5" customHeight="1">
      <c r="A14" s="72">
        <v>9</v>
      </c>
      <c r="B14" s="189" t="s">
        <v>8</v>
      </c>
      <c r="C14" s="190"/>
      <c r="D14" s="80"/>
      <c r="E14" s="70">
        <v>190</v>
      </c>
      <c r="F14" s="70">
        <v>1</v>
      </c>
      <c r="G14" s="70">
        <v>189</v>
      </c>
      <c r="H14" s="70"/>
      <c r="I14" s="70"/>
      <c r="J14" s="70">
        <v>190</v>
      </c>
      <c r="K14" s="70"/>
      <c r="L14" s="70"/>
      <c r="M14" s="70"/>
      <c r="N14" s="68">
        <f t="shared" si="0"/>
        <v>190</v>
      </c>
      <c r="O14" s="68">
        <f t="shared" si="1"/>
        <v>190</v>
      </c>
      <c r="P14" s="68">
        <f t="shared" si="2"/>
        <v>190</v>
      </c>
      <c r="Q14" s="68">
        <f t="shared" si="3"/>
        <v>190</v>
      </c>
    </row>
    <row r="15" spans="1:20" ht="66" customHeight="1">
      <c r="A15" s="72">
        <v>10</v>
      </c>
      <c r="B15" s="189" t="s">
        <v>7</v>
      </c>
      <c r="C15" s="190"/>
      <c r="D15" s="80">
        <v>4</v>
      </c>
      <c r="E15" s="70">
        <v>27</v>
      </c>
      <c r="F15" s="70">
        <v>18</v>
      </c>
      <c r="G15" s="70">
        <v>3</v>
      </c>
      <c r="H15" s="70">
        <v>2</v>
      </c>
      <c r="I15" s="70"/>
      <c r="J15" s="70">
        <v>23</v>
      </c>
      <c r="K15" s="70">
        <v>2</v>
      </c>
      <c r="L15" s="70">
        <v>6</v>
      </c>
      <c r="M15" s="70">
        <v>16</v>
      </c>
      <c r="N15" s="68">
        <f t="shared" si="0"/>
        <v>31</v>
      </c>
      <c r="O15" s="68">
        <f t="shared" si="1"/>
        <v>31</v>
      </c>
      <c r="P15" s="68">
        <f t="shared" si="2"/>
        <v>23</v>
      </c>
      <c r="Q15" s="68">
        <f t="shared" si="3"/>
        <v>23</v>
      </c>
    </row>
    <row r="16" spans="1:20" ht="48.75" customHeight="1">
      <c r="A16" s="72">
        <v>11</v>
      </c>
      <c r="B16" s="189" t="s">
        <v>34</v>
      </c>
      <c r="C16" s="190"/>
      <c r="D16" s="78"/>
      <c r="E16" s="70">
        <v>3</v>
      </c>
      <c r="F16" s="70">
        <v>3</v>
      </c>
      <c r="G16" s="70"/>
      <c r="H16" s="70"/>
      <c r="I16" s="70"/>
      <c r="J16" s="70">
        <v>3</v>
      </c>
      <c r="K16" s="70"/>
      <c r="L16" s="70"/>
      <c r="M16" s="70">
        <v>3</v>
      </c>
      <c r="N16" s="68">
        <f t="shared" si="0"/>
        <v>3</v>
      </c>
      <c r="O16" s="68">
        <f t="shared" si="1"/>
        <v>3</v>
      </c>
      <c r="P16" s="68">
        <f t="shared" si="2"/>
        <v>3</v>
      </c>
      <c r="Q16" s="68">
        <f t="shared" si="3"/>
        <v>3</v>
      </c>
    </row>
    <row r="17" spans="1:23" ht="55.5" customHeight="1">
      <c r="A17" s="198" t="s">
        <v>6</v>
      </c>
      <c r="B17" s="198"/>
      <c r="C17" s="198"/>
      <c r="D17" s="191"/>
      <c r="E17" s="192"/>
      <c r="F17" s="192"/>
      <c r="G17" s="192"/>
      <c r="H17" s="192"/>
      <c r="I17" s="192"/>
      <c r="J17" s="192"/>
      <c r="K17" s="192"/>
      <c r="L17" s="192"/>
      <c r="M17" s="192"/>
      <c r="N17" s="68">
        <f t="shared" si="0"/>
        <v>0</v>
      </c>
      <c r="O17" s="79"/>
      <c r="P17" s="79"/>
      <c r="Q17" s="79"/>
    </row>
    <row r="18" spans="1:23" ht="36.75" customHeight="1">
      <c r="A18" s="72">
        <v>1</v>
      </c>
      <c r="B18" s="199" t="s">
        <v>5</v>
      </c>
      <c r="C18" s="200"/>
      <c r="D18" s="78"/>
      <c r="E18" s="70"/>
      <c r="F18" s="70"/>
      <c r="G18" s="70"/>
      <c r="H18" s="70"/>
      <c r="I18" s="70"/>
      <c r="J18" s="70"/>
      <c r="K18" s="70"/>
      <c r="L18" s="70"/>
      <c r="M18" s="70"/>
      <c r="N18" s="68">
        <f t="shared" si="0"/>
        <v>0</v>
      </c>
      <c r="O18" s="68">
        <f>J18+K18+L18</f>
        <v>0</v>
      </c>
      <c r="P18" s="68">
        <f>J18</f>
        <v>0</v>
      </c>
      <c r="Q18" s="68">
        <f>F18+G18+H18+I18</f>
        <v>0</v>
      </c>
    </row>
    <row r="19" spans="1:23" ht="34.5" customHeight="1">
      <c r="A19" s="77">
        <v>2</v>
      </c>
      <c r="B19" s="199" t="s">
        <v>4</v>
      </c>
      <c r="C19" s="200"/>
      <c r="D19" s="76">
        <v>1</v>
      </c>
      <c r="E19" s="70">
        <v>49</v>
      </c>
      <c r="F19" s="70">
        <v>8</v>
      </c>
      <c r="G19" s="70">
        <v>28</v>
      </c>
      <c r="H19" s="70">
        <v>1</v>
      </c>
      <c r="I19" s="70">
        <v>2</v>
      </c>
      <c r="J19" s="70">
        <v>39</v>
      </c>
      <c r="K19" s="70">
        <v>3</v>
      </c>
      <c r="L19" s="70">
        <v>8</v>
      </c>
      <c r="M19" s="70">
        <v>6</v>
      </c>
      <c r="N19" s="68">
        <f t="shared" si="0"/>
        <v>50</v>
      </c>
      <c r="O19" s="68">
        <f>J19+K19+L19</f>
        <v>50</v>
      </c>
      <c r="P19" s="68">
        <f>J19</f>
        <v>39</v>
      </c>
      <c r="Q19" s="68">
        <f>F19+G19+H19+I19</f>
        <v>39</v>
      </c>
      <c r="R19" s="73"/>
      <c r="S19" s="73"/>
      <c r="T19" s="73"/>
      <c r="U19" s="73"/>
      <c r="V19" s="73"/>
      <c r="W19" s="73"/>
    </row>
    <row r="20" spans="1:23" ht="27.75" customHeight="1">
      <c r="A20" s="72">
        <v>3</v>
      </c>
      <c r="B20" s="182" t="s">
        <v>3</v>
      </c>
      <c r="C20" s="183"/>
      <c r="D20" s="75"/>
      <c r="E20" s="70">
        <v>7</v>
      </c>
      <c r="F20" s="70"/>
      <c r="G20" s="70">
        <v>7</v>
      </c>
      <c r="H20" s="70"/>
      <c r="I20" s="70"/>
      <c r="J20" s="70">
        <v>7</v>
      </c>
      <c r="K20" s="70"/>
      <c r="L20" s="70"/>
      <c r="M20" s="70"/>
      <c r="N20" s="68">
        <f t="shared" si="0"/>
        <v>7</v>
      </c>
      <c r="O20" s="68">
        <f>J20+K20+L20</f>
        <v>7</v>
      </c>
      <c r="P20" s="68">
        <f>J20</f>
        <v>7</v>
      </c>
      <c r="Q20" s="68">
        <f>F20+G20+H20+I20</f>
        <v>7</v>
      </c>
      <c r="R20" s="73"/>
      <c r="S20" s="73"/>
      <c r="T20" s="73"/>
      <c r="U20" s="73"/>
      <c r="V20" s="73"/>
      <c r="W20" s="73"/>
    </row>
    <row r="21" spans="1:23" ht="26.25" customHeight="1">
      <c r="A21" s="74">
        <v>4</v>
      </c>
      <c r="B21" s="182" t="s">
        <v>2</v>
      </c>
      <c r="C21" s="183"/>
      <c r="D21" s="71"/>
      <c r="E21" s="70">
        <v>4</v>
      </c>
      <c r="F21" s="70"/>
      <c r="G21" s="70">
        <v>4</v>
      </c>
      <c r="H21" s="70"/>
      <c r="I21" s="70"/>
      <c r="J21" s="70">
        <v>4</v>
      </c>
      <c r="K21" s="70"/>
      <c r="L21" s="70"/>
      <c r="M21" s="70"/>
      <c r="N21" s="68">
        <f t="shared" si="0"/>
        <v>4</v>
      </c>
      <c r="O21" s="68">
        <f>J21+K21+L21</f>
        <v>4</v>
      </c>
      <c r="P21" s="68">
        <f>J21</f>
        <v>4</v>
      </c>
      <c r="Q21" s="68">
        <f>F21+G21+H21+I21</f>
        <v>4</v>
      </c>
      <c r="R21" s="73"/>
      <c r="S21" s="73"/>
      <c r="T21" s="73"/>
      <c r="U21" s="73"/>
      <c r="V21" s="73"/>
      <c r="W21" s="73"/>
    </row>
    <row r="22" spans="1:23" ht="24.75" customHeight="1">
      <c r="A22" s="72">
        <v>5</v>
      </c>
      <c r="B22" s="196" t="s">
        <v>1</v>
      </c>
      <c r="C22" s="197"/>
      <c r="D22" s="71">
        <v>7</v>
      </c>
      <c r="E22" s="70">
        <v>20</v>
      </c>
      <c r="F22" s="70"/>
      <c r="G22" s="70">
        <v>10</v>
      </c>
      <c r="H22" s="70"/>
      <c r="I22" s="70">
        <v>2</v>
      </c>
      <c r="J22" s="70">
        <v>12</v>
      </c>
      <c r="K22" s="70">
        <v>2</v>
      </c>
      <c r="L22" s="70">
        <v>13</v>
      </c>
      <c r="M22" s="70"/>
      <c r="N22" s="68">
        <f t="shared" si="0"/>
        <v>27</v>
      </c>
      <c r="O22" s="68">
        <f>J22+K22+L22</f>
        <v>27</v>
      </c>
      <c r="P22" s="68">
        <f>J22</f>
        <v>12</v>
      </c>
      <c r="Q22" s="68">
        <f>F22+G22+H22+I22</f>
        <v>12</v>
      </c>
    </row>
    <row r="23" spans="1:23" ht="15.75">
      <c r="A23" s="193" t="s">
        <v>0</v>
      </c>
      <c r="B23" s="194"/>
      <c r="C23" s="195"/>
      <c r="D23" s="69">
        <f t="shared" ref="D23:M23" si="4">SUM(D6:D16,D18:D22)</f>
        <v>14</v>
      </c>
      <c r="E23" s="69">
        <f t="shared" si="4"/>
        <v>717</v>
      </c>
      <c r="F23" s="69">
        <f t="shared" si="4"/>
        <v>90</v>
      </c>
      <c r="G23" s="69">
        <f t="shared" si="4"/>
        <v>593</v>
      </c>
      <c r="H23" s="69">
        <f t="shared" si="4"/>
        <v>7</v>
      </c>
      <c r="I23" s="69">
        <f t="shared" si="4"/>
        <v>6</v>
      </c>
      <c r="J23" s="69">
        <f t="shared" si="4"/>
        <v>696</v>
      </c>
      <c r="K23" s="69">
        <f t="shared" si="4"/>
        <v>7</v>
      </c>
      <c r="L23" s="69">
        <f t="shared" si="4"/>
        <v>28</v>
      </c>
      <c r="M23" s="69">
        <f t="shared" si="4"/>
        <v>59</v>
      </c>
      <c r="N23" s="68">
        <f t="shared" si="0"/>
        <v>731</v>
      </c>
      <c r="O23" s="67">
        <f>SUM(O6:O16,O18:O22)</f>
        <v>731</v>
      </c>
      <c r="P23" s="67">
        <f>SUM(P6:P16,P18:P22)</f>
        <v>696</v>
      </c>
      <c r="Q23" s="67">
        <f>SUM(Q6:Q16,Q18:Q22)</f>
        <v>696</v>
      </c>
    </row>
  </sheetData>
  <mergeCells count="33">
    <mergeCell ref="B9:C9"/>
    <mergeCell ref="B10:C10"/>
    <mergeCell ref="B11:C11"/>
    <mergeCell ref="C1:J1"/>
    <mergeCell ref="K1:M1"/>
    <mergeCell ref="A2:M2"/>
    <mergeCell ref="K3:K4"/>
    <mergeCell ref="L3:L4"/>
    <mergeCell ref="M3:M4"/>
    <mergeCell ref="A3:C4"/>
    <mergeCell ref="D3:D4"/>
    <mergeCell ref="E3:E4"/>
    <mergeCell ref="F3:J3"/>
    <mergeCell ref="A1:B1"/>
    <mergeCell ref="A23:C23"/>
    <mergeCell ref="B22:C22"/>
    <mergeCell ref="A17:C17"/>
    <mergeCell ref="B21:C21"/>
    <mergeCell ref="B16:C16"/>
    <mergeCell ref="B18:C18"/>
    <mergeCell ref="B20:C20"/>
    <mergeCell ref="B19:C19"/>
    <mergeCell ref="B12:C12"/>
    <mergeCell ref="B13:C13"/>
    <mergeCell ref="B14:C14"/>
    <mergeCell ref="B15:C15"/>
    <mergeCell ref="D17:M17"/>
    <mergeCell ref="P5:Q5"/>
    <mergeCell ref="B6:C6"/>
    <mergeCell ref="B7:C7"/>
    <mergeCell ref="B8:C8"/>
    <mergeCell ref="A5:C5"/>
    <mergeCell ref="N5:O5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W27"/>
  <sheetViews>
    <sheetView topLeftCell="A22" zoomScale="70" zoomScaleNormal="70" workbookViewId="0">
      <selection activeCell="D43" sqref="D43"/>
    </sheetView>
  </sheetViews>
  <sheetFormatPr defaultRowHeight="15"/>
  <cols>
    <col min="1" max="2" width="9.140625" style="27"/>
    <col min="3" max="3" width="43.5703125" style="27" customWidth="1"/>
    <col min="4" max="4" width="15" style="27" customWidth="1"/>
    <col min="5" max="5" width="12" style="27" customWidth="1"/>
    <col min="6" max="10" width="9.140625" style="27"/>
    <col min="11" max="11" width="11.140625" style="27" customWidth="1"/>
    <col min="12" max="12" width="13.42578125" style="27" customWidth="1"/>
    <col min="13" max="13" width="10.140625" style="27" customWidth="1"/>
    <col min="14" max="17" width="9.140625" style="26" hidden="1" customWidth="1"/>
    <col min="18" max="16384" width="9.140625" style="27"/>
  </cols>
  <sheetData>
    <row r="1" spans="1:20" ht="91.5" customHeight="1">
      <c r="A1" s="125" t="s">
        <v>33</v>
      </c>
      <c r="B1" s="169"/>
      <c r="C1" s="170" t="s">
        <v>32</v>
      </c>
      <c r="D1" s="170"/>
      <c r="E1" s="170"/>
      <c r="F1" s="170"/>
      <c r="G1" s="170"/>
      <c r="H1" s="170"/>
      <c r="I1" s="170"/>
      <c r="J1" s="171"/>
      <c r="K1" s="129" t="s">
        <v>64</v>
      </c>
      <c r="L1" s="172"/>
      <c r="M1" s="173"/>
    </row>
    <row r="2" spans="1:20" ht="72.75" customHeight="1">
      <c r="A2" s="132" t="s">
        <v>39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28"/>
      <c r="O2" s="28"/>
      <c r="P2" s="28"/>
      <c r="Q2" s="28"/>
      <c r="R2" s="29"/>
      <c r="S2" s="29"/>
      <c r="T2" s="29"/>
    </row>
    <row r="3" spans="1:20" ht="48" customHeight="1">
      <c r="A3" s="174" t="s">
        <v>31</v>
      </c>
      <c r="B3" s="175"/>
      <c r="C3" s="175"/>
      <c r="D3" s="178" t="s">
        <v>30</v>
      </c>
      <c r="E3" s="178" t="s">
        <v>29</v>
      </c>
      <c r="F3" s="179" t="s">
        <v>28</v>
      </c>
      <c r="G3" s="179"/>
      <c r="H3" s="179"/>
      <c r="I3" s="179"/>
      <c r="J3" s="179"/>
      <c r="K3" s="178" t="s">
        <v>27</v>
      </c>
      <c r="L3" s="178" t="s">
        <v>26</v>
      </c>
      <c r="M3" s="178" t="s">
        <v>25</v>
      </c>
      <c r="N3" s="28"/>
      <c r="O3" s="28"/>
      <c r="P3" s="28"/>
      <c r="Q3" s="28"/>
      <c r="R3" s="29"/>
      <c r="S3" s="29"/>
      <c r="T3" s="29"/>
    </row>
    <row r="4" spans="1:20" ht="118.5" customHeight="1">
      <c r="A4" s="176"/>
      <c r="B4" s="177"/>
      <c r="C4" s="177"/>
      <c r="D4" s="178"/>
      <c r="E4" s="178"/>
      <c r="F4" s="30" t="s">
        <v>24</v>
      </c>
      <c r="G4" s="31" t="s">
        <v>23</v>
      </c>
      <c r="H4" s="31" t="s">
        <v>22</v>
      </c>
      <c r="I4" s="31" t="s">
        <v>21</v>
      </c>
      <c r="J4" s="32" t="s">
        <v>20</v>
      </c>
      <c r="K4" s="178"/>
      <c r="L4" s="178"/>
      <c r="M4" s="178"/>
    </row>
    <row r="5" spans="1:20" ht="35.25" customHeight="1">
      <c r="A5" s="165" t="s">
        <v>19</v>
      </c>
      <c r="B5" s="166"/>
      <c r="C5" s="167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  <c r="N5" s="168" t="s">
        <v>18</v>
      </c>
      <c r="O5" s="168"/>
      <c r="P5" s="168" t="s">
        <v>17</v>
      </c>
      <c r="Q5" s="168"/>
    </row>
    <row r="6" spans="1:20" ht="37.5" customHeight="1">
      <c r="A6" s="34">
        <v>1</v>
      </c>
      <c r="B6" s="149" t="s">
        <v>16</v>
      </c>
      <c r="C6" s="150"/>
      <c r="D6" s="35">
        <v>0</v>
      </c>
      <c r="E6" s="36">
        <v>268</v>
      </c>
      <c r="F6" s="36">
        <v>16</v>
      </c>
      <c r="G6" s="36">
        <v>247</v>
      </c>
      <c r="H6" s="36">
        <v>0</v>
      </c>
      <c r="I6" s="36">
        <v>5</v>
      </c>
      <c r="J6" s="36">
        <v>268</v>
      </c>
      <c r="K6" s="36">
        <v>0</v>
      </c>
      <c r="L6" s="36">
        <v>0</v>
      </c>
      <c r="M6" s="36">
        <v>109</v>
      </c>
      <c r="N6" s="52">
        <f t="shared" ref="N6:N16" si="0">D6+E6</f>
        <v>268</v>
      </c>
      <c r="O6" s="52">
        <f t="shared" ref="O6:O16" si="1">J6+K6+L6</f>
        <v>268</v>
      </c>
      <c r="P6" s="52">
        <f t="shared" ref="P6:P16" si="2">J6</f>
        <v>268</v>
      </c>
      <c r="Q6" s="52">
        <f t="shared" ref="Q6:Q16" si="3">F6+G6+H6+I6</f>
        <v>268</v>
      </c>
      <c r="R6" s="53"/>
      <c r="S6" s="53"/>
      <c r="T6" s="53"/>
    </row>
    <row r="7" spans="1:20" ht="32.25" customHeight="1">
      <c r="A7" s="34">
        <v>2</v>
      </c>
      <c r="B7" s="149" t="s">
        <v>15</v>
      </c>
      <c r="C7" s="150"/>
      <c r="D7" s="35">
        <v>9</v>
      </c>
      <c r="E7" s="36">
        <v>497</v>
      </c>
      <c r="F7" s="36">
        <v>6</v>
      </c>
      <c r="G7" s="36">
        <v>494</v>
      </c>
      <c r="H7" s="36">
        <v>4</v>
      </c>
      <c r="I7" s="36">
        <v>1</v>
      </c>
      <c r="J7" s="36">
        <v>505</v>
      </c>
      <c r="K7" s="36">
        <v>0</v>
      </c>
      <c r="L7" s="36">
        <v>1</v>
      </c>
      <c r="M7" s="36">
        <v>152</v>
      </c>
      <c r="N7" s="52">
        <f t="shared" si="0"/>
        <v>506</v>
      </c>
      <c r="O7" s="52">
        <f t="shared" si="1"/>
        <v>506</v>
      </c>
      <c r="P7" s="52">
        <f t="shared" si="2"/>
        <v>505</v>
      </c>
      <c r="Q7" s="52">
        <f t="shared" si="3"/>
        <v>505</v>
      </c>
    </row>
    <row r="8" spans="1:20" ht="32.25" customHeight="1">
      <c r="A8" s="34">
        <v>3</v>
      </c>
      <c r="B8" s="149" t="s">
        <v>14</v>
      </c>
      <c r="C8" s="150"/>
      <c r="D8" s="35">
        <v>0</v>
      </c>
      <c r="E8" s="36">
        <v>37</v>
      </c>
      <c r="F8" s="36">
        <v>3</v>
      </c>
      <c r="G8" s="36">
        <v>34</v>
      </c>
      <c r="H8" s="36">
        <v>0</v>
      </c>
      <c r="I8" s="36">
        <v>0</v>
      </c>
      <c r="J8" s="36">
        <v>37</v>
      </c>
      <c r="K8" s="36">
        <v>0</v>
      </c>
      <c r="L8" s="36">
        <v>0</v>
      </c>
      <c r="M8" s="36">
        <v>7</v>
      </c>
      <c r="N8" s="52">
        <f t="shared" si="0"/>
        <v>37</v>
      </c>
      <c r="O8" s="52">
        <f t="shared" si="1"/>
        <v>37</v>
      </c>
      <c r="P8" s="52">
        <f t="shared" si="2"/>
        <v>37</v>
      </c>
      <c r="Q8" s="52">
        <f t="shared" si="3"/>
        <v>37</v>
      </c>
    </row>
    <row r="9" spans="1:20" ht="51.75" customHeight="1">
      <c r="A9" s="34">
        <v>4</v>
      </c>
      <c r="B9" s="149" t="s">
        <v>13</v>
      </c>
      <c r="C9" s="150"/>
      <c r="D9" s="35">
        <v>1</v>
      </c>
      <c r="E9" s="36">
        <v>49</v>
      </c>
      <c r="F9" s="36">
        <v>26</v>
      </c>
      <c r="G9" s="36">
        <v>18</v>
      </c>
      <c r="H9" s="36">
        <v>0</v>
      </c>
      <c r="I9" s="36">
        <v>3</v>
      </c>
      <c r="J9" s="36">
        <v>47</v>
      </c>
      <c r="K9" s="36">
        <v>2</v>
      </c>
      <c r="L9" s="36">
        <v>1</v>
      </c>
      <c r="M9" s="36">
        <v>11</v>
      </c>
      <c r="N9" s="52">
        <f t="shared" si="0"/>
        <v>50</v>
      </c>
      <c r="O9" s="52">
        <f t="shared" si="1"/>
        <v>50</v>
      </c>
      <c r="P9" s="52">
        <f t="shared" si="2"/>
        <v>47</v>
      </c>
      <c r="Q9" s="52">
        <f t="shared" si="3"/>
        <v>47</v>
      </c>
    </row>
    <row r="10" spans="1:20" ht="37.5" customHeight="1">
      <c r="A10" s="34">
        <v>5</v>
      </c>
      <c r="B10" s="149" t="s">
        <v>12</v>
      </c>
      <c r="C10" s="150"/>
      <c r="D10" s="35">
        <v>0</v>
      </c>
      <c r="E10" s="36">
        <v>752</v>
      </c>
      <c r="F10" s="36">
        <v>25</v>
      </c>
      <c r="G10" s="36">
        <v>709</v>
      </c>
      <c r="H10" s="36">
        <v>18</v>
      </c>
      <c r="I10" s="36">
        <v>0</v>
      </c>
      <c r="J10" s="36">
        <v>752</v>
      </c>
      <c r="K10" s="36">
        <v>0</v>
      </c>
      <c r="L10" s="36">
        <v>0</v>
      </c>
      <c r="M10" s="36">
        <v>0</v>
      </c>
      <c r="N10" s="52">
        <f t="shared" si="0"/>
        <v>752</v>
      </c>
      <c r="O10" s="52">
        <f t="shared" si="1"/>
        <v>752</v>
      </c>
      <c r="P10" s="52">
        <f t="shared" si="2"/>
        <v>752</v>
      </c>
      <c r="Q10" s="52">
        <f t="shared" si="3"/>
        <v>752</v>
      </c>
    </row>
    <row r="11" spans="1:20" ht="63.75" customHeight="1">
      <c r="A11" s="39">
        <v>6</v>
      </c>
      <c r="B11" s="153" t="s">
        <v>11</v>
      </c>
      <c r="C11" s="154"/>
      <c r="D11" s="35">
        <v>0</v>
      </c>
      <c r="E11" s="36">
        <v>116</v>
      </c>
      <c r="F11" s="36">
        <v>2</v>
      </c>
      <c r="G11" s="36">
        <v>113</v>
      </c>
      <c r="H11" s="36">
        <v>1</v>
      </c>
      <c r="I11" s="36">
        <v>0</v>
      </c>
      <c r="J11" s="36">
        <v>116</v>
      </c>
      <c r="K11" s="36">
        <v>0</v>
      </c>
      <c r="L11" s="36">
        <v>0</v>
      </c>
      <c r="M11" s="36">
        <v>0</v>
      </c>
      <c r="N11" s="52">
        <f t="shared" si="0"/>
        <v>116</v>
      </c>
      <c r="O11" s="52">
        <f t="shared" si="1"/>
        <v>116</v>
      </c>
      <c r="P11" s="52">
        <f t="shared" si="2"/>
        <v>116</v>
      </c>
      <c r="Q11" s="52">
        <f t="shared" si="3"/>
        <v>116</v>
      </c>
    </row>
    <row r="12" spans="1:20" ht="44.25" customHeight="1">
      <c r="A12" s="39">
        <v>7</v>
      </c>
      <c r="B12" s="153" t="s">
        <v>10</v>
      </c>
      <c r="C12" s="154"/>
      <c r="D12" s="35">
        <v>0</v>
      </c>
      <c r="E12" s="36">
        <v>46</v>
      </c>
      <c r="F12" s="36">
        <v>0</v>
      </c>
      <c r="G12" s="36">
        <v>44</v>
      </c>
      <c r="H12" s="36">
        <v>0</v>
      </c>
      <c r="I12" s="36">
        <v>2</v>
      </c>
      <c r="J12" s="36">
        <v>46</v>
      </c>
      <c r="K12" s="36">
        <v>0</v>
      </c>
      <c r="L12" s="36">
        <v>0</v>
      </c>
      <c r="M12" s="36">
        <v>0</v>
      </c>
      <c r="N12" s="52">
        <f t="shared" si="0"/>
        <v>46</v>
      </c>
      <c r="O12" s="52">
        <f t="shared" si="1"/>
        <v>46</v>
      </c>
      <c r="P12" s="52">
        <f t="shared" si="2"/>
        <v>46</v>
      </c>
      <c r="Q12" s="52">
        <f t="shared" si="3"/>
        <v>46</v>
      </c>
    </row>
    <row r="13" spans="1:20" ht="51" customHeight="1">
      <c r="A13" s="39">
        <v>8</v>
      </c>
      <c r="B13" s="153" t="s">
        <v>9</v>
      </c>
      <c r="C13" s="154"/>
      <c r="D13" s="35">
        <v>0</v>
      </c>
      <c r="E13" s="36">
        <v>17</v>
      </c>
      <c r="F13" s="36">
        <v>0</v>
      </c>
      <c r="G13" s="36">
        <v>17</v>
      </c>
      <c r="H13" s="36">
        <v>0</v>
      </c>
      <c r="I13" s="36">
        <v>0</v>
      </c>
      <c r="J13" s="36">
        <v>17</v>
      </c>
      <c r="K13" s="36">
        <v>0</v>
      </c>
      <c r="L13" s="36">
        <v>0</v>
      </c>
      <c r="M13" s="36">
        <v>1</v>
      </c>
      <c r="N13" s="52">
        <f t="shared" si="0"/>
        <v>17</v>
      </c>
      <c r="O13" s="52">
        <f t="shared" si="1"/>
        <v>17</v>
      </c>
      <c r="P13" s="52">
        <f t="shared" si="2"/>
        <v>17</v>
      </c>
      <c r="Q13" s="52">
        <f t="shared" si="3"/>
        <v>17</v>
      </c>
    </row>
    <row r="14" spans="1:20" ht="34.5" customHeight="1">
      <c r="A14" s="39">
        <v>9</v>
      </c>
      <c r="B14" s="151" t="s">
        <v>8</v>
      </c>
      <c r="C14" s="152"/>
      <c r="D14" s="40">
        <v>0</v>
      </c>
      <c r="E14" s="36">
        <v>877</v>
      </c>
      <c r="F14" s="36">
        <v>0</v>
      </c>
      <c r="G14" s="36">
        <v>875</v>
      </c>
      <c r="H14" s="36">
        <v>0</v>
      </c>
      <c r="I14" s="36">
        <v>2</v>
      </c>
      <c r="J14" s="36">
        <v>877</v>
      </c>
      <c r="K14" s="36">
        <v>0</v>
      </c>
      <c r="L14" s="36">
        <v>0</v>
      </c>
      <c r="M14" s="36">
        <v>0</v>
      </c>
      <c r="N14" s="52">
        <f t="shared" si="0"/>
        <v>877</v>
      </c>
      <c r="O14" s="52">
        <f t="shared" si="1"/>
        <v>877</v>
      </c>
      <c r="P14" s="52">
        <f t="shared" si="2"/>
        <v>877</v>
      </c>
      <c r="Q14" s="52">
        <f t="shared" si="3"/>
        <v>877</v>
      </c>
    </row>
    <row r="15" spans="1:20" ht="34.5" customHeight="1">
      <c r="A15" s="39">
        <v>10</v>
      </c>
      <c r="B15" s="151" t="s">
        <v>7</v>
      </c>
      <c r="C15" s="152"/>
      <c r="D15" s="40">
        <v>36</v>
      </c>
      <c r="E15" s="36">
        <v>252</v>
      </c>
      <c r="F15" s="36">
        <v>129</v>
      </c>
      <c r="G15" s="36">
        <v>43</v>
      </c>
      <c r="H15" s="36">
        <v>5</v>
      </c>
      <c r="I15" s="36">
        <v>12</v>
      </c>
      <c r="J15" s="36">
        <v>189</v>
      </c>
      <c r="K15" s="36">
        <v>52</v>
      </c>
      <c r="L15" s="36">
        <v>44</v>
      </c>
      <c r="M15" s="36">
        <v>121</v>
      </c>
      <c r="N15" s="52">
        <f t="shared" si="0"/>
        <v>288</v>
      </c>
      <c r="O15" s="52">
        <f t="shared" si="1"/>
        <v>285</v>
      </c>
      <c r="P15" s="52">
        <f t="shared" si="2"/>
        <v>189</v>
      </c>
      <c r="Q15" s="52">
        <f t="shared" si="3"/>
        <v>189</v>
      </c>
    </row>
    <row r="16" spans="1:20" ht="76.5" customHeight="1">
      <c r="A16" s="39">
        <v>11</v>
      </c>
      <c r="B16" s="151" t="s">
        <v>34</v>
      </c>
      <c r="C16" s="152"/>
      <c r="D16" s="41">
        <v>0</v>
      </c>
      <c r="E16" s="36">
        <v>9</v>
      </c>
      <c r="F16" s="36">
        <v>6</v>
      </c>
      <c r="G16" s="36">
        <v>2</v>
      </c>
      <c r="H16" s="36">
        <v>0</v>
      </c>
      <c r="I16" s="36">
        <v>1</v>
      </c>
      <c r="J16" s="36">
        <v>9</v>
      </c>
      <c r="K16" s="36">
        <v>0</v>
      </c>
      <c r="L16" s="36">
        <v>0</v>
      </c>
      <c r="M16" s="36">
        <v>2</v>
      </c>
      <c r="N16" s="52">
        <f t="shared" si="0"/>
        <v>9</v>
      </c>
      <c r="O16" s="52">
        <f t="shared" si="1"/>
        <v>9</v>
      </c>
      <c r="P16" s="52">
        <f t="shared" si="2"/>
        <v>9</v>
      </c>
      <c r="Q16" s="52">
        <f t="shared" si="3"/>
        <v>9</v>
      </c>
    </row>
    <row r="17" spans="1:23" ht="55.5" customHeight="1">
      <c r="A17" s="160" t="s">
        <v>6</v>
      </c>
      <c r="B17" s="160"/>
      <c r="C17" s="160"/>
      <c r="D17" s="161"/>
      <c r="E17" s="162"/>
      <c r="F17" s="162"/>
      <c r="G17" s="162"/>
      <c r="H17" s="162"/>
      <c r="I17" s="162"/>
      <c r="J17" s="162"/>
      <c r="K17" s="162"/>
      <c r="L17" s="162"/>
      <c r="M17" s="162"/>
      <c r="N17" s="42"/>
      <c r="O17" s="43"/>
      <c r="P17" s="43"/>
      <c r="Q17" s="43"/>
    </row>
    <row r="18" spans="1:23" ht="36.75" customHeight="1">
      <c r="A18" s="39">
        <v>1</v>
      </c>
      <c r="B18" s="163" t="s">
        <v>5</v>
      </c>
      <c r="C18" s="164"/>
      <c r="D18" s="41">
        <v>0</v>
      </c>
      <c r="E18" s="36">
        <v>5</v>
      </c>
      <c r="F18" s="36">
        <v>0</v>
      </c>
      <c r="G18" s="36">
        <v>5</v>
      </c>
      <c r="H18" s="36">
        <v>0</v>
      </c>
      <c r="I18" s="36">
        <v>0</v>
      </c>
      <c r="J18" s="36">
        <v>5</v>
      </c>
      <c r="K18" s="36">
        <v>0</v>
      </c>
      <c r="L18" s="36">
        <v>0</v>
      </c>
      <c r="M18" s="36">
        <v>5</v>
      </c>
      <c r="N18" s="52">
        <f>D18+E18</f>
        <v>5</v>
      </c>
      <c r="O18" s="52">
        <f>J18+K18+L18</f>
        <v>5</v>
      </c>
      <c r="P18" s="52">
        <f>J18</f>
        <v>5</v>
      </c>
      <c r="Q18" s="52">
        <f>F18+G18+H18+I18</f>
        <v>5</v>
      </c>
    </row>
    <row r="19" spans="1:23" ht="34.5" customHeight="1">
      <c r="A19" s="44">
        <v>2</v>
      </c>
      <c r="B19" s="163" t="s">
        <v>4</v>
      </c>
      <c r="C19" s="164"/>
      <c r="D19" s="45">
        <v>1</v>
      </c>
      <c r="E19" s="36">
        <v>56</v>
      </c>
      <c r="F19" s="36">
        <v>9</v>
      </c>
      <c r="G19" s="36">
        <v>40</v>
      </c>
      <c r="H19" s="36">
        <v>0</v>
      </c>
      <c r="I19" s="36">
        <v>2</v>
      </c>
      <c r="J19" s="36">
        <v>51</v>
      </c>
      <c r="K19" s="36">
        <v>4</v>
      </c>
      <c r="L19" s="36">
        <v>2</v>
      </c>
      <c r="M19" s="36">
        <v>5</v>
      </c>
      <c r="N19" s="52">
        <f>D19+E19</f>
        <v>57</v>
      </c>
      <c r="O19" s="52">
        <f>J19+K19+L19</f>
        <v>57</v>
      </c>
      <c r="P19" s="52">
        <f>J19</f>
        <v>51</v>
      </c>
      <c r="Q19" s="52">
        <f>F19+G19+H19+I19</f>
        <v>51</v>
      </c>
      <c r="R19" s="53"/>
      <c r="S19" s="53"/>
      <c r="T19" s="53"/>
      <c r="U19" s="53"/>
      <c r="V19" s="53"/>
      <c r="W19" s="53"/>
    </row>
    <row r="20" spans="1:23" ht="27.75" customHeight="1">
      <c r="A20" s="39">
        <v>3</v>
      </c>
      <c r="B20" s="149" t="s">
        <v>3</v>
      </c>
      <c r="C20" s="150"/>
      <c r="D20" s="46">
        <v>1</v>
      </c>
      <c r="E20" s="36">
        <v>50</v>
      </c>
      <c r="F20" s="36">
        <v>2</v>
      </c>
      <c r="G20" s="36">
        <v>49</v>
      </c>
      <c r="H20" s="36">
        <v>0</v>
      </c>
      <c r="I20" s="36">
        <v>0</v>
      </c>
      <c r="J20" s="36">
        <v>51</v>
      </c>
      <c r="K20" s="36">
        <v>0</v>
      </c>
      <c r="L20" s="36">
        <v>0</v>
      </c>
      <c r="M20" s="36">
        <v>1</v>
      </c>
      <c r="N20" s="52">
        <f>D20+E20</f>
        <v>51</v>
      </c>
      <c r="O20" s="52">
        <f>J20+K20+L20</f>
        <v>51</v>
      </c>
      <c r="P20" s="52">
        <f>J20</f>
        <v>51</v>
      </c>
      <c r="Q20" s="52">
        <f>F20+G20+H20+I20</f>
        <v>51</v>
      </c>
      <c r="R20" s="53"/>
      <c r="S20" s="53"/>
      <c r="T20" s="53"/>
      <c r="U20" s="53"/>
      <c r="V20" s="53"/>
      <c r="W20" s="53"/>
    </row>
    <row r="21" spans="1:23" ht="26.25" customHeight="1">
      <c r="A21" s="47">
        <v>4</v>
      </c>
      <c r="B21" s="149" t="s">
        <v>2</v>
      </c>
      <c r="C21" s="150"/>
      <c r="D21" s="35">
        <v>1</v>
      </c>
      <c r="E21" s="36">
        <v>70</v>
      </c>
      <c r="F21" s="36">
        <v>15</v>
      </c>
      <c r="G21" s="36">
        <v>38</v>
      </c>
      <c r="H21" s="36">
        <v>4</v>
      </c>
      <c r="I21" s="36">
        <v>4</v>
      </c>
      <c r="J21" s="36">
        <v>61</v>
      </c>
      <c r="K21" s="36">
        <v>3</v>
      </c>
      <c r="L21" s="36">
        <v>6</v>
      </c>
      <c r="M21" s="36">
        <v>5</v>
      </c>
      <c r="N21" s="52">
        <f>D21+E21</f>
        <v>71</v>
      </c>
      <c r="O21" s="52">
        <f>J21+K21+L21</f>
        <v>70</v>
      </c>
      <c r="P21" s="52">
        <f>J21</f>
        <v>61</v>
      </c>
      <c r="Q21" s="52">
        <f>F21+G21+H21+I21</f>
        <v>61</v>
      </c>
      <c r="R21" s="53"/>
      <c r="S21" s="53"/>
      <c r="T21" s="53"/>
      <c r="U21" s="53"/>
      <c r="V21" s="53"/>
      <c r="W21" s="53"/>
    </row>
    <row r="22" spans="1:23" ht="24.75" customHeight="1">
      <c r="A22" s="39">
        <v>5</v>
      </c>
      <c r="B22" s="158" t="s">
        <v>1</v>
      </c>
      <c r="C22" s="159"/>
      <c r="D22" s="35">
        <v>10</v>
      </c>
      <c r="E22" s="36">
        <v>29</v>
      </c>
      <c r="F22" s="36">
        <v>3</v>
      </c>
      <c r="G22" s="36">
        <v>25</v>
      </c>
      <c r="H22" s="36">
        <v>0</v>
      </c>
      <c r="I22" s="36">
        <v>0</v>
      </c>
      <c r="J22" s="36">
        <v>28</v>
      </c>
      <c r="K22" s="36">
        <v>1</v>
      </c>
      <c r="L22" s="36">
        <v>10</v>
      </c>
      <c r="M22" s="36">
        <v>0</v>
      </c>
      <c r="N22" s="52">
        <f>D22+E22</f>
        <v>39</v>
      </c>
      <c r="O22" s="52">
        <f>J22+K22+L22</f>
        <v>39</v>
      </c>
      <c r="P22" s="52">
        <f>J22</f>
        <v>28</v>
      </c>
      <c r="Q22" s="52">
        <f>F22+G22+H22+I22</f>
        <v>28</v>
      </c>
    </row>
    <row r="23" spans="1:23" ht="15.75">
      <c r="A23" s="155" t="s">
        <v>0</v>
      </c>
      <c r="B23" s="156"/>
      <c r="C23" s="157"/>
      <c r="D23" s="58">
        <f t="shared" ref="D23:Q23" si="4">SUM(D6:D16,D18:D22)</f>
        <v>59</v>
      </c>
      <c r="E23" s="58">
        <f t="shared" si="4"/>
        <v>3130</v>
      </c>
      <c r="F23" s="58">
        <f t="shared" si="4"/>
        <v>242</v>
      </c>
      <c r="G23" s="58">
        <f t="shared" si="4"/>
        <v>2753</v>
      </c>
      <c r="H23" s="58">
        <f t="shared" si="4"/>
        <v>32</v>
      </c>
      <c r="I23" s="58">
        <f t="shared" si="4"/>
        <v>32</v>
      </c>
      <c r="J23" s="58">
        <f t="shared" si="4"/>
        <v>3059</v>
      </c>
      <c r="K23" s="58">
        <f t="shared" si="4"/>
        <v>62</v>
      </c>
      <c r="L23" s="58">
        <f t="shared" si="4"/>
        <v>64</v>
      </c>
      <c r="M23" s="58">
        <f t="shared" si="4"/>
        <v>419</v>
      </c>
      <c r="N23" s="59">
        <f t="shared" si="4"/>
        <v>3189</v>
      </c>
      <c r="O23" s="59">
        <f t="shared" si="4"/>
        <v>3185</v>
      </c>
      <c r="P23" s="59">
        <f t="shared" si="4"/>
        <v>3059</v>
      </c>
      <c r="Q23" s="59">
        <f t="shared" si="4"/>
        <v>3059</v>
      </c>
    </row>
    <row r="25" spans="1:23" ht="18">
      <c r="B25" s="64"/>
    </row>
    <row r="26" spans="1:23" ht="15" customHeight="1">
      <c r="B26" s="2" t="s">
        <v>53</v>
      </c>
      <c r="C26" s="64"/>
      <c r="D26" s="63"/>
      <c r="E26" s="63"/>
      <c r="F26" s="63"/>
      <c r="G26" s="63"/>
      <c r="H26" s="63"/>
    </row>
    <row r="27" spans="1:23">
      <c r="B27" s="101" t="s">
        <v>68</v>
      </c>
      <c r="C27" s="63"/>
      <c r="D27" s="63"/>
      <c r="E27" s="63"/>
      <c r="F27" s="63"/>
      <c r="G27" s="63"/>
      <c r="H27" s="63"/>
    </row>
  </sheetData>
  <mergeCells count="33">
    <mergeCell ref="B21:C21"/>
    <mergeCell ref="B16:C16"/>
    <mergeCell ref="B9:C9"/>
    <mergeCell ref="B10:C10"/>
    <mergeCell ref="B11:C11"/>
    <mergeCell ref="N5:O5"/>
    <mergeCell ref="P5:Q5"/>
    <mergeCell ref="A23:C23"/>
    <mergeCell ref="B22:C22"/>
    <mergeCell ref="A17:C17"/>
    <mergeCell ref="D17:M17"/>
    <mergeCell ref="B18:C18"/>
    <mergeCell ref="B19:C19"/>
    <mergeCell ref="B20:C20"/>
    <mergeCell ref="B13:C13"/>
    <mergeCell ref="B14:C14"/>
    <mergeCell ref="A5:C5"/>
    <mergeCell ref="B6:C6"/>
    <mergeCell ref="B7:C7"/>
    <mergeCell ref="B12:C12"/>
    <mergeCell ref="B15:C15"/>
    <mergeCell ref="B8:C8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1:B1"/>
    <mergeCell ref="C1:J1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X27"/>
  <sheetViews>
    <sheetView topLeftCell="A22" zoomScale="80" zoomScaleNormal="80" workbookViewId="0">
      <selection activeCell="F31" sqref="F31"/>
    </sheetView>
  </sheetViews>
  <sheetFormatPr defaultRowHeight="15"/>
  <cols>
    <col min="1" max="2" width="9.140625" style="27"/>
    <col min="3" max="3" width="43.5703125" style="27" customWidth="1"/>
    <col min="4" max="4" width="15" style="27" customWidth="1"/>
    <col min="5" max="5" width="12" style="27" customWidth="1"/>
    <col min="6" max="10" width="9.140625" style="27"/>
    <col min="11" max="11" width="11.140625" style="27" customWidth="1"/>
    <col min="12" max="12" width="13.42578125" style="27" customWidth="1"/>
    <col min="13" max="13" width="10.140625" style="27" customWidth="1"/>
    <col min="14" max="17" width="9.140625" style="26" hidden="1" customWidth="1"/>
    <col min="18" max="16384" width="9.140625" style="27"/>
  </cols>
  <sheetData>
    <row r="1" spans="1:20" ht="91.5" customHeight="1">
      <c r="A1" s="125" t="s">
        <v>33</v>
      </c>
      <c r="B1" s="169"/>
      <c r="C1" s="170" t="s">
        <v>32</v>
      </c>
      <c r="D1" s="170"/>
      <c r="E1" s="170"/>
      <c r="F1" s="170"/>
      <c r="G1" s="170"/>
      <c r="H1" s="170"/>
      <c r="I1" s="170"/>
      <c r="J1" s="171"/>
      <c r="K1" s="129" t="s">
        <v>64</v>
      </c>
      <c r="L1" s="172"/>
      <c r="M1" s="173"/>
    </row>
    <row r="2" spans="1:20" ht="72.75" customHeight="1">
      <c r="A2" s="132" t="s">
        <v>37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28"/>
      <c r="O2" s="28"/>
      <c r="P2" s="28"/>
      <c r="Q2" s="28"/>
      <c r="R2" s="29"/>
      <c r="S2" s="29"/>
      <c r="T2" s="29"/>
    </row>
    <row r="3" spans="1:20" ht="48" customHeight="1">
      <c r="A3" s="174" t="s">
        <v>31</v>
      </c>
      <c r="B3" s="175"/>
      <c r="C3" s="175"/>
      <c r="D3" s="178" t="s">
        <v>30</v>
      </c>
      <c r="E3" s="178" t="s">
        <v>29</v>
      </c>
      <c r="F3" s="179" t="s">
        <v>28</v>
      </c>
      <c r="G3" s="179"/>
      <c r="H3" s="179"/>
      <c r="I3" s="179"/>
      <c r="J3" s="179"/>
      <c r="K3" s="178" t="s">
        <v>27</v>
      </c>
      <c r="L3" s="178" t="s">
        <v>26</v>
      </c>
      <c r="M3" s="178" t="s">
        <v>25</v>
      </c>
      <c r="N3" s="28"/>
      <c r="O3" s="28"/>
      <c r="P3" s="28"/>
      <c r="Q3" s="28"/>
      <c r="R3" s="29"/>
      <c r="S3" s="29"/>
      <c r="T3" s="29"/>
    </row>
    <row r="4" spans="1:20" ht="118.5" customHeight="1">
      <c r="A4" s="176"/>
      <c r="B4" s="177"/>
      <c r="C4" s="177"/>
      <c r="D4" s="178"/>
      <c r="E4" s="178"/>
      <c r="F4" s="30" t="s">
        <v>24</v>
      </c>
      <c r="G4" s="31" t="s">
        <v>23</v>
      </c>
      <c r="H4" s="31" t="s">
        <v>22</v>
      </c>
      <c r="I4" s="31" t="s">
        <v>21</v>
      </c>
      <c r="J4" s="32" t="s">
        <v>20</v>
      </c>
      <c r="K4" s="178"/>
      <c r="L4" s="178"/>
      <c r="M4" s="178"/>
    </row>
    <row r="5" spans="1:20" ht="35.25" customHeight="1">
      <c r="A5" s="165" t="s">
        <v>19</v>
      </c>
      <c r="B5" s="166"/>
      <c r="C5" s="167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  <c r="N5" s="168" t="s">
        <v>18</v>
      </c>
      <c r="O5" s="168"/>
      <c r="P5" s="168" t="s">
        <v>17</v>
      </c>
      <c r="Q5" s="168"/>
    </row>
    <row r="6" spans="1:20" ht="37.5" customHeight="1">
      <c r="A6" s="34">
        <v>1</v>
      </c>
      <c r="B6" s="149" t="s">
        <v>16</v>
      </c>
      <c r="C6" s="150"/>
      <c r="D6" s="50"/>
      <c r="E6" s="51">
        <v>49</v>
      </c>
      <c r="F6" s="51">
        <v>7</v>
      </c>
      <c r="G6" s="51">
        <v>42</v>
      </c>
      <c r="H6" s="51"/>
      <c r="I6" s="51"/>
      <c r="J6" s="51">
        <v>49</v>
      </c>
      <c r="K6" s="51"/>
      <c r="L6" s="51"/>
      <c r="M6" s="51">
        <v>14</v>
      </c>
      <c r="N6" s="52">
        <f t="shared" ref="N6:N16" si="0">D6+E6</f>
        <v>49</v>
      </c>
      <c r="O6" s="52">
        <f t="shared" ref="O6:O16" si="1">J6+K6+L6</f>
        <v>49</v>
      </c>
      <c r="P6" s="52">
        <f t="shared" ref="P6:P16" si="2">J6</f>
        <v>49</v>
      </c>
      <c r="Q6" s="52">
        <f t="shared" ref="Q6:Q16" si="3">F6+G6+H6+I6</f>
        <v>49</v>
      </c>
      <c r="R6" s="53"/>
      <c r="S6" s="53"/>
      <c r="T6" s="53"/>
    </row>
    <row r="7" spans="1:20" ht="32.25" customHeight="1">
      <c r="A7" s="34">
        <v>2</v>
      </c>
      <c r="B7" s="149" t="s">
        <v>15</v>
      </c>
      <c r="C7" s="150"/>
      <c r="D7" s="50"/>
      <c r="E7" s="51">
        <v>46</v>
      </c>
      <c r="F7" s="51">
        <v>1</v>
      </c>
      <c r="G7" s="51">
        <v>40</v>
      </c>
      <c r="H7" s="51">
        <v>3</v>
      </c>
      <c r="I7" s="51"/>
      <c r="J7" s="51">
        <v>44</v>
      </c>
      <c r="K7" s="51"/>
      <c r="L7" s="51">
        <v>2</v>
      </c>
      <c r="M7" s="51">
        <v>11</v>
      </c>
      <c r="N7" s="52">
        <f t="shared" si="0"/>
        <v>46</v>
      </c>
      <c r="O7" s="52">
        <f t="shared" si="1"/>
        <v>46</v>
      </c>
      <c r="P7" s="52">
        <f t="shared" si="2"/>
        <v>44</v>
      </c>
      <c r="Q7" s="52">
        <f t="shared" si="3"/>
        <v>44</v>
      </c>
    </row>
    <row r="8" spans="1:20" ht="32.25" customHeight="1">
      <c r="A8" s="34">
        <v>3</v>
      </c>
      <c r="B8" s="149" t="s">
        <v>14</v>
      </c>
      <c r="C8" s="150"/>
      <c r="D8" s="50"/>
      <c r="E8" s="51">
        <v>11</v>
      </c>
      <c r="F8" s="51">
        <v>1</v>
      </c>
      <c r="G8" s="51">
        <v>10</v>
      </c>
      <c r="H8" s="51"/>
      <c r="I8" s="51"/>
      <c r="J8" s="51">
        <v>11</v>
      </c>
      <c r="K8" s="51"/>
      <c r="L8" s="51"/>
      <c r="M8" s="51">
        <v>3</v>
      </c>
      <c r="N8" s="52">
        <f t="shared" si="0"/>
        <v>11</v>
      </c>
      <c r="O8" s="52">
        <f t="shared" si="1"/>
        <v>11</v>
      </c>
      <c r="P8" s="52">
        <f t="shared" si="2"/>
        <v>11</v>
      </c>
      <c r="Q8" s="52">
        <f t="shared" si="3"/>
        <v>11</v>
      </c>
    </row>
    <row r="9" spans="1:20" ht="51.75" customHeight="1">
      <c r="A9" s="34">
        <v>4</v>
      </c>
      <c r="B9" s="149" t="s">
        <v>13</v>
      </c>
      <c r="C9" s="150"/>
      <c r="D9" s="50"/>
      <c r="E9" s="51">
        <v>39</v>
      </c>
      <c r="F9" s="51">
        <v>35</v>
      </c>
      <c r="G9" s="51">
        <v>3</v>
      </c>
      <c r="H9" s="51"/>
      <c r="I9" s="51">
        <v>1</v>
      </c>
      <c r="J9" s="51">
        <v>39</v>
      </c>
      <c r="K9" s="51"/>
      <c r="L9" s="51"/>
      <c r="M9" s="51">
        <v>4</v>
      </c>
      <c r="N9" s="52">
        <f t="shared" si="0"/>
        <v>39</v>
      </c>
      <c r="O9" s="52">
        <f t="shared" si="1"/>
        <v>39</v>
      </c>
      <c r="P9" s="52">
        <f t="shared" si="2"/>
        <v>39</v>
      </c>
      <c r="Q9" s="52">
        <f t="shared" si="3"/>
        <v>39</v>
      </c>
    </row>
    <row r="10" spans="1:20" ht="37.5" customHeight="1">
      <c r="A10" s="34">
        <v>5</v>
      </c>
      <c r="B10" s="149" t="s">
        <v>12</v>
      </c>
      <c r="C10" s="150"/>
      <c r="D10" s="50"/>
      <c r="E10" s="51">
        <v>165</v>
      </c>
      <c r="F10" s="51">
        <v>13</v>
      </c>
      <c r="G10" s="51">
        <v>152</v>
      </c>
      <c r="H10" s="51"/>
      <c r="I10" s="51"/>
      <c r="J10" s="51">
        <v>165</v>
      </c>
      <c r="K10" s="51"/>
      <c r="L10" s="51"/>
      <c r="M10" s="51">
        <v>1</v>
      </c>
      <c r="N10" s="52">
        <f t="shared" si="0"/>
        <v>165</v>
      </c>
      <c r="O10" s="52">
        <f t="shared" si="1"/>
        <v>165</v>
      </c>
      <c r="P10" s="52">
        <f t="shared" si="2"/>
        <v>165</v>
      </c>
      <c r="Q10" s="52">
        <f t="shared" si="3"/>
        <v>165</v>
      </c>
      <c r="R10" s="27" t="s">
        <v>38</v>
      </c>
    </row>
    <row r="11" spans="1:20" ht="63.75" customHeight="1">
      <c r="A11" s="39">
        <v>6</v>
      </c>
      <c r="B11" s="153" t="s">
        <v>11</v>
      </c>
      <c r="C11" s="154"/>
      <c r="D11" s="50"/>
      <c r="E11" s="51">
        <v>6</v>
      </c>
      <c r="F11" s="51"/>
      <c r="G11" s="51">
        <v>6</v>
      </c>
      <c r="H11" s="51"/>
      <c r="I11" s="51"/>
      <c r="J11" s="51">
        <v>6</v>
      </c>
      <c r="K11" s="51"/>
      <c r="L11" s="51"/>
      <c r="M11" s="51"/>
      <c r="N11" s="52">
        <f t="shared" si="0"/>
        <v>6</v>
      </c>
      <c r="O11" s="52">
        <f t="shared" si="1"/>
        <v>6</v>
      </c>
      <c r="P11" s="52">
        <f t="shared" si="2"/>
        <v>6</v>
      </c>
      <c r="Q11" s="52">
        <f t="shared" si="3"/>
        <v>6</v>
      </c>
    </row>
    <row r="12" spans="1:20" ht="44.25" customHeight="1">
      <c r="A12" s="39">
        <v>7</v>
      </c>
      <c r="B12" s="153" t="s">
        <v>10</v>
      </c>
      <c r="C12" s="154"/>
      <c r="D12" s="50"/>
      <c r="E12" s="51">
        <v>8</v>
      </c>
      <c r="F12" s="51">
        <v>1</v>
      </c>
      <c r="G12" s="51">
        <v>6</v>
      </c>
      <c r="H12" s="51">
        <v>1</v>
      </c>
      <c r="I12" s="51"/>
      <c r="J12" s="51">
        <v>8</v>
      </c>
      <c r="K12" s="51"/>
      <c r="L12" s="51"/>
      <c r="M12" s="51"/>
      <c r="N12" s="52">
        <f t="shared" si="0"/>
        <v>8</v>
      </c>
      <c r="O12" s="52">
        <f t="shared" si="1"/>
        <v>8</v>
      </c>
      <c r="P12" s="52">
        <f t="shared" si="2"/>
        <v>8</v>
      </c>
      <c r="Q12" s="52">
        <f t="shared" si="3"/>
        <v>8</v>
      </c>
    </row>
    <row r="13" spans="1:20" ht="51" customHeight="1">
      <c r="A13" s="39">
        <v>8</v>
      </c>
      <c r="B13" s="153" t="s">
        <v>9</v>
      </c>
      <c r="C13" s="154"/>
      <c r="D13" s="50"/>
      <c r="E13" s="51"/>
      <c r="F13" s="51"/>
      <c r="G13" s="51"/>
      <c r="H13" s="51"/>
      <c r="I13" s="51"/>
      <c r="J13" s="51"/>
      <c r="K13" s="51"/>
      <c r="L13" s="51"/>
      <c r="M13" s="51"/>
      <c r="N13" s="52">
        <f t="shared" si="0"/>
        <v>0</v>
      </c>
      <c r="O13" s="52">
        <f t="shared" si="1"/>
        <v>0</v>
      </c>
      <c r="P13" s="52">
        <f t="shared" si="2"/>
        <v>0</v>
      </c>
      <c r="Q13" s="52">
        <f t="shared" si="3"/>
        <v>0</v>
      </c>
    </row>
    <row r="14" spans="1:20" ht="34.5" customHeight="1">
      <c r="A14" s="39">
        <v>9</v>
      </c>
      <c r="B14" s="151" t="s">
        <v>8</v>
      </c>
      <c r="C14" s="152"/>
      <c r="D14" s="54"/>
      <c r="E14" s="51">
        <v>266</v>
      </c>
      <c r="F14" s="51"/>
      <c r="G14" s="51">
        <v>266</v>
      </c>
      <c r="H14" s="51"/>
      <c r="I14" s="51"/>
      <c r="J14" s="51">
        <v>266</v>
      </c>
      <c r="K14" s="51"/>
      <c r="L14" s="51"/>
      <c r="M14" s="51"/>
      <c r="N14" s="52">
        <f t="shared" si="0"/>
        <v>266</v>
      </c>
      <c r="O14" s="52">
        <f t="shared" si="1"/>
        <v>266</v>
      </c>
      <c r="P14" s="52">
        <f t="shared" si="2"/>
        <v>266</v>
      </c>
      <c r="Q14" s="52">
        <f t="shared" si="3"/>
        <v>266</v>
      </c>
    </row>
    <row r="15" spans="1:20" ht="75" customHeight="1">
      <c r="A15" s="39">
        <v>10</v>
      </c>
      <c r="B15" s="151" t="s">
        <v>7</v>
      </c>
      <c r="C15" s="152"/>
      <c r="D15" s="55">
        <v>10</v>
      </c>
      <c r="E15" s="51">
        <v>34</v>
      </c>
      <c r="F15" s="51">
        <v>22</v>
      </c>
      <c r="G15" s="51">
        <v>5</v>
      </c>
      <c r="H15" s="51"/>
      <c r="I15" s="51">
        <v>2</v>
      </c>
      <c r="J15" s="51">
        <v>29</v>
      </c>
      <c r="K15" s="51">
        <v>1</v>
      </c>
      <c r="L15" s="51">
        <v>14</v>
      </c>
      <c r="M15" s="51">
        <v>16</v>
      </c>
      <c r="N15" s="52">
        <f t="shared" si="0"/>
        <v>44</v>
      </c>
      <c r="O15" s="52">
        <f t="shared" si="1"/>
        <v>44</v>
      </c>
      <c r="P15" s="52">
        <f t="shared" si="2"/>
        <v>29</v>
      </c>
      <c r="Q15" s="52">
        <f t="shared" si="3"/>
        <v>29</v>
      </c>
    </row>
    <row r="16" spans="1:20" ht="41.25" customHeight="1">
      <c r="A16" s="39">
        <v>11</v>
      </c>
      <c r="B16" s="151" t="s">
        <v>34</v>
      </c>
      <c r="C16" s="152"/>
      <c r="D16" s="41"/>
      <c r="E16" s="36">
        <v>1</v>
      </c>
      <c r="F16" s="36"/>
      <c r="G16" s="36">
        <v>1</v>
      </c>
      <c r="H16" s="36"/>
      <c r="I16" s="36"/>
      <c r="J16" s="36">
        <v>1</v>
      </c>
      <c r="K16" s="36"/>
      <c r="L16" s="36"/>
      <c r="M16" s="36"/>
      <c r="N16" s="52">
        <f t="shared" si="0"/>
        <v>1</v>
      </c>
      <c r="O16" s="52">
        <f t="shared" si="1"/>
        <v>1</v>
      </c>
      <c r="P16" s="52">
        <f t="shared" si="2"/>
        <v>1</v>
      </c>
      <c r="Q16" s="52">
        <f t="shared" si="3"/>
        <v>1</v>
      </c>
    </row>
    <row r="17" spans="1:24" ht="55.5" customHeight="1">
      <c r="A17" s="160" t="s">
        <v>6</v>
      </c>
      <c r="B17" s="160"/>
      <c r="C17" s="160"/>
      <c r="D17" s="161"/>
      <c r="E17" s="162"/>
      <c r="F17" s="162"/>
      <c r="G17" s="162"/>
      <c r="H17" s="162"/>
      <c r="I17" s="162"/>
      <c r="J17" s="162"/>
      <c r="K17" s="162"/>
      <c r="L17" s="162"/>
      <c r="M17" s="162"/>
      <c r="N17" s="42"/>
      <c r="O17" s="43"/>
      <c r="P17" s="43"/>
      <c r="Q17" s="43"/>
    </row>
    <row r="18" spans="1:24" ht="36.75" customHeight="1">
      <c r="A18" s="39">
        <v>1</v>
      </c>
      <c r="B18" s="163" t="s">
        <v>5</v>
      </c>
      <c r="C18" s="164"/>
      <c r="D18" s="41">
        <v>1</v>
      </c>
      <c r="E18" s="36">
        <v>14</v>
      </c>
      <c r="F18" s="36">
        <v>3</v>
      </c>
      <c r="G18" s="36">
        <v>12</v>
      </c>
      <c r="H18" s="36"/>
      <c r="I18" s="36"/>
      <c r="J18" s="36">
        <v>15</v>
      </c>
      <c r="K18" s="36"/>
      <c r="L18" s="36"/>
      <c r="M18" s="36">
        <v>2</v>
      </c>
      <c r="N18" s="52">
        <f>D18+E18</f>
        <v>15</v>
      </c>
      <c r="O18" s="52">
        <f>J18+K18+L18</f>
        <v>15</v>
      </c>
      <c r="P18" s="52">
        <f>J18</f>
        <v>15</v>
      </c>
      <c r="Q18" s="52">
        <f>F18+G18+H18+I18</f>
        <v>15</v>
      </c>
    </row>
    <row r="19" spans="1:24" ht="34.5" customHeight="1">
      <c r="A19" s="44">
        <v>2</v>
      </c>
      <c r="B19" s="163" t="s">
        <v>4</v>
      </c>
      <c r="C19" s="164"/>
      <c r="D19" s="45">
        <v>2</v>
      </c>
      <c r="E19" s="36">
        <v>63</v>
      </c>
      <c r="F19" s="36">
        <v>8</v>
      </c>
      <c r="G19" s="36">
        <v>50</v>
      </c>
      <c r="H19" s="36"/>
      <c r="I19" s="36"/>
      <c r="J19" s="36">
        <v>58</v>
      </c>
      <c r="K19" s="36">
        <v>2</v>
      </c>
      <c r="L19" s="36">
        <v>4</v>
      </c>
      <c r="M19" s="36">
        <v>7</v>
      </c>
      <c r="N19" s="52">
        <f>D19+E19</f>
        <v>65</v>
      </c>
      <c r="O19" s="52">
        <f>J19+K19+L19</f>
        <v>64</v>
      </c>
      <c r="P19" s="52">
        <f>J19</f>
        <v>58</v>
      </c>
      <c r="Q19" s="52">
        <f>F19+G19+H19+I19</f>
        <v>58</v>
      </c>
      <c r="R19" s="56"/>
      <c r="S19" s="56"/>
      <c r="T19" s="56"/>
      <c r="U19" s="56"/>
      <c r="V19" s="56"/>
      <c r="W19" s="56"/>
      <c r="X19" s="57"/>
    </row>
    <row r="20" spans="1:24" ht="27.75" customHeight="1">
      <c r="A20" s="39">
        <v>3</v>
      </c>
      <c r="B20" s="149" t="s">
        <v>3</v>
      </c>
      <c r="C20" s="150"/>
      <c r="D20" s="46">
        <v>1</v>
      </c>
      <c r="E20" s="36">
        <v>44</v>
      </c>
      <c r="F20" s="36">
        <v>17</v>
      </c>
      <c r="G20" s="36">
        <v>28</v>
      </c>
      <c r="H20" s="36"/>
      <c r="I20" s="36"/>
      <c r="J20" s="36">
        <v>45</v>
      </c>
      <c r="K20" s="36"/>
      <c r="L20" s="36"/>
      <c r="M20" s="36">
        <v>6</v>
      </c>
      <c r="N20" s="52">
        <f>D20+E20</f>
        <v>45</v>
      </c>
      <c r="O20" s="52">
        <f>J20+K20+L20</f>
        <v>45</v>
      </c>
      <c r="P20" s="52">
        <f>J20</f>
        <v>45</v>
      </c>
      <c r="Q20" s="52">
        <f>F20+G20+H20+I20</f>
        <v>45</v>
      </c>
      <c r="R20" s="53"/>
      <c r="S20" s="53"/>
      <c r="T20" s="53"/>
      <c r="U20" s="53"/>
      <c r="V20" s="53"/>
      <c r="W20" s="53"/>
    </row>
    <row r="21" spans="1:24" ht="26.25" customHeight="1">
      <c r="A21" s="47">
        <v>4</v>
      </c>
      <c r="B21" s="149" t="s">
        <v>2</v>
      </c>
      <c r="C21" s="150"/>
      <c r="D21" s="35">
        <v>1</v>
      </c>
      <c r="E21" s="36">
        <v>63</v>
      </c>
      <c r="F21" s="36">
        <v>27</v>
      </c>
      <c r="G21" s="36">
        <v>26</v>
      </c>
      <c r="H21" s="36"/>
      <c r="I21" s="36">
        <v>1</v>
      </c>
      <c r="J21" s="36">
        <v>54</v>
      </c>
      <c r="K21" s="36">
        <v>1</v>
      </c>
      <c r="L21" s="36">
        <v>8</v>
      </c>
      <c r="M21" s="36">
        <v>12</v>
      </c>
      <c r="N21" s="52">
        <f>D21+E21</f>
        <v>64</v>
      </c>
      <c r="O21" s="52">
        <f>J21+K21+L21</f>
        <v>63</v>
      </c>
      <c r="P21" s="52">
        <f>J21</f>
        <v>54</v>
      </c>
      <c r="Q21" s="52">
        <f>F21+G21+H21+I21</f>
        <v>54</v>
      </c>
      <c r="R21" s="56"/>
      <c r="S21" s="56"/>
      <c r="T21" s="56"/>
      <c r="U21" s="56"/>
      <c r="V21" s="56"/>
      <c r="W21" s="56"/>
      <c r="X21" s="57"/>
    </row>
    <row r="22" spans="1:24" ht="24.75" customHeight="1">
      <c r="A22" s="39">
        <v>5</v>
      </c>
      <c r="B22" s="158" t="s">
        <v>1</v>
      </c>
      <c r="C22" s="159"/>
      <c r="D22" s="35">
        <v>4</v>
      </c>
      <c r="E22" s="36">
        <v>21</v>
      </c>
      <c r="F22" s="36">
        <v>1</v>
      </c>
      <c r="G22" s="36">
        <v>18</v>
      </c>
      <c r="H22" s="36"/>
      <c r="I22" s="36"/>
      <c r="J22" s="36">
        <v>19</v>
      </c>
      <c r="K22" s="36">
        <v>1</v>
      </c>
      <c r="L22" s="36">
        <v>5</v>
      </c>
      <c r="M22" s="36"/>
      <c r="N22" s="52">
        <f>D22+E22</f>
        <v>25</v>
      </c>
      <c r="O22" s="52">
        <f>J22+K22+L22</f>
        <v>25</v>
      </c>
      <c r="P22" s="52">
        <f>J22</f>
        <v>19</v>
      </c>
      <c r="Q22" s="52">
        <f>F22+G22+H22+I22</f>
        <v>19</v>
      </c>
    </row>
    <row r="23" spans="1:24" ht="15.75">
      <c r="A23" s="155" t="s">
        <v>0</v>
      </c>
      <c r="B23" s="156"/>
      <c r="C23" s="157"/>
      <c r="D23" s="58">
        <f t="shared" ref="D23:Q23" si="4">SUM(D6:D16,D18:D22)</f>
        <v>19</v>
      </c>
      <c r="E23" s="58">
        <f t="shared" si="4"/>
        <v>830</v>
      </c>
      <c r="F23" s="58">
        <f t="shared" si="4"/>
        <v>136</v>
      </c>
      <c r="G23" s="58">
        <f t="shared" si="4"/>
        <v>665</v>
      </c>
      <c r="H23" s="58">
        <f t="shared" si="4"/>
        <v>4</v>
      </c>
      <c r="I23" s="58">
        <f t="shared" si="4"/>
        <v>4</v>
      </c>
      <c r="J23" s="58">
        <f t="shared" si="4"/>
        <v>809</v>
      </c>
      <c r="K23" s="58">
        <f t="shared" si="4"/>
        <v>5</v>
      </c>
      <c r="L23" s="58">
        <f t="shared" si="4"/>
        <v>33</v>
      </c>
      <c r="M23" s="58">
        <f t="shared" si="4"/>
        <v>76</v>
      </c>
      <c r="N23" s="59">
        <f t="shared" si="4"/>
        <v>849</v>
      </c>
      <c r="O23" s="59">
        <f t="shared" si="4"/>
        <v>847</v>
      </c>
      <c r="P23" s="59">
        <f t="shared" si="4"/>
        <v>809</v>
      </c>
      <c r="Q23" s="59">
        <f t="shared" si="4"/>
        <v>809</v>
      </c>
    </row>
    <row r="25" spans="1:24">
      <c r="B25" s="2" t="s">
        <v>53</v>
      </c>
    </row>
    <row r="26" spans="1:24">
      <c r="B26" s="2" t="s">
        <v>67</v>
      </c>
    </row>
    <row r="27" spans="1:24" ht="28.5">
      <c r="C27" s="60"/>
      <c r="D27" s="61"/>
      <c r="E27" s="61"/>
      <c r="F27" s="61"/>
      <c r="G27" s="61"/>
      <c r="H27" s="62"/>
      <c r="I27" s="62"/>
    </row>
  </sheetData>
  <mergeCells count="33">
    <mergeCell ref="B19:C19"/>
    <mergeCell ref="B20:C20"/>
    <mergeCell ref="B21:C21"/>
    <mergeCell ref="B22:C22"/>
    <mergeCell ref="A23:C23"/>
    <mergeCell ref="N5:O5"/>
    <mergeCell ref="P5:Q5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D17:M17"/>
    <mergeCell ref="B7:C7"/>
    <mergeCell ref="A5:C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W27"/>
  <sheetViews>
    <sheetView zoomScale="70" zoomScaleNormal="70" workbookViewId="0">
      <pane ySplit="5" topLeftCell="A21" activePane="bottomLeft" state="frozen"/>
      <selection activeCell="A5" sqref="A5:C5"/>
      <selection pane="bottomLeft" activeCell="B27" sqref="B27"/>
    </sheetView>
  </sheetViews>
  <sheetFormatPr defaultRowHeight="15"/>
  <cols>
    <col min="1" max="2" width="9.140625" style="27"/>
    <col min="3" max="3" width="43.5703125" style="27" customWidth="1"/>
    <col min="4" max="4" width="15" style="27" customWidth="1"/>
    <col min="5" max="5" width="12" style="27" customWidth="1"/>
    <col min="6" max="10" width="9.140625" style="27"/>
    <col min="11" max="11" width="11.140625" style="27" customWidth="1"/>
    <col min="12" max="12" width="13.42578125" style="27" customWidth="1"/>
    <col min="13" max="13" width="10.140625" style="27" customWidth="1"/>
    <col min="14" max="17" width="9.140625" style="26" hidden="1" customWidth="1"/>
    <col min="18" max="16384" width="9.140625" style="27"/>
  </cols>
  <sheetData>
    <row r="1" spans="1:20" ht="91.5" customHeight="1">
      <c r="A1" s="125" t="s">
        <v>33</v>
      </c>
      <c r="B1" s="169"/>
      <c r="C1" s="170" t="s">
        <v>32</v>
      </c>
      <c r="D1" s="170"/>
      <c r="E1" s="170"/>
      <c r="F1" s="170"/>
      <c r="G1" s="170"/>
      <c r="H1" s="170"/>
      <c r="I1" s="170"/>
      <c r="J1" s="171"/>
      <c r="K1" s="129" t="s">
        <v>64</v>
      </c>
      <c r="L1" s="172"/>
      <c r="M1" s="173"/>
    </row>
    <row r="2" spans="1:20" ht="72.75" customHeight="1">
      <c r="A2" s="132" t="s">
        <v>36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28"/>
      <c r="O2" s="28"/>
      <c r="P2" s="28"/>
      <c r="Q2" s="28"/>
      <c r="R2" s="29"/>
      <c r="S2" s="29"/>
      <c r="T2" s="29"/>
    </row>
    <row r="3" spans="1:20" ht="48" customHeight="1">
      <c r="A3" s="174" t="s">
        <v>31</v>
      </c>
      <c r="B3" s="175"/>
      <c r="C3" s="175"/>
      <c r="D3" s="178" t="s">
        <v>30</v>
      </c>
      <c r="E3" s="178" t="s">
        <v>29</v>
      </c>
      <c r="F3" s="179" t="s">
        <v>28</v>
      </c>
      <c r="G3" s="179"/>
      <c r="H3" s="179"/>
      <c r="I3" s="179"/>
      <c r="J3" s="179"/>
      <c r="K3" s="178" t="s">
        <v>27</v>
      </c>
      <c r="L3" s="178" t="s">
        <v>26</v>
      </c>
      <c r="M3" s="178" t="s">
        <v>25</v>
      </c>
      <c r="N3" s="28"/>
      <c r="O3" s="28"/>
      <c r="P3" s="28"/>
      <c r="Q3" s="28"/>
      <c r="R3" s="29"/>
      <c r="S3" s="29"/>
      <c r="T3" s="29"/>
    </row>
    <row r="4" spans="1:20" ht="118.5" customHeight="1">
      <c r="A4" s="176"/>
      <c r="B4" s="177"/>
      <c r="C4" s="177"/>
      <c r="D4" s="178"/>
      <c r="E4" s="178"/>
      <c r="F4" s="30" t="s">
        <v>24</v>
      </c>
      <c r="G4" s="31" t="s">
        <v>23</v>
      </c>
      <c r="H4" s="31" t="s">
        <v>22</v>
      </c>
      <c r="I4" s="31" t="s">
        <v>21</v>
      </c>
      <c r="J4" s="32" t="s">
        <v>20</v>
      </c>
      <c r="K4" s="178"/>
      <c r="L4" s="178"/>
      <c r="M4" s="178"/>
    </row>
    <row r="5" spans="1:20" ht="35.25" customHeight="1">
      <c r="A5" s="165" t="s">
        <v>19</v>
      </c>
      <c r="B5" s="166"/>
      <c r="C5" s="167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  <c r="N5" s="217" t="s">
        <v>18</v>
      </c>
      <c r="O5" s="217"/>
      <c r="P5" s="217" t="s">
        <v>17</v>
      </c>
      <c r="Q5" s="217"/>
    </row>
    <row r="6" spans="1:20" ht="37.5" customHeight="1">
      <c r="A6" s="34">
        <v>1</v>
      </c>
      <c r="B6" s="149" t="s">
        <v>16</v>
      </c>
      <c r="C6" s="150"/>
      <c r="D6" s="35"/>
      <c r="E6" s="36">
        <v>22</v>
      </c>
      <c r="F6" s="36">
        <v>3</v>
      </c>
      <c r="G6" s="36">
        <v>19</v>
      </c>
      <c r="H6" s="36"/>
      <c r="I6" s="36"/>
      <c r="J6" s="36">
        <v>22</v>
      </c>
      <c r="K6" s="36"/>
      <c r="L6" s="36"/>
      <c r="M6" s="36">
        <v>8</v>
      </c>
      <c r="N6" s="37">
        <f t="shared" ref="N6:N16" si="0">D6+E6</f>
        <v>22</v>
      </c>
      <c r="O6" s="37">
        <f t="shared" ref="O6:O16" si="1">J6+K6+L6</f>
        <v>22</v>
      </c>
      <c r="P6" s="37">
        <f t="shared" ref="P6:P16" si="2">J6</f>
        <v>22</v>
      </c>
      <c r="Q6" s="37">
        <f t="shared" ref="Q6:Q16" si="3">F6+G6+H6+I6</f>
        <v>22</v>
      </c>
      <c r="R6" s="38"/>
      <c r="S6" s="38"/>
      <c r="T6" s="38"/>
    </row>
    <row r="7" spans="1:20" ht="32.25" customHeight="1">
      <c r="A7" s="34">
        <v>2</v>
      </c>
      <c r="B7" s="149" t="s">
        <v>15</v>
      </c>
      <c r="C7" s="150"/>
      <c r="D7" s="35">
        <v>3</v>
      </c>
      <c r="E7" s="36">
        <v>56</v>
      </c>
      <c r="F7" s="36">
        <v>1</v>
      </c>
      <c r="G7" s="36">
        <v>57</v>
      </c>
      <c r="H7" s="36">
        <v>1</v>
      </c>
      <c r="I7" s="36"/>
      <c r="J7" s="36">
        <v>59</v>
      </c>
      <c r="K7" s="36"/>
      <c r="L7" s="36"/>
      <c r="M7" s="36">
        <v>13</v>
      </c>
      <c r="N7" s="37">
        <f t="shared" si="0"/>
        <v>59</v>
      </c>
      <c r="O7" s="37">
        <f t="shared" si="1"/>
        <v>59</v>
      </c>
      <c r="P7" s="37">
        <f t="shared" si="2"/>
        <v>59</v>
      </c>
      <c r="Q7" s="37">
        <f t="shared" si="3"/>
        <v>59</v>
      </c>
    </row>
    <row r="8" spans="1:20" ht="32.25" customHeight="1">
      <c r="A8" s="34">
        <v>3</v>
      </c>
      <c r="B8" s="149" t="s">
        <v>14</v>
      </c>
      <c r="C8" s="150"/>
      <c r="D8" s="35"/>
      <c r="E8" s="36">
        <v>3</v>
      </c>
      <c r="F8" s="36">
        <v>1</v>
      </c>
      <c r="G8" s="36">
        <v>2</v>
      </c>
      <c r="H8" s="36"/>
      <c r="I8" s="36"/>
      <c r="J8" s="36">
        <v>3</v>
      </c>
      <c r="K8" s="36"/>
      <c r="L8" s="36"/>
      <c r="M8" s="36">
        <v>1</v>
      </c>
      <c r="N8" s="37">
        <f t="shared" si="0"/>
        <v>3</v>
      </c>
      <c r="O8" s="37">
        <f t="shared" si="1"/>
        <v>3</v>
      </c>
      <c r="P8" s="37">
        <f t="shared" si="2"/>
        <v>3</v>
      </c>
      <c r="Q8" s="37">
        <f t="shared" si="3"/>
        <v>3</v>
      </c>
    </row>
    <row r="9" spans="1:20" ht="51.75" customHeight="1">
      <c r="A9" s="34">
        <v>4</v>
      </c>
      <c r="B9" s="149" t="s">
        <v>13</v>
      </c>
      <c r="C9" s="150"/>
      <c r="D9" s="35">
        <v>1</v>
      </c>
      <c r="E9" s="36">
        <v>43</v>
      </c>
      <c r="F9" s="36">
        <v>41</v>
      </c>
      <c r="G9" s="36">
        <v>3</v>
      </c>
      <c r="H9" s="36"/>
      <c r="I9" s="36"/>
      <c r="J9" s="36">
        <v>44</v>
      </c>
      <c r="K9" s="36"/>
      <c r="L9" s="36"/>
      <c r="M9" s="36">
        <v>3</v>
      </c>
      <c r="N9" s="37">
        <f t="shared" si="0"/>
        <v>44</v>
      </c>
      <c r="O9" s="37">
        <f t="shared" si="1"/>
        <v>44</v>
      </c>
      <c r="P9" s="37">
        <f t="shared" si="2"/>
        <v>44</v>
      </c>
      <c r="Q9" s="37">
        <f t="shared" si="3"/>
        <v>44</v>
      </c>
    </row>
    <row r="10" spans="1:20" ht="37.5" customHeight="1">
      <c r="A10" s="34">
        <v>5</v>
      </c>
      <c r="B10" s="149" t="s">
        <v>12</v>
      </c>
      <c r="C10" s="150"/>
      <c r="D10" s="35"/>
      <c r="E10" s="36">
        <v>171</v>
      </c>
      <c r="F10" s="36">
        <v>8</v>
      </c>
      <c r="G10" s="36">
        <v>162</v>
      </c>
      <c r="H10" s="36"/>
      <c r="I10" s="36">
        <v>1</v>
      </c>
      <c r="J10" s="36">
        <v>171</v>
      </c>
      <c r="K10" s="36"/>
      <c r="L10" s="36"/>
      <c r="M10" s="36"/>
      <c r="N10" s="37">
        <f t="shared" si="0"/>
        <v>171</v>
      </c>
      <c r="O10" s="37">
        <f t="shared" si="1"/>
        <v>171</v>
      </c>
      <c r="P10" s="37">
        <f t="shared" si="2"/>
        <v>171</v>
      </c>
      <c r="Q10" s="37">
        <f t="shared" si="3"/>
        <v>171</v>
      </c>
    </row>
    <row r="11" spans="1:20" ht="63.75" customHeight="1">
      <c r="A11" s="39">
        <v>6</v>
      </c>
      <c r="B11" s="153" t="s">
        <v>11</v>
      </c>
      <c r="C11" s="154"/>
      <c r="D11" s="35"/>
      <c r="E11" s="36">
        <v>6</v>
      </c>
      <c r="F11" s="36">
        <v>4</v>
      </c>
      <c r="G11" s="36">
        <v>2</v>
      </c>
      <c r="H11" s="36"/>
      <c r="I11" s="36"/>
      <c r="J11" s="36">
        <v>6</v>
      </c>
      <c r="K11" s="36"/>
      <c r="L11" s="36"/>
      <c r="M11" s="36">
        <v>1</v>
      </c>
      <c r="N11" s="37">
        <f t="shared" si="0"/>
        <v>6</v>
      </c>
      <c r="O11" s="37">
        <f t="shared" si="1"/>
        <v>6</v>
      </c>
      <c r="P11" s="37">
        <f t="shared" si="2"/>
        <v>6</v>
      </c>
      <c r="Q11" s="37">
        <f t="shared" si="3"/>
        <v>6</v>
      </c>
    </row>
    <row r="12" spans="1:20" ht="44.25" customHeight="1">
      <c r="A12" s="39">
        <v>7</v>
      </c>
      <c r="B12" s="153" t="s">
        <v>10</v>
      </c>
      <c r="C12" s="154"/>
      <c r="D12" s="35"/>
      <c r="E12" s="36"/>
      <c r="F12" s="36"/>
      <c r="G12" s="36"/>
      <c r="H12" s="36"/>
      <c r="I12" s="36"/>
      <c r="J12" s="36"/>
      <c r="K12" s="36"/>
      <c r="L12" s="36"/>
      <c r="M12" s="36"/>
      <c r="N12" s="37">
        <f t="shared" si="0"/>
        <v>0</v>
      </c>
      <c r="O12" s="37">
        <f t="shared" si="1"/>
        <v>0</v>
      </c>
      <c r="P12" s="37">
        <f t="shared" si="2"/>
        <v>0</v>
      </c>
      <c r="Q12" s="37">
        <f t="shared" si="3"/>
        <v>0</v>
      </c>
    </row>
    <row r="13" spans="1:20" ht="51" customHeight="1">
      <c r="A13" s="39">
        <v>8</v>
      </c>
      <c r="B13" s="153" t="s">
        <v>9</v>
      </c>
      <c r="C13" s="154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37">
        <f t="shared" si="0"/>
        <v>0</v>
      </c>
      <c r="O13" s="37">
        <f t="shared" si="1"/>
        <v>0</v>
      </c>
      <c r="P13" s="37">
        <f t="shared" si="2"/>
        <v>0</v>
      </c>
      <c r="Q13" s="37">
        <f t="shared" si="3"/>
        <v>0</v>
      </c>
    </row>
    <row r="14" spans="1:20" ht="34.5" customHeight="1">
      <c r="A14" s="39">
        <v>9</v>
      </c>
      <c r="B14" s="151" t="s">
        <v>8</v>
      </c>
      <c r="C14" s="152"/>
      <c r="D14" s="40"/>
      <c r="E14" s="36">
        <v>146</v>
      </c>
      <c r="F14" s="36"/>
      <c r="G14" s="36">
        <v>146</v>
      </c>
      <c r="H14" s="36"/>
      <c r="I14" s="36"/>
      <c r="J14" s="36">
        <v>146</v>
      </c>
      <c r="K14" s="36"/>
      <c r="L14" s="36"/>
      <c r="M14" s="36"/>
      <c r="N14" s="37">
        <f t="shared" si="0"/>
        <v>146</v>
      </c>
      <c r="O14" s="37">
        <f t="shared" si="1"/>
        <v>146</v>
      </c>
      <c r="P14" s="37">
        <f t="shared" si="2"/>
        <v>146</v>
      </c>
      <c r="Q14" s="37">
        <f t="shared" si="3"/>
        <v>146</v>
      </c>
    </row>
    <row r="15" spans="1:20" ht="71.25" customHeight="1">
      <c r="A15" s="39">
        <v>10</v>
      </c>
      <c r="B15" s="151" t="s">
        <v>7</v>
      </c>
      <c r="C15" s="152"/>
      <c r="D15" s="40">
        <v>6</v>
      </c>
      <c r="E15" s="36">
        <v>36</v>
      </c>
      <c r="F15" s="36">
        <v>27</v>
      </c>
      <c r="G15" s="36">
        <v>3</v>
      </c>
      <c r="H15" s="36"/>
      <c r="I15" s="36"/>
      <c r="J15" s="36">
        <v>30</v>
      </c>
      <c r="K15" s="36"/>
      <c r="L15" s="36">
        <v>12</v>
      </c>
      <c r="M15" s="36">
        <v>19</v>
      </c>
      <c r="N15" s="37">
        <f t="shared" si="0"/>
        <v>42</v>
      </c>
      <c r="O15" s="37">
        <f t="shared" si="1"/>
        <v>42</v>
      </c>
      <c r="P15" s="37">
        <f t="shared" si="2"/>
        <v>30</v>
      </c>
      <c r="Q15" s="37">
        <f t="shared" si="3"/>
        <v>30</v>
      </c>
    </row>
    <row r="16" spans="1:20" ht="36.75" customHeight="1">
      <c r="A16" s="39">
        <v>11</v>
      </c>
      <c r="B16" s="151" t="s">
        <v>34</v>
      </c>
      <c r="C16" s="152"/>
      <c r="D16" s="41"/>
      <c r="E16" s="36">
        <v>1</v>
      </c>
      <c r="F16" s="36">
        <v>1</v>
      </c>
      <c r="G16" s="36"/>
      <c r="H16" s="36"/>
      <c r="I16" s="36"/>
      <c r="J16" s="36">
        <v>1</v>
      </c>
      <c r="K16" s="36"/>
      <c r="L16" s="36"/>
      <c r="M16" s="36"/>
      <c r="N16" s="37">
        <f t="shared" si="0"/>
        <v>1</v>
      </c>
      <c r="O16" s="37">
        <f t="shared" si="1"/>
        <v>1</v>
      </c>
      <c r="P16" s="37">
        <f t="shared" si="2"/>
        <v>1</v>
      </c>
      <c r="Q16" s="37">
        <f t="shared" si="3"/>
        <v>1</v>
      </c>
    </row>
    <row r="17" spans="1:23" ht="55.5" customHeight="1">
      <c r="A17" s="160" t="s">
        <v>6</v>
      </c>
      <c r="B17" s="160"/>
      <c r="C17" s="160"/>
      <c r="D17" s="161"/>
      <c r="E17" s="162"/>
      <c r="F17" s="162"/>
      <c r="G17" s="162"/>
      <c r="H17" s="162"/>
      <c r="I17" s="162"/>
      <c r="J17" s="162"/>
      <c r="K17" s="162"/>
      <c r="L17" s="162"/>
      <c r="M17" s="162"/>
      <c r="N17" s="42"/>
      <c r="O17" s="43"/>
      <c r="P17" s="43"/>
      <c r="Q17" s="43"/>
    </row>
    <row r="18" spans="1:23" ht="36.75" customHeight="1">
      <c r="A18" s="39">
        <v>1</v>
      </c>
      <c r="B18" s="163" t="s">
        <v>5</v>
      </c>
      <c r="C18" s="164"/>
      <c r="D18" s="41"/>
      <c r="E18" s="36"/>
      <c r="F18" s="36"/>
      <c r="G18" s="36"/>
      <c r="H18" s="36"/>
      <c r="I18" s="36"/>
      <c r="J18" s="36"/>
      <c r="K18" s="36"/>
      <c r="L18" s="36"/>
      <c r="M18" s="36"/>
      <c r="N18" s="37">
        <f>D18+E18</f>
        <v>0</v>
      </c>
      <c r="O18" s="37">
        <f>J18+K18+L18</f>
        <v>0</v>
      </c>
      <c r="P18" s="37">
        <f>J18</f>
        <v>0</v>
      </c>
      <c r="Q18" s="37">
        <f>F18+G18+H18+I18</f>
        <v>0</v>
      </c>
    </row>
    <row r="19" spans="1:23" ht="34.5" customHeight="1">
      <c r="A19" s="44">
        <v>2</v>
      </c>
      <c r="B19" s="163" t="s">
        <v>4</v>
      </c>
      <c r="C19" s="164"/>
      <c r="D19" s="45"/>
      <c r="E19" s="36">
        <v>13</v>
      </c>
      <c r="F19" s="36">
        <v>5</v>
      </c>
      <c r="G19" s="36">
        <v>6</v>
      </c>
      <c r="H19" s="36"/>
      <c r="I19" s="36">
        <v>1</v>
      </c>
      <c r="J19" s="36">
        <v>12</v>
      </c>
      <c r="K19" s="36"/>
      <c r="L19" s="36">
        <v>1</v>
      </c>
      <c r="M19" s="36"/>
      <c r="N19" s="37">
        <f>D19+E19</f>
        <v>13</v>
      </c>
      <c r="O19" s="37">
        <f>J19+K19+L19</f>
        <v>13</v>
      </c>
      <c r="P19" s="37">
        <f>J19</f>
        <v>12</v>
      </c>
      <c r="Q19" s="37">
        <f>F19+G19+H19+I19</f>
        <v>12</v>
      </c>
      <c r="R19" s="38"/>
      <c r="S19" s="38"/>
      <c r="T19" s="38"/>
      <c r="U19" s="38"/>
      <c r="V19" s="38"/>
      <c r="W19" s="38"/>
    </row>
    <row r="20" spans="1:23" ht="27.75" customHeight="1">
      <c r="A20" s="39">
        <v>3</v>
      </c>
      <c r="B20" s="149" t="s">
        <v>3</v>
      </c>
      <c r="C20" s="150"/>
      <c r="D20" s="46">
        <v>3</v>
      </c>
      <c r="E20" s="36">
        <v>27</v>
      </c>
      <c r="F20" s="36">
        <v>8</v>
      </c>
      <c r="G20" s="36">
        <v>14</v>
      </c>
      <c r="H20" s="36"/>
      <c r="I20" s="36">
        <v>1</v>
      </c>
      <c r="J20" s="36">
        <v>23</v>
      </c>
      <c r="K20" s="36"/>
      <c r="L20" s="36">
        <v>6</v>
      </c>
      <c r="M20" s="36"/>
      <c r="N20" s="37">
        <f>D20+E20</f>
        <v>30</v>
      </c>
      <c r="O20" s="37">
        <f>J20+K20+L20</f>
        <v>29</v>
      </c>
      <c r="P20" s="37">
        <f>J20</f>
        <v>23</v>
      </c>
      <c r="Q20" s="37">
        <f>F20+G20+H20+I20</f>
        <v>23</v>
      </c>
      <c r="R20" s="38"/>
      <c r="S20" s="38"/>
      <c r="T20" s="38"/>
      <c r="U20" s="38"/>
      <c r="V20" s="38"/>
      <c r="W20" s="38"/>
    </row>
    <row r="21" spans="1:23" ht="26.25" customHeight="1">
      <c r="A21" s="47">
        <v>4</v>
      </c>
      <c r="B21" s="149" t="s">
        <v>2</v>
      </c>
      <c r="C21" s="150"/>
      <c r="D21" s="35"/>
      <c r="E21" s="36">
        <v>21</v>
      </c>
      <c r="F21" s="36">
        <v>6</v>
      </c>
      <c r="G21" s="36">
        <v>11</v>
      </c>
      <c r="H21" s="36"/>
      <c r="I21" s="36"/>
      <c r="J21" s="36">
        <v>17</v>
      </c>
      <c r="K21" s="36"/>
      <c r="L21" s="36">
        <v>4</v>
      </c>
      <c r="M21" s="36">
        <v>1</v>
      </c>
      <c r="N21" s="37">
        <f>D21+E21</f>
        <v>21</v>
      </c>
      <c r="O21" s="37">
        <f>J21+K21+L21</f>
        <v>21</v>
      </c>
      <c r="P21" s="37">
        <f>J21</f>
        <v>17</v>
      </c>
      <c r="Q21" s="37">
        <f>F21+G21+H21+I21</f>
        <v>17</v>
      </c>
      <c r="R21" s="38"/>
      <c r="S21" s="38"/>
      <c r="T21" s="38"/>
      <c r="U21" s="38"/>
      <c r="V21" s="38"/>
      <c r="W21" s="38"/>
    </row>
    <row r="22" spans="1:23" ht="24.75" customHeight="1">
      <c r="A22" s="39">
        <v>5</v>
      </c>
      <c r="B22" s="158" t="s">
        <v>1</v>
      </c>
      <c r="C22" s="159"/>
      <c r="D22" s="35">
        <v>5</v>
      </c>
      <c r="E22" s="36">
        <v>16</v>
      </c>
      <c r="F22" s="36">
        <v>1</v>
      </c>
      <c r="G22" s="36">
        <v>6</v>
      </c>
      <c r="H22" s="36"/>
      <c r="I22" s="36"/>
      <c r="J22" s="36">
        <v>7</v>
      </c>
      <c r="K22" s="36">
        <v>1</v>
      </c>
      <c r="L22" s="36">
        <v>5</v>
      </c>
      <c r="M22" s="36"/>
      <c r="N22" s="37">
        <f>D22+E22</f>
        <v>21</v>
      </c>
      <c r="O22" s="37">
        <f>J22+K22+L22</f>
        <v>13</v>
      </c>
      <c r="P22" s="37">
        <f>J22</f>
        <v>7</v>
      </c>
      <c r="Q22" s="37">
        <f>F22+G22+H22+I22</f>
        <v>7</v>
      </c>
    </row>
    <row r="23" spans="1:23" ht="15.75">
      <c r="A23" s="155" t="s">
        <v>0</v>
      </c>
      <c r="B23" s="156"/>
      <c r="C23" s="157"/>
      <c r="D23" s="48">
        <f t="shared" ref="D23:Q23" si="4">SUM(D6:D16,D18:D22)</f>
        <v>18</v>
      </c>
      <c r="E23" s="48">
        <f t="shared" si="4"/>
        <v>561</v>
      </c>
      <c r="F23" s="48">
        <f t="shared" si="4"/>
        <v>106</v>
      </c>
      <c r="G23" s="48">
        <f t="shared" si="4"/>
        <v>431</v>
      </c>
      <c r="H23" s="48">
        <f t="shared" si="4"/>
        <v>1</v>
      </c>
      <c r="I23" s="48">
        <f t="shared" si="4"/>
        <v>3</v>
      </c>
      <c r="J23" s="48">
        <f t="shared" si="4"/>
        <v>541</v>
      </c>
      <c r="K23" s="48">
        <f t="shared" si="4"/>
        <v>1</v>
      </c>
      <c r="L23" s="48">
        <f t="shared" si="4"/>
        <v>28</v>
      </c>
      <c r="M23" s="48">
        <f t="shared" si="4"/>
        <v>46</v>
      </c>
      <c r="N23" s="49">
        <f t="shared" si="4"/>
        <v>579</v>
      </c>
      <c r="O23" s="49">
        <f t="shared" si="4"/>
        <v>570</v>
      </c>
      <c r="P23" s="49">
        <f t="shared" si="4"/>
        <v>541</v>
      </c>
      <c r="Q23" s="49">
        <f t="shared" si="4"/>
        <v>541</v>
      </c>
    </row>
    <row r="26" spans="1:23">
      <c r="B26" s="2" t="s">
        <v>56</v>
      </c>
    </row>
    <row r="27" spans="1:23">
      <c r="B27" s="2" t="s">
        <v>71</v>
      </c>
      <c r="C27" s="2"/>
      <c r="D27" s="2"/>
    </row>
  </sheetData>
  <mergeCells count="33">
    <mergeCell ref="B19:C19"/>
    <mergeCell ref="B20:C20"/>
    <mergeCell ref="B21:C21"/>
    <mergeCell ref="B22:C22"/>
    <mergeCell ref="A23:C23"/>
    <mergeCell ref="N5:O5"/>
    <mergeCell ref="P5:Q5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D17:M17"/>
    <mergeCell ref="B7:C7"/>
    <mergeCell ref="A5:C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W23"/>
  <sheetViews>
    <sheetView topLeftCell="A22" zoomScale="80" zoomScaleNormal="80" workbookViewId="0">
      <selection activeCell="A5" sqref="A5:C5"/>
    </sheetView>
  </sheetViews>
  <sheetFormatPr defaultRowHeight="15"/>
  <cols>
    <col min="1" max="2" width="9.140625" style="27"/>
    <col min="3" max="3" width="43.5703125" style="27" customWidth="1"/>
    <col min="4" max="4" width="15" style="27" customWidth="1"/>
    <col min="5" max="5" width="12" style="27" customWidth="1"/>
    <col min="6" max="10" width="9.140625" style="27"/>
    <col min="11" max="11" width="11.140625" style="27" customWidth="1"/>
    <col min="12" max="12" width="13.42578125" style="27" customWidth="1"/>
    <col min="13" max="13" width="10.140625" style="27" customWidth="1"/>
    <col min="14" max="17" width="9.140625" style="26" hidden="1" customWidth="1"/>
    <col min="18" max="16384" width="9.140625" style="27"/>
  </cols>
  <sheetData>
    <row r="1" spans="1:20" ht="91.5" customHeight="1">
      <c r="A1" s="125" t="s">
        <v>33</v>
      </c>
      <c r="B1" s="169"/>
      <c r="C1" s="170" t="s">
        <v>32</v>
      </c>
      <c r="D1" s="170"/>
      <c r="E1" s="170"/>
      <c r="F1" s="170"/>
      <c r="G1" s="170"/>
      <c r="H1" s="170"/>
      <c r="I1" s="170"/>
      <c r="J1" s="171"/>
      <c r="K1" s="129" t="s">
        <v>64</v>
      </c>
      <c r="L1" s="172"/>
      <c r="M1" s="173"/>
    </row>
    <row r="2" spans="1:20" ht="72.75" customHeight="1">
      <c r="A2" s="132" t="s">
        <v>44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28"/>
      <c r="O2" s="28"/>
      <c r="P2" s="28"/>
      <c r="Q2" s="28"/>
      <c r="R2" s="29"/>
      <c r="S2" s="29"/>
      <c r="T2" s="29"/>
    </row>
    <row r="3" spans="1:20" ht="48" customHeight="1">
      <c r="A3" s="174" t="s">
        <v>31</v>
      </c>
      <c r="B3" s="175"/>
      <c r="C3" s="175"/>
      <c r="D3" s="178" t="s">
        <v>30</v>
      </c>
      <c r="E3" s="178" t="s">
        <v>29</v>
      </c>
      <c r="F3" s="179" t="s">
        <v>28</v>
      </c>
      <c r="G3" s="179"/>
      <c r="H3" s="179"/>
      <c r="I3" s="179"/>
      <c r="J3" s="179"/>
      <c r="K3" s="178" t="s">
        <v>27</v>
      </c>
      <c r="L3" s="178" t="s">
        <v>26</v>
      </c>
      <c r="M3" s="178" t="s">
        <v>25</v>
      </c>
      <c r="N3" s="28"/>
      <c r="O3" s="28"/>
      <c r="P3" s="28"/>
      <c r="Q3" s="28"/>
      <c r="R3" s="29"/>
      <c r="S3" s="29"/>
      <c r="T3" s="29"/>
    </row>
    <row r="4" spans="1:20" ht="118.5" customHeight="1">
      <c r="A4" s="176"/>
      <c r="B4" s="177"/>
      <c r="C4" s="177"/>
      <c r="D4" s="178"/>
      <c r="E4" s="178"/>
      <c r="F4" s="30" t="s">
        <v>24</v>
      </c>
      <c r="G4" s="31" t="s">
        <v>23</v>
      </c>
      <c r="H4" s="31" t="s">
        <v>22</v>
      </c>
      <c r="I4" s="31" t="s">
        <v>21</v>
      </c>
      <c r="J4" s="32" t="s">
        <v>20</v>
      </c>
      <c r="K4" s="178"/>
      <c r="L4" s="178"/>
      <c r="M4" s="178"/>
    </row>
    <row r="5" spans="1:20" ht="35.25" customHeight="1">
      <c r="A5" s="165" t="s">
        <v>19</v>
      </c>
      <c r="B5" s="166"/>
      <c r="C5" s="167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  <c r="N5" s="168" t="s">
        <v>18</v>
      </c>
      <c r="O5" s="168"/>
      <c r="P5" s="168" t="s">
        <v>17</v>
      </c>
      <c r="Q5" s="168"/>
    </row>
    <row r="6" spans="1:20" ht="37.5" customHeight="1">
      <c r="A6" s="34">
        <v>1</v>
      </c>
      <c r="B6" s="149" t="s">
        <v>16</v>
      </c>
      <c r="C6" s="150"/>
      <c r="D6" s="35">
        <v>0</v>
      </c>
      <c r="E6" s="36">
        <v>136</v>
      </c>
      <c r="F6" s="36">
        <v>26</v>
      </c>
      <c r="G6" s="36">
        <v>109</v>
      </c>
      <c r="H6" s="36">
        <v>0</v>
      </c>
      <c r="I6" s="36">
        <v>1</v>
      </c>
      <c r="J6" s="36">
        <v>136</v>
      </c>
      <c r="K6" s="36">
        <v>0</v>
      </c>
      <c r="L6" s="36">
        <v>0</v>
      </c>
      <c r="M6" s="36">
        <v>47</v>
      </c>
      <c r="N6" s="52">
        <f t="shared" ref="N6:N16" si="0">D6+E6</f>
        <v>136</v>
      </c>
      <c r="O6" s="52">
        <f t="shared" ref="O6:O16" si="1">J6+K6+L6</f>
        <v>136</v>
      </c>
      <c r="P6" s="52">
        <f t="shared" ref="P6:P16" si="2">J6</f>
        <v>136</v>
      </c>
      <c r="Q6" s="52">
        <f t="shared" ref="Q6:Q16" si="3">F6+G6+H6+I6</f>
        <v>136</v>
      </c>
      <c r="R6" s="53"/>
      <c r="S6" s="53"/>
      <c r="T6" s="53"/>
    </row>
    <row r="7" spans="1:20" ht="32.25" customHeight="1">
      <c r="A7" s="34">
        <v>2</v>
      </c>
      <c r="B7" s="149" t="s">
        <v>15</v>
      </c>
      <c r="C7" s="150"/>
      <c r="D7" s="35">
        <v>0</v>
      </c>
      <c r="E7" s="36">
        <v>107</v>
      </c>
      <c r="F7" s="36">
        <v>3</v>
      </c>
      <c r="G7" s="36">
        <v>100</v>
      </c>
      <c r="H7" s="36">
        <v>4</v>
      </c>
      <c r="I7" s="36">
        <v>0</v>
      </c>
      <c r="J7" s="36">
        <v>107</v>
      </c>
      <c r="K7" s="36">
        <v>0</v>
      </c>
      <c r="L7" s="36">
        <v>0</v>
      </c>
      <c r="M7" s="36">
        <v>24</v>
      </c>
      <c r="N7" s="52">
        <f t="shared" si="0"/>
        <v>107</v>
      </c>
      <c r="O7" s="52">
        <f t="shared" si="1"/>
        <v>107</v>
      </c>
      <c r="P7" s="52">
        <f t="shared" si="2"/>
        <v>107</v>
      </c>
      <c r="Q7" s="52">
        <f t="shared" si="3"/>
        <v>107</v>
      </c>
    </row>
    <row r="8" spans="1:20" ht="32.25" customHeight="1">
      <c r="A8" s="34">
        <v>3</v>
      </c>
      <c r="B8" s="149" t="s">
        <v>14</v>
      </c>
      <c r="C8" s="150"/>
      <c r="D8" s="35">
        <v>0</v>
      </c>
      <c r="E8" s="36">
        <v>8</v>
      </c>
      <c r="F8" s="36">
        <v>2</v>
      </c>
      <c r="G8" s="36">
        <v>6</v>
      </c>
      <c r="H8" s="36">
        <v>0</v>
      </c>
      <c r="I8" s="36">
        <v>0</v>
      </c>
      <c r="J8" s="36">
        <v>8</v>
      </c>
      <c r="K8" s="36">
        <v>0</v>
      </c>
      <c r="L8" s="36">
        <v>0</v>
      </c>
      <c r="M8" s="36">
        <v>2</v>
      </c>
      <c r="N8" s="52">
        <f t="shared" si="0"/>
        <v>8</v>
      </c>
      <c r="O8" s="52">
        <f t="shared" si="1"/>
        <v>8</v>
      </c>
      <c r="P8" s="52">
        <f t="shared" si="2"/>
        <v>8</v>
      </c>
      <c r="Q8" s="52">
        <f t="shared" si="3"/>
        <v>8</v>
      </c>
    </row>
    <row r="9" spans="1:20" ht="51.75" customHeight="1">
      <c r="A9" s="34">
        <v>4</v>
      </c>
      <c r="B9" s="149" t="s">
        <v>13</v>
      </c>
      <c r="C9" s="150"/>
      <c r="D9" s="35">
        <v>0</v>
      </c>
      <c r="E9" s="36">
        <v>73</v>
      </c>
      <c r="F9" s="36">
        <v>66</v>
      </c>
      <c r="G9" s="36">
        <v>7</v>
      </c>
      <c r="H9" s="36">
        <v>0</v>
      </c>
      <c r="I9" s="36">
        <v>0</v>
      </c>
      <c r="J9" s="36">
        <v>73</v>
      </c>
      <c r="K9" s="36">
        <v>0</v>
      </c>
      <c r="L9" s="36">
        <v>0</v>
      </c>
      <c r="M9" s="36">
        <v>3</v>
      </c>
      <c r="N9" s="52">
        <f t="shared" si="0"/>
        <v>73</v>
      </c>
      <c r="O9" s="52">
        <f t="shared" si="1"/>
        <v>73</v>
      </c>
      <c r="P9" s="52">
        <f t="shared" si="2"/>
        <v>73</v>
      </c>
      <c r="Q9" s="52">
        <f t="shared" si="3"/>
        <v>73</v>
      </c>
    </row>
    <row r="10" spans="1:20" ht="37.5" customHeight="1">
      <c r="A10" s="34">
        <v>5</v>
      </c>
      <c r="B10" s="149" t="s">
        <v>12</v>
      </c>
      <c r="C10" s="150"/>
      <c r="D10" s="35">
        <v>0</v>
      </c>
      <c r="E10" s="36">
        <v>85</v>
      </c>
      <c r="F10" s="36">
        <v>2</v>
      </c>
      <c r="G10" s="36">
        <v>82</v>
      </c>
      <c r="H10" s="36">
        <v>1</v>
      </c>
      <c r="I10" s="36">
        <v>0</v>
      </c>
      <c r="J10" s="36">
        <v>85</v>
      </c>
      <c r="K10" s="36">
        <v>0</v>
      </c>
      <c r="L10" s="36">
        <v>0</v>
      </c>
      <c r="M10" s="36">
        <v>0</v>
      </c>
      <c r="N10" s="52">
        <f t="shared" si="0"/>
        <v>85</v>
      </c>
      <c r="O10" s="52">
        <f t="shared" si="1"/>
        <v>85</v>
      </c>
      <c r="P10" s="52">
        <f t="shared" si="2"/>
        <v>85</v>
      </c>
      <c r="Q10" s="52">
        <f t="shared" si="3"/>
        <v>85</v>
      </c>
    </row>
    <row r="11" spans="1:20" ht="63.75" customHeight="1">
      <c r="A11" s="39">
        <v>6</v>
      </c>
      <c r="B11" s="153" t="s">
        <v>11</v>
      </c>
      <c r="C11" s="154"/>
      <c r="D11" s="35">
        <v>0</v>
      </c>
      <c r="E11" s="36">
        <v>4</v>
      </c>
      <c r="F11" s="36">
        <v>0</v>
      </c>
      <c r="G11" s="36">
        <v>2</v>
      </c>
      <c r="H11" s="36">
        <v>2</v>
      </c>
      <c r="I11" s="36">
        <v>0</v>
      </c>
      <c r="J11" s="36">
        <v>4</v>
      </c>
      <c r="K11" s="36">
        <v>0</v>
      </c>
      <c r="L11" s="36">
        <v>0</v>
      </c>
      <c r="M11" s="36">
        <v>0</v>
      </c>
      <c r="N11" s="52">
        <f t="shared" si="0"/>
        <v>4</v>
      </c>
      <c r="O11" s="52">
        <f t="shared" si="1"/>
        <v>4</v>
      </c>
      <c r="P11" s="52">
        <f t="shared" si="2"/>
        <v>4</v>
      </c>
      <c r="Q11" s="52">
        <f t="shared" si="3"/>
        <v>4</v>
      </c>
    </row>
    <row r="12" spans="1:20" ht="44.25" customHeight="1">
      <c r="A12" s="39">
        <v>7</v>
      </c>
      <c r="B12" s="153" t="s">
        <v>10</v>
      </c>
      <c r="C12" s="154"/>
      <c r="D12" s="35"/>
      <c r="E12" s="36"/>
      <c r="F12" s="36"/>
      <c r="G12" s="36"/>
      <c r="H12" s="36"/>
      <c r="I12" s="36"/>
      <c r="J12" s="36"/>
      <c r="K12" s="36"/>
      <c r="L12" s="36"/>
      <c r="M12" s="36"/>
      <c r="N12" s="52">
        <f t="shared" si="0"/>
        <v>0</v>
      </c>
      <c r="O12" s="52">
        <f t="shared" si="1"/>
        <v>0</v>
      </c>
      <c r="P12" s="52">
        <f t="shared" si="2"/>
        <v>0</v>
      </c>
      <c r="Q12" s="52">
        <f t="shared" si="3"/>
        <v>0</v>
      </c>
    </row>
    <row r="13" spans="1:20" ht="51" customHeight="1">
      <c r="A13" s="39">
        <v>8</v>
      </c>
      <c r="B13" s="153" t="s">
        <v>9</v>
      </c>
      <c r="C13" s="154"/>
      <c r="D13" s="35">
        <v>0</v>
      </c>
      <c r="E13" s="36">
        <v>2</v>
      </c>
      <c r="F13" s="36">
        <v>0</v>
      </c>
      <c r="G13" s="36">
        <v>2</v>
      </c>
      <c r="H13" s="36">
        <v>0</v>
      </c>
      <c r="I13" s="36">
        <v>0</v>
      </c>
      <c r="J13" s="36">
        <v>2</v>
      </c>
      <c r="K13" s="36">
        <v>0</v>
      </c>
      <c r="L13" s="36">
        <v>0</v>
      </c>
      <c r="M13" s="36">
        <v>0</v>
      </c>
      <c r="N13" s="52">
        <f t="shared" si="0"/>
        <v>2</v>
      </c>
      <c r="O13" s="52">
        <f t="shared" si="1"/>
        <v>2</v>
      </c>
      <c r="P13" s="52">
        <f t="shared" si="2"/>
        <v>2</v>
      </c>
      <c r="Q13" s="52">
        <f t="shared" si="3"/>
        <v>2</v>
      </c>
    </row>
    <row r="14" spans="1:20" ht="34.5" customHeight="1">
      <c r="A14" s="39">
        <v>9</v>
      </c>
      <c r="B14" s="151" t="s">
        <v>8</v>
      </c>
      <c r="C14" s="152"/>
      <c r="D14" s="40">
        <v>0</v>
      </c>
      <c r="E14" s="36">
        <v>124</v>
      </c>
      <c r="F14" s="36">
        <v>6</v>
      </c>
      <c r="G14" s="36">
        <v>117</v>
      </c>
      <c r="H14" s="36">
        <v>1</v>
      </c>
      <c r="I14" s="36">
        <v>0</v>
      </c>
      <c r="J14" s="36">
        <v>124</v>
      </c>
      <c r="K14" s="36">
        <v>0</v>
      </c>
      <c r="L14" s="36">
        <v>0</v>
      </c>
      <c r="M14" s="36">
        <v>2</v>
      </c>
      <c r="N14" s="52">
        <f t="shared" si="0"/>
        <v>124</v>
      </c>
      <c r="O14" s="52">
        <f t="shared" si="1"/>
        <v>124</v>
      </c>
      <c r="P14" s="52">
        <f t="shared" si="2"/>
        <v>124</v>
      </c>
      <c r="Q14" s="52">
        <f t="shared" si="3"/>
        <v>124</v>
      </c>
    </row>
    <row r="15" spans="1:20" ht="66" customHeight="1">
      <c r="A15" s="39">
        <v>10</v>
      </c>
      <c r="B15" s="151" t="s">
        <v>7</v>
      </c>
      <c r="C15" s="152"/>
      <c r="D15" s="40"/>
      <c r="E15" s="36">
        <v>24</v>
      </c>
      <c r="F15" s="36">
        <v>15</v>
      </c>
      <c r="G15" s="36">
        <v>1</v>
      </c>
      <c r="H15" s="36">
        <v>1</v>
      </c>
      <c r="I15" s="36"/>
      <c r="J15" s="36">
        <v>17</v>
      </c>
      <c r="K15" s="36"/>
      <c r="L15" s="36">
        <v>7</v>
      </c>
      <c r="M15" s="36">
        <v>10</v>
      </c>
      <c r="N15" s="52">
        <f t="shared" si="0"/>
        <v>24</v>
      </c>
      <c r="O15" s="52">
        <f t="shared" si="1"/>
        <v>24</v>
      </c>
      <c r="P15" s="52">
        <f t="shared" si="2"/>
        <v>17</v>
      </c>
      <c r="Q15" s="52">
        <f t="shared" si="3"/>
        <v>17</v>
      </c>
    </row>
    <row r="16" spans="1:20" ht="53.25" customHeight="1">
      <c r="A16" s="39">
        <v>11</v>
      </c>
      <c r="B16" s="151" t="s">
        <v>34</v>
      </c>
      <c r="C16" s="152"/>
      <c r="D16" s="41"/>
      <c r="E16" s="36"/>
      <c r="F16" s="36"/>
      <c r="G16" s="36"/>
      <c r="H16" s="36"/>
      <c r="I16" s="36"/>
      <c r="J16" s="36"/>
      <c r="K16" s="36"/>
      <c r="L16" s="36"/>
      <c r="M16" s="36"/>
      <c r="N16" s="52">
        <f t="shared" si="0"/>
        <v>0</v>
      </c>
      <c r="O16" s="52">
        <f t="shared" si="1"/>
        <v>0</v>
      </c>
      <c r="P16" s="52">
        <f t="shared" si="2"/>
        <v>0</v>
      </c>
      <c r="Q16" s="52">
        <f t="shared" si="3"/>
        <v>0</v>
      </c>
    </row>
    <row r="17" spans="1:23" ht="55.5" customHeight="1">
      <c r="A17" s="160" t="s">
        <v>6</v>
      </c>
      <c r="B17" s="160"/>
      <c r="C17" s="160"/>
      <c r="D17" s="161"/>
      <c r="E17" s="162"/>
      <c r="F17" s="162"/>
      <c r="G17" s="162"/>
      <c r="H17" s="162"/>
      <c r="I17" s="162"/>
      <c r="J17" s="162"/>
      <c r="K17" s="162"/>
      <c r="L17" s="162"/>
      <c r="M17" s="162"/>
      <c r="N17" s="42"/>
      <c r="O17" s="43"/>
      <c r="P17" s="43"/>
      <c r="Q17" s="43"/>
    </row>
    <row r="18" spans="1:23" ht="36.75" customHeight="1">
      <c r="A18" s="39">
        <v>1</v>
      </c>
      <c r="B18" s="163" t="s">
        <v>5</v>
      </c>
      <c r="C18" s="164"/>
      <c r="D18" s="41">
        <v>0</v>
      </c>
      <c r="E18" s="36">
        <v>4</v>
      </c>
      <c r="F18" s="36">
        <v>1</v>
      </c>
      <c r="G18" s="36">
        <v>3</v>
      </c>
      <c r="H18" s="36">
        <v>0</v>
      </c>
      <c r="I18" s="36">
        <v>0</v>
      </c>
      <c r="J18" s="36">
        <v>4</v>
      </c>
      <c r="K18" s="36">
        <v>0</v>
      </c>
      <c r="L18" s="36">
        <v>0</v>
      </c>
      <c r="M18" s="36">
        <v>4</v>
      </c>
      <c r="N18" s="52">
        <f>D18+E18</f>
        <v>4</v>
      </c>
      <c r="O18" s="52">
        <f>J18+K18+L18</f>
        <v>4</v>
      </c>
      <c r="P18" s="52">
        <f>J18</f>
        <v>4</v>
      </c>
      <c r="Q18" s="52">
        <f>F18+G18+H18+I18</f>
        <v>4</v>
      </c>
    </row>
    <row r="19" spans="1:23" ht="34.5" customHeight="1">
      <c r="A19" s="44">
        <v>2</v>
      </c>
      <c r="B19" s="163" t="s">
        <v>4</v>
      </c>
      <c r="C19" s="164"/>
      <c r="D19" s="45">
        <v>0</v>
      </c>
      <c r="E19" s="36">
        <v>5</v>
      </c>
      <c r="F19" s="36">
        <v>2</v>
      </c>
      <c r="G19" s="36">
        <v>0</v>
      </c>
      <c r="H19" s="36">
        <v>1</v>
      </c>
      <c r="I19" s="36">
        <v>0</v>
      </c>
      <c r="J19" s="36">
        <v>3</v>
      </c>
      <c r="K19" s="36">
        <v>1</v>
      </c>
      <c r="L19" s="36">
        <v>1</v>
      </c>
      <c r="M19" s="36">
        <v>2</v>
      </c>
      <c r="N19" s="52">
        <f>D19+E19</f>
        <v>5</v>
      </c>
      <c r="O19" s="52">
        <f>J19+K19+L19</f>
        <v>5</v>
      </c>
      <c r="P19" s="52">
        <f>J19</f>
        <v>3</v>
      </c>
      <c r="Q19" s="52">
        <f>F19+G19+H19+I19</f>
        <v>3</v>
      </c>
      <c r="R19" s="53"/>
      <c r="S19" s="53"/>
      <c r="T19" s="53"/>
      <c r="U19" s="53"/>
      <c r="V19" s="53"/>
      <c r="W19" s="53"/>
    </row>
    <row r="20" spans="1:23" ht="27.75" customHeight="1">
      <c r="A20" s="39">
        <v>3</v>
      </c>
      <c r="B20" s="149" t="s">
        <v>3</v>
      </c>
      <c r="C20" s="150"/>
      <c r="D20" s="46">
        <v>0</v>
      </c>
      <c r="E20" s="36">
        <v>4</v>
      </c>
      <c r="F20" s="36">
        <v>1</v>
      </c>
      <c r="G20" s="36">
        <v>3</v>
      </c>
      <c r="H20" s="36">
        <v>0</v>
      </c>
      <c r="I20" s="36">
        <v>0</v>
      </c>
      <c r="J20" s="36">
        <v>4</v>
      </c>
      <c r="K20" s="36">
        <v>0</v>
      </c>
      <c r="L20" s="36">
        <v>0</v>
      </c>
      <c r="M20" s="36">
        <v>2</v>
      </c>
      <c r="N20" s="52">
        <f>D20+E20</f>
        <v>4</v>
      </c>
      <c r="O20" s="52">
        <f>J20+K20+L20</f>
        <v>4</v>
      </c>
      <c r="P20" s="52">
        <f>J20</f>
        <v>4</v>
      </c>
      <c r="Q20" s="52">
        <f>F20+G20+H20+I20</f>
        <v>4</v>
      </c>
      <c r="R20" s="53"/>
      <c r="S20" s="53"/>
      <c r="T20" s="53"/>
      <c r="U20" s="53"/>
      <c r="V20" s="53"/>
      <c r="W20" s="53"/>
    </row>
    <row r="21" spans="1:23" ht="26.25" customHeight="1">
      <c r="A21" s="47">
        <v>4</v>
      </c>
      <c r="B21" s="149" t="s">
        <v>2</v>
      </c>
      <c r="C21" s="150"/>
      <c r="D21" s="35">
        <v>0</v>
      </c>
      <c r="E21" s="36">
        <v>13</v>
      </c>
      <c r="F21" s="36">
        <v>5</v>
      </c>
      <c r="G21" s="36">
        <v>6</v>
      </c>
      <c r="H21" s="36"/>
      <c r="I21" s="36">
        <v>2</v>
      </c>
      <c r="J21" s="36">
        <v>13</v>
      </c>
      <c r="K21" s="36">
        <v>0</v>
      </c>
      <c r="L21" s="36">
        <v>0</v>
      </c>
      <c r="M21" s="36">
        <v>2</v>
      </c>
      <c r="N21" s="52">
        <f>D21+E21</f>
        <v>13</v>
      </c>
      <c r="O21" s="52">
        <f>J21+K21+L21</f>
        <v>13</v>
      </c>
      <c r="P21" s="52">
        <f>J21</f>
        <v>13</v>
      </c>
      <c r="Q21" s="52">
        <f>F21+G21+H21+I21</f>
        <v>13</v>
      </c>
      <c r="R21" s="53"/>
      <c r="S21" s="53"/>
      <c r="T21" s="53"/>
      <c r="U21" s="53"/>
      <c r="V21" s="53"/>
      <c r="W21" s="53"/>
    </row>
    <row r="22" spans="1:23" ht="24.75" customHeight="1">
      <c r="A22" s="39">
        <v>5</v>
      </c>
      <c r="B22" s="158" t="s">
        <v>1</v>
      </c>
      <c r="C22" s="159"/>
      <c r="D22" s="35">
        <v>5</v>
      </c>
      <c r="E22" s="36">
        <v>3</v>
      </c>
      <c r="F22" s="36">
        <v>0</v>
      </c>
      <c r="G22" s="36">
        <v>3</v>
      </c>
      <c r="H22" s="36">
        <v>0</v>
      </c>
      <c r="I22" s="36">
        <v>0</v>
      </c>
      <c r="J22" s="36">
        <v>3</v>
      </c>
      <c r="K22" s="36">
        <v>0</v>
      </c>
      <c r="L22" s="36">
        <v>5</v>
      </c>
      <c r="M22" s="36">
        <v>0</v>
      </c>
      <c r="N22" s="52">
        <f>D22+E22</f>
        <v>8</v>
      </c>
      <c r="O22" s="52">
        <f>J22+K22+L22</f>
        <v>8</v>
      </c>
      <c r="P22" s="52">
        <f>J22</f>
        <v>3</v>
      </c>
      <c r="Q22" s="52">
        <f>F22+G22+H22+I22</f>
        <v>3</v>
      </c>
    </row>
    <row r="23" spans="1:23" ht="15.75">
      <c r="A23" s="155" t="s">
        <v>0</v>
      </c>
      <c r="B23" s="156"/>
      <c r="C23" s="157"/>
      <c r="D23" s="58">
        <f t="shared" ref="D23:Q23" si="4">SUM(D6:D16,D18:D22)</f>
        <v>5</v>
      </c>
      <c r="E23" s="58">
        <f t="shared" si="4"/>
        <v>592</v>
      </c>
      <c r="F23" s="58">
        <f t="shared" si="4"/>
        <v>129</v>
      </c>
      <c r="G23" s="58">
        <f t="shared" si="4"/>
        <v>441</v>
      </c>
      <c r="H23" s="58">
        <f t="shared" si="4"/>
        <v>10</v>
      </c>
      <c r="I23" s="58">
        <f t="shared" si="4"/>
        <v>3</v>
      </c>
      <c r="J23" s="58">
        <f t="shared" si="4"/>
        <v>583</v>
      </c>
      <c r="K23" s="58">
        <f t="shared" si="4"/>
        <v>1</v>
      </c>
      <c r="L23" s="58">
        <f t="shared" si="4"/>
        <v>13</v>
      </c>
      <c r="M23" s="58">
        <f t="shared" si="4"/>
        <v>98</v>
      </c>
      <c r="N23" s="90">
        <f t="shared" si="4"/>
        <v>597</v>
      </c>
      <c r="O23" s="90">
        <f t="shared" si="4"/>
        <v>597</v>
      </c>
      <c r="P23" s="90">
        <f t="shared" si="4"/>
        <v>583</v>
      </c>
      <c r="Q23" s="90">
        <f t="shared" si="4"/>
        <v>583</v>
      </c>
    </row>
  </sheetData>
  <mergeCells count="33">
    <mergeCell ref="A5:C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N5:O5"/>
    <mergeCell ref="P5:Q5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D17:M17"/>
    <mergeCell ref="B7:C7"/>
    <mergeCell ref="B19:C19"/>
    <mergeCell ref="B20:C20"/>
    <mergeCell ref="B21:C21"/>
    <mergeCell ref="B22:C22"/>
    <mergeCell ref="A23:C23"/>
  </mergeCells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W29"/>
  <sheetViews>
    <sheetView zoomScale="70" zoomScaleNormal="70" workbookViewId="0">
      <selection activeCell="A5" sqref="A5:C5"/>
    </sheetView>
  </sheetViews>
  <sheetFormatPr defaultRowHeight="15"/>
  <cols>
    <col min="1" max="2" width="9.140625" style="27"/>
    <col min="3" max="3" width="43.5703125" style="27" customWidth="1"/>
    <col min="4" max="4" width="15" style="27" customWidth="1"/>
    <col min="5" max="5" width="12" style="27" customWidth="1"/>
    <col min="6" max="10" width="9.140625" style="27"/>
    <col min="11" max="11" width="11.140625" style="27" customWidth="1"/>
    <col min="12" max="12" width="13.42578125" style="27" customWidth="1"/>
    <col min="13" max="13" width="10.140625" style="27" customWidth="1"/>
    <col min="14" max="17" width="9.140625" style="26" hidden="1" customWidth="1"/>
    <col min="18" max="16384" width="9.140625" style="27"/>
  </cols>
  <sheetData>
    <row r="1" spans="1:20" ht="91.5" customHeight="1">
      <c r="A1" s="125" t="s">
        <v>33</v>
      </c>
      <c r="B1" s="169"/>
      <c r="C1" s="170" t="s">
        <v>32</v>
      </c>
      <c r="D1" s="170"/>
      <c r="E1" s="170"/>
      <c r="F1" s="170"/>
      <c r="G1" s="170"/>
      <c r="H1" s="170"/>
      <c r="I1" s="170"/>
      <c r="J1" s="171"/>
      <c r="K1" s="129" t="s">
        <v>64</v>
      </c>
      <c r="L1" s="172"/>
      <c r="M1" s="173"/>
    </row>
    <row r="2" spans="1:20" ht="72.75" customHeight="1">
      <c r="A2" s="132" t="s">
        <v>58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28"/>
      <c r="O2" s="28"/>
      <c r="P2" s="28"/>
      <c r="Q2" s="28"/>
      <c r="R2" s="29"/>
      <c r="S2" s="29"/>
      <c r="T2" s="29"/>
    </row>
    <row r="3" spans="1:20" ht="48" customHeight="1">
      <c r="A3" s="174" t="s">
        <v>31</v>
      </c>
      <c r="B3" s="175"/>
      <c r="C3" s="175"/>
      <c r="D3" s="178" t="s">
        <v>30</v>
      </c>
      <c r="E3" s="178" t="s">
        <v>29</v>
      </c>
      <c r="F3" s="179" t="s">
        <v>28</v>
      </c>
      <c r="G3" s="179"/>
      <c r="H3" s="179"/>
      <c r="I3" s="179"/>
      <c r="J3" s="179"/>
      <c r="K3" s="178" t="s">
        <v>27</v>
      </c>
      <c r="L3" s="178" t="s">
        <v>26</v>
      </c>
      <c r="M3" s="178" t="s">
        <v>25</v>
      </c>
      <c r="N3" s="28"/>
      <c r="O3" s="28"/>
      <c r="P3" s="28"/>
      <c r="Q3" s="28"/>
      <c r="R3" s="29"/>
      <c r="S3" s="29"/>
      <c r="T3" s="29"/>
    </row>
    <row r="4" spans="1:20" ht="118.5" customHeight="1">
      <c r="A4" s="176"/>
      <c r="B4" s="177"/>
      <c r="C4" s="177"/>
      <c r="D4" s="178"/>
      <c r="E4" s="178"/>
      <c r="F4" s="30" t="s">
        <v>24</v>
      </c>
      <c r="G4" s="31" t="s">
        <v>23</v>
      </c>
      <c r="H4" s="31" t="s">
        <v>22</v>
      </c>
      <c r="I4" s="31" t="s">
        <v>21</v>
      </c>
      <c r="J4" s="32" t="s">
        <v>20</v>
      </c>
      <c r="K4" s="178"/>
      <c r="L4" s="178"/>
      <c r="M4" s="178"/>
    </row>
    <row r="5" spans="1:20" ht="35.25" customHeight="1">
      <c r="A5" s="165" t="s">
        <v>19</v>
      </c>
      <c r="B5" s="166"/>
      <c r="C5" s="167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  <c r="N5" s="168" t="s">
        <v>18</v>
      </c>
      <c r="O5" s="168"/>
      <c r="P5" s="168" t="s">
        <v>17</v>
      </c>
      <c r="Q5" s="168"/>
    </row>
    <row r="6" spans="1:20" ht="37.5" customHeight="1">
      <c r="A6" s="34">
        <v>1</v>
      </c>
      <c r="B6" s="149" t="s">
        <v>16</v>
      </c>
      <c r="C6" s="150"/>
      <c r="D6" s="35"/>
      <c r="E6" s="36">
        <v>182</v>
      </c>
      <c r="F6" s="36">
        <v>2</v>
      </c>
      <c r="G6" s="36">
        <v>179</v>
      </c>
      <c r="H6" s="36"/>
      <c r="I6" s="36">
        <v>1</v>
      </c>
      <c r="J6" s="36">
        <v>182</v>
      </c>
      <c r="K6" s="36"/>
      <c r="L6" s="36"/>
      <c r="M6" s="36">
        <v>19</v>
      </c>
      <c r="N6" s="52">
        <f t="shared" ref="N6:N16" si="0">D6+E6</f>
        <v>182</v>
      </c>
      <c r="O6" s="52">
        <f t="shared" ref="O6:O16" si="1">J6+K6+L6</f>
        <v>182</v>
      </c>
      <c r="P6" s="52">
        <f t="shared" ref="P6:P16" si="2">J6</f>
        <v>182</v>
      </c>
      <c r="Q6" s="52">
        <f t="shared" ref="Q6:Q16" si="3">F6+G6+H6+I6</f>
        <v>182</v>
      </c>
      <c r="R6" s="53"/>
      <c r="S6" s="53"/>
      <c r="T6" s="53"/>
    </row>
    <row r="7" spans="1:20" ht="32.25" customHeight="1">
      <c r="A7" s="34">
        <v>2</v>
      </c>
      <c r="B7" s="149" t="s">
        <v>15</v>
      </c>
      <c r="C7" s="150"/>
      <c r="D7" s="35"/>
      <c r="E7" s="36">
        <v>95</v>
      </c>
      <c r="F7" s="36">
        <v>1</v>
      </c>
      <c r="G7" s="36">
        <v>88</v>
      </c>
      <c r="H7" s="36">
        <v>6</v>
      </c>
      <c r="I7" s="36"/>
      <c r="J7" s="36">
        <v>95</v>
      </c>
      <c r="K7" s="36"/>
      <c r="L7" s="36"/>
      <c r="M7" s="36">
        <v>29</v>
      </c>
      <c r="N7" s="52">
        <f t="shared" si="0"/>
        <v>95</v>
      </c>
      <c r="O7" s="52">
        <f t="shared" si="1"/>
        <v>95</v>
      </c>
      <c r="P7" s="52">
        <f t="shared" si="2"/>
        <v>95</v>
      </c>
      <c r="Q7" s="52">
        <f t="shared" si="3"/>
        <v>95</v>
      </c>
    </row>
    <row r="8" spans="1:20" ht="32.25" customHeight="1">
      <c r="A8" s="34">
        <v>3</v>
      </c>
      <c r="B8" s="149" t="s">
        <v>14</v>
      </c>
      <c r="C8" s="150"/>
      <c r="D8" s="35"/>
      <c r="E8" s="36">
        <v>20</v>
      </c>
      <c r="F8" s="36">
        <v>3</v>
      </c>
      <c r="G8" s="36">
        <v>17</v>
      </c>
      <c r="H8" s="36"/>
      <c r="I8" s="36"/>
      <c r="J8" s="36">
        <v>20</v>
      </c>
      <c r="K8" s="36"/>
      <c r="L8" s="36"/>
      <c r="M8" s="36">
        <v>6</v>
      </c>
      <c r="N8" s="52">
        <f t="shared" si="0"/>
        <v>20</v>
      </c>
      <c r="O8" s="52">
        <f t="shared" si="1"/>
        <v>20</v>
      </c>
      <c r="P8" s="52">
        <f t="shared" si="2"/>
        <v>20</v>
      </c>
      <c r="Q8" s="52">
        <f t="shared" si="3"/>
        <v>20</v>
      </c>
    </row>
    <row r="9" spans="1:20" ht="51.75" customHeight="1">
      <c r="A9" s="34">
        <v>4</v>
      </c>
      <c r="B9" s="149" t="s">
        <v>13</v>
      </c>
      <c r="C9" s="150"/>
      <c r="D9" s="35"/>
      <c r="E9" s="36">
        <v>68</v>
      </c>
      <c r="F9" s="36">
        <v>56</v>
      </c>
      <c r="G9" s="36">
        <v>10</v>
      </c>
      <c r="H9" s="36"/>
      <c r="I9" s="36">
        <v>2</v>
      </c>
      <c r="J9" s="36">
        <v>68</v>
      </c>
      <c r="K9" s="36"/>
      <c r="L9" s="36"/>
      <c r="M9" s="36">
        <v>10</v>
      </c>
      <c r="N9" s="52">
        <f t="shared" si="0"/>
        <v>68</v>
      </c>
      <c r="O9" s="52">
        <f t="shared" si="1"/>
        <v>68</v>
      </c>
      <c r="P9" s="52">
        <f t="shared" si="2"/>
        <v>68</v>
      </c>
      <c r="Q9" s="52">
        <f t="shared" si="3"/>
        <v>68</v>
      </c>
    </row>
    <row r="10" spans="1:20" ht="37.5" customHeight="1">
      <c r="A10" s="34">
        <v>5</v>
      </c>
      <c r="B10" s="149" t="s">
        <v>12</v>
      </c>
      <c r="C10" s="150"/>
      <c r="D10" s="35"/>
      <c r="E10" s="36">
        <v>264</v>
      </c>
      <c r="F10" s="36">
        <v>5</v>
      </c>
      <c r="G10" s="36">
        <v>254</v>
      </c>
      <c r="H10" s="36"/>
      <c r="I10" s="36">
        <v>5</v>
      </c>
      <c r="J10" s="36">
        <v>264</v>
      </c>
      <c r="K10" s="36"/>
      <c r="L10" s="36"/>
      <c r="M10" s="36"/>
      <c r="N10" s="52">
        <f t="shared" si="0"/>
        <v>264</v>
      </c>
      <c r="O10" s="52">
        <f t="shared" si="1"/>
        <v>264</v>
      </c>
      <c r="P10" s="52">
        <f t="shared" si="2"/>
        <v>264</v>
      </c>
      <c r="Q10" s="52">
        <f t="shared" si="3"/>
        <v>264</v>
      </c>
    </row>
    <row r="11" spans="1:20" ht="63.75" customHeight="1">
      <c r="A11" s="39">
        <v>6</v>
      </c>
      <c r="B11" s="153" t="s">
        <v>11</v>
      </c>
      <c r="C11" s="154"/>
      <c r="D11" s="35"/>
      <c r="E11" s="36">
        <v>5</v>
      </c>
      <c r="F11" s="36"/>
      <c r="G11" s="36">
        <v>5</v>
      </c>
      <c r="H11" s="36"/>
      <c r="I11" s="36"/>
      <c r="J11" s="36">
        <v>5</v>
      </c>
      <c r="K11" s="36"/>
      <c r="L11" s="36"/>
      <c r="M11" s="36"/>
      <c r="N11" s="52">
        <f t="shared" si="0"/>
        <v>5</v>
      </c>
      <c r="O11" s="52">
        <f t="shared" si="1"/>
        <v>5</v>
      </c>
      <c r="P11" s="52">
        <f t="shared" si="2"/>
        <v>5</v>
      </c>
      <c r="Q11" s="52">
        <f t="shared" si="3"/>
        <v>5</v>
      </c>
    </row>
    <row r="12" spans="1:20" ht="44.25" customHeight="1">
      <c r="A12" s="39">
        <v>7</v>
      </c>
      <c r="B12" s="153" t="s">
        <v>10</v>
      </c>
      <c r="C12" s="154"/>
      <c r="D12" s="35"/>
      <c r="E12" s="36">
        <v>5</v>
      </c>
      <c r="F12" s="36"/>
      <c r="G12" s="36">
        <v>4</v>
      </c>
      <c r="H12" s="36"/>
      <c r="I12" s="36">
        <v>1</v>
      </c>
      <c r="J12" s="36">
        <v>5</v>
      </c>
      <c r="K12" s="36"/>
      <c r="L12" s="36"/>
      <c r="M12" s="36"/>
      <c r="N12" s="52">
        <f t="shared" si="0"/>
        <v>5</v>
      </c>
      <c r="O12" s="52">
        <f t="shared" si="1"/>
        <v>5</v>
      </c>
      <c r="P12" s="52">
        <f t="shared" si="2"/>
        <v>5</v>
      </c>
      <c r="Q12" s="52">
        <f t="shared" si="3"/>
        <v>5</v>
      </c>
    </row>
    <row r="13" spans="1:20" ht="51" customHeight="1">
      <c r="A13" s="39">
        <v>8</v>
      </c>
      <c r="B13" s="153" t="s">
        <v>9</v>
      </c>
      <c r="C13" s="154"/>
      <c r="D13" s="35"/>
      <c r="E13" s="36">
        <v>5</v>
      </c>
      <c r="F13" s="36"/>
      <c r="G13" s="36">
        <v>5</v>
      </c>
      <c r="H13" s="36"/>
      <c r="I13" s="36"/>
      <c r="J13" s="36">
        <v>5</v>
      </c>
      <c r="K13" s="36"/>
      <c r="L13" s="36"/>
      <c r="M13" s="36"/>
      <c r="N13" s="52">
        <f t="shared" si="0"/>
        <v>5</v>
      </c>
      <c r="O13" s="52">
        <f t="shared" si="1"/>
        <v>5</v>
      </c>
      <c r="P13" s="52">
        <f t="shared" si="2"/>
        <v>5</v>
      </c>
      <c r="Q13" s="52">
        <f t="shared" si="3"/>
        <v>5</v>
      </c>
    </row>
    <row r="14" spans="1:20" ht="34.5" customHeight="1">
      <c r="A14" s="39">
        <v>9</v>
      </c>
      <c r="B14" s="151" t="s">
        <v>8</v>
      </c>
      <c r="C14" s="152"/>
      <c r="D14" s="40"/>
      <c r="E14" s="36">
        <v>208</v>
      </c>
      <c r="F14" s="36">
        <v>2</v>
      </c>
      <c r="G14" s="36">
        <v>206</v>
      </c>
      <c r="H14" s="36"/>
      <c r="I14" s="36"/>
      <c r="J14" s="36">
        <v>208</v>
      </c>
      <c r="K14" s="36"/>
      <c r="L14" s="36"/>
      <c r="M14" s="36"/>
      <c r="N14" s="52">
        <f t="shared" si="0"/>
        <v>208</v>
      </c>
      <c r="O14" s="52">
        <f t="shared" si="1"/>
        <v>208</v>
      </c>
      <c r="P14" s="52">
        <f t="shared" si="2"/>
        <v>208</v>
      </c>
      <c r="Q14" s="52">
        <f t="shared" si="3"/>
        <v>208</v>
      </c>
    </row>
    <row r="15" spans="1:20" ht="72.75" customHeight="1">
      <c r="A15" s="39">
        <v>10</v>
      </c>
      <c r="B15" s="151" t="s">
        <v>7</v>
      </c>
      <c r="C15" s="152"/>
      <c r="D15" s="40">
        <v>2</v>
      </c>
      <c r="E15" s="36">
        <v>24</v>
      </c>
      <c r="F15" s="36">
        <v>15</v>
      </c>
      <c r="G15" s="36">
        <v>5</v>
      </c>
      <c r="H15" s="36"/>
      <c r="I15" s="36">
        <v>5</v>
      </c>
      <c r="J15" s="36">
        <v>25</v>
      </c>
      <c r="K15" s="36"/>
      <c r="L15" s="36">
        <v>1</v>
      </c>
      <c r="M15" s="36">
        <v>10</v>
      </c>
      <c r="N15" s="52">
        <f t="shared" si="0"/>
        <v>26</v>
      </c>
      <c r="O15" s="52">
        <f t="shared" si="1"/>
        <v>26</v>
      </c>
      <c r="P15" s="52">
        <f t="shared" si="2"/>
        <v>25</v>
      </c>
      <c r="Q15" s="52">
        <f t="shared" si="3"/>
        <v>25</v>
      </c>
    </row>
    <row r="16" spans="1:20" ht="51" customHeight="1">
      <c r="A16" s="39">
        <v>11</v>
      </c>
      <c r="B16" s="151" t="s">
        <v>34</v>
      </c>
      <c r="C16" s="152"/>
      <c r="D16" s="41"/>
      <c r="E16" s="36"/>
      <c r="F16" s="36"/>
      <c r="G16" s="36"/>
      <c r="H16" s="36"/>
      <c r="I16" s="36"/>
      <c r="J16" s="36"/>
      <c r="K16" s="36"/>
      <c r="L16" s="36"/>
      <c r="M16" s="36"/>
      <c r="N16" s="52">
        <f t="shared" si="0"/>
        <v>0</v>
      </c>
      <c r="O16" s="52">
        <f t="shared" si="1"/>
        <v>0</v>
      </c>
      <c r="P16" s="52">
        <f t="shared" si="2"/>
        <v>0</v>
      </c>
      <c r="Q16" s="52">
        <f t="shared" si="3"/>
        <v>0</v>
      </c>
    </row>
    <row r="17" spans="1:23" ht="55.5" customHeight="1">
      <c r="A17" s="160" t="s">
        <v>6</v>
      </c>
      <c r="B17" s="160"/>
      <c r="C17" s="160"/>
      <c r="D17" s="161"/>
      <c r="E17" s="162"/>
      <c r="F17" s="162"/>
      <c r="G17" s="162"/>
      <c r="H17" s="162"/>
      <c r="I17" s="162"/>
      <c r="J17" s="162"/>
      <c r="K17" s="162"/>
      <c r="L17" s="162"/>
      <c r="M17" s="162"/>
      <c r="N17" s="42"/>
      <c r="O17" s="43"/>
      <c r="P17" s="43"/>
      <c r="Q17" s="43"/>
    </row>
    <row r="18" spans="1:23" ht="36.75" customHeight="1">
      <c r="A18" s="39">
        <v>1</v>
      </c>
      <c r="B18" s="163" t="s">
        <v>5</v>
      </c>
      <c r="C18" s="164"/>
      <c r="D18" s="41"/>
      <c r="E18" s="36"/>
      <c r="F18" s="36"/>
      <c r="G18" s="36"/>
      <c r="H18" s="36"/>
      <c r="I18" s="36"/>
      <c r="J18" s="36"/>
      <c r="K18" s="36"/>
      <c r="L18" s="36"/>
      <c r="M18" s="36"/>
      <c r="N18" s="52">
        <f>D18+E18</f>
        <v>0</v>
      </c>
      <c r="O18" s="52">
        <f>J18+K18+L18</f>
        <v>0</v>
      </c>
      <c r="P18" s="52">
        <f>J18</f>
        <v>0</v>
      </c>
      <c r="Q18" s="52">
        <f>F18+G18+H18+I18</f>
        <v>0</v>
      </c>
    </row>
    <row r="19" spans="1:23" ht="34.5" customHeight="1">
      <c r="A19" s="44">
        <v>2</v>
      </c>
      <c r="B19" s="163" t="s">
        <v>4</v>
      </c>
      <c r="C19" s="164"/>
      <c r="D19" s="45">
        <v>4</v>
      </c>
      <c r="E19" s="36">
        <v>21</v>
      </c>
      <c r="F19" s="36">
        <v>5</v>
      </c>
      <c r="G19" s="36">
        <v>10</v>
      </c>
      <c r="H19" s="36"/>
      <c r="I19" s="36"/>
      <c r="J19" s="36">
        <v>15</v>
      </c>
      <c r="K19" s="36">
        <v>1</v>
      </c>
      <c r="L19" s="36">
        <v>9</v>
      </c>
      <c r="M19" s="36">
        <v>2</v>
      </c>
      <c r="N19" s="52">
        <f>D19+E19</f>
        <v>25</v>
      </c>
      <c r="O19" s="52">
        <f>J19+K19+L19</f>
        <v>25</v>
      </c>
      <c r="P19" s="52">
        <f>J19</f>
        <v>15</v>
      </c>
      <c r="Q19" s="52">
        <f>F19+G19+H19+I19</f>
        <v>15</v>
      </c>
      <c r="R19" s="53"/>
      <c r="S19" s="53"/>
      <c r="T19" s="53"/>
      <c r="U19" s="53"/>
      <c r="V19" s="53"/>
      <c r="W19" s="53"/>
    </row>
    <row r="20" spans="1:23" ht="27.75" customHeight="1">
      <c r="A20" s="39">
        <v>3</v>
      </c>
      <c r="B20" s="149" t="s">
        <v>3</v>
      </c>
      <c r="C20" s="150"/>
      <c r="D20" s="46"/>
      <c r="E20" s="36">
        <v>5</v>
      </c>
      <c r="F20" s="36"/>
      <c r="G20" s="36">
        <v>5</v>
      </c>
      <c r="H20" s="36"/>
      <c r="I20" s="36"/>
      <c r="J20" s="36">
        <v>5</v>
      </c>
      <c r="K20" s="36"/>
      <c r="L20" s="36"/>
      <c r="M20" s="36"/>
      <c r="N20" s="52">
        <f>D20+E20</f>
        <v>5</v>
      </c>
      <c r="O20" s="52">
        <f>J20+K20+L20</f>
        <v>5</v>
      </c>
      <c r="P20" s="52">
        <f>J20</f>
        <v>5</v>
      </c>
      <c r="Q20" s="52">
        <f>F20+G20+H20+I20</f>
        <v>5</v>
      </c>
      <c r="R20" s="53"/>
      <c r="S20" s="53"/>
      <c r="T20" s="53"/>
      <c r="U20" s="53"/>
      <c r="V20" s="53"/>
      <c r="W20" s="53"/>
    </row>
    <row r="21" spans="1:23" ht="26.25" customHeight="1">
      <c r="A21" s="47">
        <v>4</v>
      </c>
      <c r="B21" s="149" t="s">
        <v>2</v>
      </c>
      <c r="C21" s="150"/>
      <c r="D21" s="35">
        <v>3</v>
      </c>
      <c r="E21" s="36">
        <v>11</v>
      </c>
      <c r="F21" s="36"/>
      <c r="G21" s="36">
        <v>11</v>
      </c>
      <c r="H21" s="36"/>
      <c r="I21" s="36">
        <v>1</v>
      </c>
      <c r="J21" s="36">
        <v>12</v>
      </c>
      <c r="K21" s="36">
        <v>1</v>
      </c>
      <c r="L21" s="36">
        <v>1</v>
      </c>
      <c r="M21" s="36"/>
      <c r="N21" s="52">
        <f>D21+E21</f>
        <v>14</v>
      </c>
      <c r="O21" s="52">
        <f>J21+K21+L21</f>
        <v>14</v>
      </c>
      <c r="P21" s="52">
        <f>J21</f>
        <v>12</v>
      </c>
      <c r="Q21" s="52">
        <f>F21+G21+H21+I21</f>
        <v>12</v>
      </c>
      <c r="R21" s="53"/>
      <c r="S21" s="53"/>
      <c r="T21" s="53"/>
      <c r="U21" s="53"/>
      <c r="V21" s="53"/>
      <c r="W21" s="53"/>
    </row>
    <row r="22" spans="1:23" ht="24.75" customHeight="1">
      <c r="A22" s="39">
        <v>5</v>
      </c>
      <c r="B22" s="158" t="s">
        <v>1</v>
      </c>
      <c r="C22" s="159"/>
      <c r="D22" s="35">
        <v>16</v>
      </c>
      <c r="E22" s="36">
        <v>12</v>
      </c>
      <c r="F22" s="36">
        <v>1</v>
      </c>
      <c r="G22" s="36">
        <v>11</v>
      </c>
      <c r="H22" s="36"/>
      <c r="I22" s="36">
        <v>4</v>
      </c>
      <c r="J22" s="36">
        <v>16</v>
      </c>
      <c r="K22" s="36"/>
      <c r="L22" s="36">
        <v>12</v>
      </c>
      <c r="M22" s="36"/>
      <c r="N22" s="52">
        <f>D22+E22</f>
        <v>28</v>
      </c>
      <c r="O22" s="52">
        <f>J22+K22+L22</f>
        <v>28</v>
      </c>
      <c r="P22" s="52">
        <f>J22</f>
        <v>16</v>
      </c>
      <c r="Q22" s="52">
        <f>F22+G22+H22+I22</f>
        <v>16</v>
      </c>
    </row>
    <row r="23" spans="1:23" ht="15.75">
      <c r="A23" s="155" t="s">
        <v>0</v>
      </c>
      <c r="B23" s="156"/>
      <c r="C23" s="157"/>
      <c r="D23" s="58">
        <f t="shared" ref="D23:Q23" si="4">SUM(D6:D16,D18:D22)</f>
        <v>25</v>
      </c>
      <c r="E23" s="58">
        <f t="shared" si="4"/>
        <v>925</v>
      </c>
      <c r="F23" s="58">
        <f t="shared" si="4"/>
        <v>90</v>
      </c>
      <c r="G23" s="58">
        <f t="shared" si="4"/>
        <v>810</v>
      </c>
      <c r="H23" s="58">
        <f t="shared" si="4"/>
        <v>6</v>
      </c>
      <c r="I23" s="58">
        <f t="shared" si="4"/>
        <v>19</v>
      </c>
      <c r="J23" s="58">
        <f t="shared" si="4"/>
        <v>925</v>
      </c>
      <c r="K23" s="58">
        <f t="shared" si="4"/>
        <v>2</v>
      </c>
      <c r="L23" s="58">
        <f t="shared" si="4"/>
        <v>23</v>
      </c>
      <c r="M23" s="58">
        <f t="shared" si="4"/>
        <v>76</v>
      </c>
      <c r="N23" s="90">
        <f t="shared" si="4"/>
        <v>950</v>
      </c>
      <c r="O23" s="90">
        <f t="shared" si="4"/>
        <v>950</v>
      </c>
      <c r="P23" s="90">
        <f t="shared" si="4"/>
        <v>925</v>
      </c>
      <c r="Q23" s="90">
        <f t="shared" si="4"/>
        <v>925</v>
      </c>
    </row>
    <row r="26" spans="1:23">
      <c r="D26" s="57"/>
      <c r="E26" s="57"/>
      <c r="F26" s="57"/>
      <c r="G26" s="57"/>
      <c r="H26" s="57"/>
      <c r="I26" s="57"/>
      <c r="J26" s="57"/>
      <c r="K26" s="57"/>
      <c r="L26" s="57"/>
    </row>
    <row r="27" spans="1:23">
      <c r="D27" s="57"/>
      <c r="E27" s="57"/>
      <c r="F27" s="57"/>
      <c r="G27" s="57"/>
      <c r="H27" s="57"/>
      <c r="I27" s="57"/>
      <c r="J27" s="57"/>
      <c r="K27" s="57"/>
      <c r="L27" s="57"/>
      <c r="M27" s="57"/>
    </row>
    <row r="28" spans="1:23">
      <c r="D28" s="57"/>
      <c r="E28" s="57"/>
      <c r="F28" s="57"/>
      <c r="G28" s="57"/>
      <c r="H28" s="57"/>
      <c r="I28" s="57"/>
      <c r="J28" s="57"/>
      <c r="K28" s="57"/>
      <c r="L28" s="57"/>
      <c r="M28" s="57"/>
    </row>
    <row r="29" spans="1:23">
      <c r="D29" s="57"/>
      <c r="M29" s="57"/>
    </row>
  </sheetData>
  <mergeCells count="33">
    <mergeCell ref="A5:C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N5:O5"/>
    <mergeCell ref="P5:Q5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D17:M17"/>
    <mergeCell ref="B7:C7"/>
    <mergeCell ref="B19:C19"/>
    <mergeCell ref="B20:C20"/>
    <mergeCell ref="B21:C21"/>
    <mergeCell ref="B22:C22"/>
    <mergeCell ref="A23:C23"/>
  </mergeCells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W44"/>
  <sheetViews>
    <sheetView topLeftCell="A13" zoomScale="60" zoomScaleNormal="60" workbookViewId="0">
      <selection activeCell="A5" sqref="A5:C5"/>
    </sheetView>
  </sheetViews>
  <sheetFormatPr defaultRowHeight="15"/>
  <cols>
    <col min="1" max="2" width="9.140625" style="27"/>
    <col min="3" max="3" width="43.5703125" style="27" customWidth="1"/>
    <col min="4" max="4" width="15" style="27" customWidth="1"/>
    <col min="5" max="5" width="12" style="27" customWidth="1"/>
    <col min="6" max="10" width="9.140625" style="27"/>
    <col min="11" max="11" width="11.140625" style="27" customWidth="1"/>
    <col min="12" max="12" width="13.42578125" style="27" customWidth="1"/>
    <col min="13" max="13" width="10.140625" style="27" customWidth="1"/>
    <col min="14" max="17" width="9.140625" style="26" hidden="1" customWidth="1"/>
    <col min="18" max="16384" width="9.140625" style="27"/>
  </cols>
  <sheetData>
    <row r="1" spans="1:20" ht="91.5" customHeight="1">
      <c r="A1" s="125" t="s">
        <v>33</v>
      </c>
      <c r="B1" s="169"/>
      <c r="C1" s="170" t="s">
        <v>32</v>
      </c>
      <c r="D1" s="170"/>
      <c r="E1" s="170"/>
      <c r="F1" s="170"/>
      <c r="G1" s="170"/>
      <c r="H1" s="170"/>
      <c r="I1" s="170"/>
      <c r="J1" s="171"/>
      <c r="K1" s="129" t="s">
        <v>64</v>
      </c>
      <c r="L1" s="172"/>
      <c r="M1" s="173"/>
    </row>
    <row r="2" spans="1:20" ht="72.75" customHeight="1">
      <c r="A2" s="132" t="s">
        <v>43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28"/>
      <c r="O2" s="28"/>
      <c r="P2" s="28"/>
      <c r="Q2" s="28"/>
      <c r="R2" s="29"/>
      <c r="S2" s="29"/>
      <c r="T2" s="29"/>
    </row>
    <row r="3" spans="1:20" ht="48" customHeight="1">
      <c r="A3" s="174" t="s">
        <v>31</v>
      </c>
      <c r="B3" s="175"/>
      <c r="C3" s="175"/>
      <c r="D3" s="178" t="s">
        <v>30</v>
      </c>
      <c r="E3" s="178" t="s">
        <v>29</v>
      </c>
      <c r="F3" s="179" t="s">
        <v>28</v>
      </c>
      <c r="G3" s="179"/>
      <c r="H3" s="179"/>
      <c r="I3" s="179"/>
      <c r="J3" s="179"/>
      <c r="K3" s="178" t="s">
        <v>27</v>
      </c>
      <c r="L3" s="178" t="s">
        <v>26</v>
      </c>
      <c r="M3" s="178" t="s">
        <v>25</v>
      </c>
      <c r="N3" s="28"/>
      <c r="O3" s="28"/>
      <c r="P3" s="28"/>
      <c r="Q3" s="28"/>
      <c r="R3" s="29"/>
      <c r="S3" s="29"/>
      <c r="T3" s="29"/>
    </row>
    <row r="4" spans="1:20" ht="118.5" customHeight="1">
      <c r="A4" s="176"/>
      <c r="B4" s="177"/>
      <c r="C4" s="177"/>
      <c r="D4" s="178"/>
      <c r="E4" s="178"/>
      <c r="F4" s="30" t="s">
        <v>24</v>
      </c>
      <c r="G4" s="31" t="s">
        <v>23</v>
      </c>
      <c r="H4" s="31" t="s">
        <v>22</v>
      </c>
      <c r="I4" s="31" t="s">
        <v>21</v>
      </c>
      <c r="J4" s="32" t="s">
        <v>20</v>
      </c>
      <c r="K4" s="178"/>
      <c r="L4" s="178"/>
      <c r="M4" s="178"/>
    </row>
    <row r="5" spans="1:20" ht="35.25" customHeight="1">
      <c r="A5" s="165" t="s">
        <v>19</v>
      </c>
      <c r="B5" s="166"/>
      <c r="C5" s="167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  <c r="N5" s="168" t="s">
        <v>18</v>
      </c>
      <c r="O5" s="168"/>
      <c r="P5" s="168" t="s">
        <v>17</v>
      </c>
      <c r="Q5" s="168"/>
    </row>
    <row r="6" spans="1:20" ht="37.5" customHeight="1">
      <c r="A6" s="34">
        <v>1</v>
      </c>
      <c r="B6" s="149" t="s">
        <v>16</v>
      </c>
      <c r="C6" s="150"/>
      <c r="D6" s="35"/>
      <c r="E6" s="36">
        <v>64</v>
      </c>
      <c r="F6" s="36">
        <v>13</v>
      </c>
      <c r="G6" s="36">
        <v>51</v>
      </c>
      <c r="H6" s="36"/>
      <c r="I6" s="36"/>
      <c r="J6" s="36">
        <v>64</v>
      </c>
      <c r="K6" s="36"/>
      <c r="L6" s="36"/>
      <c r="M6" s="36">
        <v>11</v>
      </c>
      <c r="N6" s="52">
        <f t="shared" ref="N6:N16" si="0">D6+E6</f>
        <v>64</v>
      </c>
      <c r="O6" s="52">
        <f t="shared" ref="O6:O16" si="1">J6+K6+L6</f>
        <v>64</v>
      </c>
      <c r="P6" s="52">
        <f t="shared" ref="P6:P16" si="2">J6</f>
        <v>64</v>
      </c>
      <c r="Q6" s="52">
        <f t="shared" ref="Q6:Q16" si="3">F6+G6+H6+I6</f>
        <v>64</v>
      </c>
      <c r="R6" s="53"/>
      <c r="S6" s="53"/>
      <c r="T6" s="53"/>
    </row>
    <row r="7" spans="1:20" ht="32.25" customHeight="1">
      <c r="A7" s="34">
        <v>2</v>
      </c>
      <c r="B7" s="149" t="s">
        <v>15</v>
      </c>
      <c r="C7" s="150"/>
      <c r="D7" s="35">
        <v>3</v>
      </c>
      <c r="E7" s="36">
        <v>43</v>
      </c>
      <c r="F7" s="36">
        <v>6</v>
      </c>
      <c r="G7" s="36">
        <v>36</v>
      </c>
      <c r="H7" s="36">
        <v>3</v>
      </c>
      <c r="I7" s="36">
        <v>1</v>
      </c>
      <c r="J7" s="36">
        <v>46</v>
      </c>
      <c r="K7" s="36"/>
      <c r="L7" s="36"/>
      <c r="M7" s="36">
        <v>16</v>
      </c>
      <c r="N7" s="52">
        <f t="shared" si="0"/>
        <v>46</v>
      </c>
      <c r="O7" s="52">
        <f t="shared" si="1"/>
        <v>46</v>
      </c>
      <c r="P7" s="52">
        <f t="shared" si="2"/>
        <v>46</v>
      </c>
      <c r="Q7" s="52">
        <f t="shared" si="3"/>
        <v>46</v>
      </c>
    </row>
    <row r="8" spans="1:20" ht="32.25" customHeight="1">
      <c r="A8" s="34">
        <v>3</v>
      </c>
      <c r="B8" s="149" t="s">
        <v>14</v>
      </c>
      <c r="C8" s="150"/>
      <c r="D8" s="35"/>
      <c r="E8" s="36">
        <v>13</v>
      </c>
      <c r="F8" s="36"/>
      <c r="G8" s="36">
        <v>13</v>
      </c>
      <c r="H8" s="36"/>
      <c r="I8" s="36"/>
      <c r="J8" s="36">
        <v>13</v>
      </c>
      <c r="K8" s="36"/>
      <c r="L8" s="36"/>
      <c r="M8" s="36">
        <v>2</v>
      </c>
      <c r="N8" s="52">
        <f t="shared" si="0"/>
        <v>13</v>
      </c>
      <c r="O8" s="52">
        <f t="shared" si="1"/>
        <v>13</v>
      </c>
      <c r="P8" s="52">
        <f t="shared" si="2"/>
        <v>13</v>
      </c>
      <c r="Q8" s="52">
        <f t="shared" si="3"/>
        <v>13</v>
      </c>
    </row>
    <row r="9" spans="1:20" ht="51.75" customHeight="1">
      <c r="A9" s="34">
        <v>4</v>
      </c>
      <c r="B9" s="149" t="s">
        <v>13</v>
      </c>
      <c r="C9" s="150"/>
      <c r="D9" s="35"/>
      <c r="E9" s="36"/>
      <c r="F9" s="36"/>
      <c r="G9" s="36"/>
      <c r="H9" s="36"/>
      <c r="I9" s="36"/>
      <c r="J9" s="36"/>
      <c r="K9" s="36"/>
      <c r="L9" s="36"/>
      <c r="M9" s="36"/>
      <c r="N9" s="52">
        <f t="shared" si="0"/>
        <v>0</v>
      </c>
      <c r="O9" s="52">
        <f t="shared" si="1"/>
        <v>0</v>
      </c>
      <c r="P9" s="52">
        <f t="shared" si="2"/>
        <v>0</v>
      </c>
      <c r="Q9" s="52">
        <f t="shared" si="3"/>
        <v>0</v>
      </c>
    </row>
    <row r="10" spans="1:20" ht="37.5" customHeight="1">
      <c r="A10" s="34">
        <v>5</v>
      </c>
      <c r="B10" s="149" t="s">
        <v>12</v>
      </c>
      <c r="C10" s="150"/>
      <c r="D10" s="35"/>
      <c r="E10" s="36">
        <v>57</v>
      </c>
      <c r="F10" s="36">
        <v>2</v>
      </c>
      <c r="G10" s="36">
        <v>54</v>
      </c>
      <c r="H10" s="36">
        <v>1</v>
      </c>
      <c r="I10" s="36"/>
      <c r="J10" s="36">
        <v>57</v>
      </c>
      <c r="K10" s="36"/>
      <c r="L10" s="36"/>
      <c r="M10" s="36"/>
      <c r="N10" s="52">
        <f t="shared" si="0"/>
        <v>57</v>
      </c>
      <c r="O10" s="52">
        <f t="shared" si="1"/>
        <v>57</v>
      </c>
      <c r="P10" s="52">
        <f t="shared" si="2"/>
        <v>57</v>
      </c>
      <c r="Q10" s="52">
        <f t="shared" si="3"/>
        <v>57</v>
      </c>
    </row>
    <row r="11" spans="1:20" ht="63.75" customHeight="1">
      <c r="A11" s="39">
        <v>6</v>
      </c>
      <c r="B11" s="153" t="s">
        <v>11</v>
      </c>
      <c r="C11" s="154"/>
      <c r="D11" s="35"/>
      <c r="E11" s="36">
        <v>1</v>
      </c>
      <c r="F11" s="36"/>
      <c r="G11" s="36">
        <v>1</v>
      </c>
      <c r="H11" s="36"/>
      <c r="I11" s="36"/>
      <c r="J11" s="36">
        <v>1</v>
      </c>
      <c r="K11" s="36"/>
      <c r="L11" s="36"/>
      <c r="M11" s="36"/>
      <c r="N11" s="52">
        <f t="shared" si="0"/>
        <v>1</v>
      </c>
      <c r="O11" s="52">
        <f t="shared" si="1"/>
        <v>1</v>
      </c>
      <c r="P11" s="52">
        <f t="shared" si="2"/>
        <v>1</v>
      </c>
      <c r="Q11" s="52">
        <f t="shared" si="3"/>
        <v>1</v>
      </c>
    </row>
    <row r="12" spans="1:20" ht="44.25" customHeight="1">
      <c r="A12" s="39">
        <v>7</v>
      </c>
      <c r="B12" s="153" t="s">
        <v>10</v>
      </c>
      <c r="C12" s="154"/>
      <c r="D12" s="35"/>
      <c r="E12" s="36">
        <v>1</v>
      </c>
      <c r="F12" s="36"/>
      <c r="G12" s="36">
        <v>1</v>
      </c>
      <c r="H12" s="36"/>
      <c r="I12" s="36"/>
      <c r="J12" s="36">
        <v>1</v>
      </c>
      <c r="K12" s="36"/>
      <c r="L12" s="36"/>
      <c r="M12" s="36"/>
      <c r="N12" s="52">
        <f t="shared" si="0"/>
        <v>1</v>
      </c>
      <c r="O12" s="52">
        <f t="shared" si="1"/>
        <v>1</v>
      </c>
      <c r="P12" s="52">
        <f t="shared" si="2"/>
        <v>1</v>
      </c>
      <c r="Q12" s="52">
        <f t="shared" si="3"/>
        <v>1</v>
      </c>
    </row>
    <row r="13" spans="1:20" ht="51" customHeight="1">
      <c r="A13" s="39">
        <v>8</v>
      </c>
      <c r="B13" s="153" t="s">
        <v>9</v>
      </c>
      <c r="C13" s="154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52">
        <f t="shared" si="0"/>
        <v>0</v>
      </c>
      <c r="O13" s="52">
        <f t="shared" si="1"/>
        <v>0</v>
      </c>
      <c r="P13" s="52">
        <f t="shared" si="2"/>
        <v>0</v>
      </c>
      <c r="Q13" s="52">
        <f t="shared" si="3"/>
        <v>0</v>
      </c>
    </row>
    <row r="14" spans="1:20" ht="34.5" customHeight="1">
      <c r="A14" s="39">
        <v>9</v>
      </c>
      <c r="B14" s="151" t="s">
        <v>8</v>
      </c>
      <c r="C14" s="152"/>
      <c r="D14" s="40"/>
      <c r="E14" s="36">
        <v>65</v>
      </c>
      <c r="F14" s="36">
        <v>4</v>
      </c>
      <c r="G14" s="36">
        <v>61</v>
      </c>
      <c r="H14" s="36"/>
      <c r="I14" s="36"/>
      <c r="J14" s="36">
        <v>65</v>
      </c>
      <c r="K14" s="36"/>
      <c r="L14" s="36"/>
      <c r="M14" s="36">
        <v>2</v>
      </c>
      <c r="N14" s="52">
        <f t="shared" si="0"/>
        <v>65</v>
      </c>
      <c r="O14" s="52">
        <f t="shared" si="1"/>
        <v>65</v>
      </c>
      <c r="P14" s="52">
        <f t="shared" si="2"/>
        <v>65</v>
      </c>
      <c r="Q14" s="52">
        <f t="shared" si="3"/>
        <v>65</v>
      </c>
    </row>
    <row r="15" spans="1:20" ht="34.5" customHeight="1">
      <c r="A15" s="39">
        <v>10</v>
      </c>
      <c r="B15" s="218" t="s">
        <v>7</v>
      </c>
      <c r="C15" s="219"/>
      <c r="D15" s="40">
        <v>1</v>
      </c>
      <c r="E15" s="36">
        <v>10</v>
      </c>
      <c r="F15" s="36">
        <v>8</v>
      </c>
      <c r="G15" s="36">
        <v>2</v>
      </c>
      <c r="H15" s="36"/>
      <c r="I15" s="36"/>
      <c r="J15" s="36">
        <v>10</v>
      </c>
      <c r="K15" s="36"/>
      <c r="L15" s="36">
        <v>1</v>
      </c>
      <c r="M15" s="36">
        <v>8</v>
      </c>
      <c r="N15" s="52">
        <f t="shared" si="0"/>
        <v>11</v>
      </c>
      <c r="O15" s="52">
        <f t="shared" si="1"/>
        <v>11</v>
      </c>
      <c r="P15" s="52">
        <f t="shared" si="2"/>
        <v>10</v>
      </c>
      <c r="Q15" s="52">
        <f t="shared" si="3"/>
        <v>10</v>
      </c>
    </row>
    <row r="16" spans="1:20" ht="76.5" customHeight="1" thickBot="1">
      <c r="A16" s="39">
        <v>11</v>
      </c>
      <c r="B16" s="220" t="s">
        <v>34</v>
      </c>
      <c r="C16" s="221"/>
      <c r="D16" s="41"/>
      <c r="E16" s="36"/>
      <c r="F16" s="36"/>
      <c r="G16" s="36"/>
      <c r="H16" s="36"/>
      <c r="I16" s="36"/>
      <c r="J16" s="36"/>
      <c r="K16" s="36"/>
      <c r="L16" s="36"/>
      <c r="M16" s="36"/>
      <c r="N16" s="52">
        <f t="shared" si="0"/>
        <v>0</v>
      </c>
      <c r="O16" s="52">
        <f t="shared" si="1"/>
        <v>0</v>
      </c>
      <c r="P16" s="52">
        <f t="shared" si="2"/>
        <v>0</v>
      </c>
      <c r="Q16" s="52">
        <f t="shared" si="3"/>
        <v>0</v>
      </c>
    </row>
    <row r="17" spans="1:23" ht="55.5" customHeight="1">
      <c r="A17" s="160" t="s">
        <v>6</v>
      </c>
      <c r="B17" s="160"/>
      <c r="C17" s="160"/>
      <c r="D17" s="161"/>
      <c r="E17" s="162"/>
      <c r="F17" s="162"/>
      <c r="G17" s="162"/>
      <c r="H17" s="162"/>
      <c r="I17" s="162"/>
      <c r="J17" s="162"/>
      <c r="K17" s="162"/>
      <c r="L17" s="162"/>
      <c r="M17" s="162"/>
      <c r="N17" s="42"/>
      <c r="O17" s="43"/>
      <c r="P17" s="43"/>
      <c r="Q17" s="43"/>
    </row>
    <row r="18" spans="1:23" ht="36.75" customHeight="1">
      <c r="A18" s="39">
        <v>1</v>
      </c>
      <c r="B18" s="163" t="s">
        <v>5</v>
      </c>
      <c r="C18" s="164"/>
      <c r="D18" s="41"/>
      <c r="E18" s="36"/>
      <c r="F18" s="36"/>
      <c r="G18" s="36"/>
      <c r="H18" s="36"/>
      <c r="I18" s="36"/>
      <c r="J18" s="36"/>
      <c r="K18" s="36"/>
      <c r="L18" s="36"/>
      <c r="M18" s="36"/>
      <c r="N18" s="52">
        <f>D18+E18</f>
        <v>0</v>
      </c>
      <c r="O18" s="52">
        <f>J18+K18+L18</f>
        <v>0</v>
      </c>
      <c r="P18" s="52">
        <f>J18</f>
        <v>0</v>
      </c>
      <c r="Q18" s="52">
        <f>F18+G18+H18+I18</f>
        <v>0</v>
      </c>
    </row>
    <row r="19" spans="1:23" ht="34.5" customHeight="1">
      <c r="A19" s="44">
        <v>2</v>
      </c>
      <c r="B19" s="163" t="s">
        <v>4</v>
      </c>
      <c r="C19" s="164"/>
      <c r="D19" s="45"/>
      <c r="E19" s="36">
        <v>9</v>
      </c>
      <c r="F19" s="36">
        <v>3</v>
      </c>
      <c r="G19" s="36">
        <v>4</v>
      </c>
      <c r="H19" s="36">
        <v>2</v>
      </c>
      <c r="I19" s="36"/>
      <c r="J19" s="36">
        <v>9</v>
      </c>
      <c r="K19" s="36"/>
      <c r="L19" s="36"/>
      <c r="M19" s="36"/>
      <c r="N19" s="52">
        <f>D19+E19</f>
        <v>9</v>
      </c>
      <c r="O19" s="52">
        <f>J19+K19+L19</f>
        <v>9</v>
      </c>
      <c r="P19" s="52">
        <f>J19</f>
        <v>9</v>
      </c>
      <c r="Q19" s="52">
        <f>F19+G19+H19+I19</f>
        <v>9</v>
      </c>
      <c r="R19" s="53"/>
      <c r="S19" s="53"/>
      <c r="T19" s="53"/>
      <c r="U19" s="53"/>
      <c r="V19" s="53"/>
      <c r="W19" s="53"/>
    </row>
    <row r="20" spans="1:23" ht="27.75" customHeight="1">
      <c r="A20" s="39">
        <v>3</v>
      </c>
      <c r="B20" s="149" t="s">
        <v>3</v>
      </c>
      <c r="C20" s="150"/>
      <c r="D20" s="46"/>
      <c r="E20" s="36"/>
      <c r="F20" s="36"/>
      <c r="G20" s="36"/>
      <c r="H20" s="36"/>
      <c r="I20" s="36"/>
      <c r="J20" s="36"/>
      <c r="K20" s="36"/>
      <c r="L20" s="36"/>
      <c r="M20" s="36"/>
      <c r="N20" s="52">
        <f>D20+E20</f>
        <v>0</v>
      </c>
      <c r="O20" s="52">
        <f>J20+K20+L20</f>
        <v>0</v>
      </c>
      <c r="P20" s="52">
        <f>J20</f>
        <v>0</v>
      </c>
      <c r="Q20" s="52">
        <f>F20+G20+H20+I20</f>
        <v>0</v>
      </c>
      <c r="R20" s="53"/>
      <c r="S20" s="53"/>
      <c r="T20" s="53"/>
      <c r="U20" s="53"/>
      <c r="V20" s="53"/>
      <c r="W20" s="53"/>
    </row>
    <row r="21" spans="1:23" ht="26.25" customHeight="1">
      <c r="A21" s="47">
        <v>4</v>
      </c>
      <c r="B21" s="149" t="s">
        <v>2</v>
      </c>
      <c r="C21" s="150"/>
      <c r="D21" s="35"/>
      <c r="E21" s="36">
        <v>12</v>
      </c>
      <c r="F21" s="36">
        <v>1</v>
      </c>
      <c r="G21" s="36">
        <v>11</v>
      </c>
      <c r="H21" s="36"/>
      <c r="I21" s="36"/>
      <c r="J21" s="36">
        <v>12</v>
      </c>
      <c r="K21" s="36"/>
      <c r="L21" s="36"/>
      <c r="M21" s="36"/>
      <c r="N21" s="52">
        <f>D21+E21</f>
        <v>12</v>
      </c>
      <c r="O21" s="52">
        <f>J21+K21+L21</f>
        <v>12</v>
      </c>
      <c r="P21" s="52">
        <f>J21</f>
        <v>12</v>
      </c>
      <c r="Q21" s="52">
        <f>F21+G21+H21+I21</f>
        <v>12</v>
      </c>
      <c r="R21" s="53"/>
      <c r="S21" s="53"/>
      <c r="T21" s="53"/>
      <c r="U21" s="53"/>
      <c r="V21" s="53"/>
      <c r="W21" s="53"/>
    </row>
    <row r="22" spans="1:23" ht="24.75" customHeight="1">
      <c r="A22" s="39">
        <v>5</v>
      </c>
      <c r="B22" s="158" t="s">
        <v>1</v>
      </c>
      <c r="C22" s="159"/>
      <c r="D22" s="35">
        <v>1</v>
      </c>
      <c r="E22" s="36">
        <v>3</v>
      </c>
      <c r="F22" s="36"/>
      <c r="G22" s="36">
        <v>3</v>
      </c>
      <c r="H22" s="36"/>
      <c r="I22" s="36"/>
      <c r="J22" s="36">
        <v>3</v>
      </c>
      <c r="K22" s="36"/>
      <c r="L22" s="36">
        <v>1</v>
      </c>
      <c r="M22" s="36"/>
      <c r="N22" s="52">
        <f>D22+E22</f>
        <v>4</v>
      </c>
      <c r="O22" s="52">
        <f>J22+K22+L22</f>
        <v>4</v>
      </c>
      <c r="P22" s="52">
        <f>J22</f>
        <v>3</v>
      </c>
      <c r="Q22" s="52">
        <f>F22+G22+H22+I22</f>
        <v>3</v>
      </c>
    </row>
    <row r="23" spans="1:23" ht="15.75">
      <c r="A23" s="155" t="s">
        <v>0</v>
      </c>
      <c r="B23" s="156"/>
      <c r="C23" s="157"/>
      <c r="D23" s="58">
        <f>SUM(D6:D16,D18:D22)</f>
        <v>5</v>
      </c>
      <c r="E23" s="58">
        <f t="shared" ref="E23:Q23" si="4">SUM(E6:E16,E18:E22)</f>
        <v>278</v>
      </c>
      <c r="F23" s="58">
        <f t="shared" si="4"/>
        <v>37</v>
      </c>
      <c r="G23" s="58">
        <f t="shared" si="4"/>
        <v>237</v>
      </c>
      <c r="H23" s="58">
        <f t="shared" si="4"/>
        <v>6</v>
      </c>
      <c r="I23" s="58">
        <f t="shared" si="4"/>
        <v>1</v>
      </c>
      <c r="J23" s="58">
        <f t="shared" si="4"/>
        <v>281</v>
      </c>
      <c r="K23" s="58">
        <f t="shared" si="4"/>
        <v>0</v>
      </c>
      <c r="L23" s="58">
        <f t="shared" si="4"/>
        <v>2</v>
      </c>
      <c r="M23" s="58">
        <f t="shared" si="4"/>
        <v>39</v>
      </c>
      <c r="N23" s="90">
        <f t="shared" si="4"/>
        <v>283</v>
      </c>
      <c r="O23" s="90">
        <f t="shared" si="4"/>
        <v>283</v>
      </c>
      <c r="P23" s="90">
        <f t="shared" si="4"/>
        <v>281</v>
      </c>
      <c r="Q23" s="90">
        <f t="shared" si="4"/>
        <v>281</v>
      </c>
    </row>
    <row r="26" spans="1:23">
      <c r="C26" s="92"/>
    </row>
    <row r="34" spans="14:17">
      <c r="Q34" s="27"/>
    </row>
    <row r="35" spans="14:17">
      <c r="Q35" s="27"/>
    </row>
    <row r="38" spans="14:17">
      <c r="N38" s="27"/>
      <c r="O38" s="27"/>
      <c r="P38" s="27"/>
      <c r="Q38" s="27"/>
    </row>
    <row r="39" spans="14:17">
      <c r="N39" s="27"/>
      <c r="O39" s="27"/>
      <c r="P39" s="27"/>
      <c r="Q39" s="27"/>
    </row>
    <row r="40" spans="14:17">
      <c r="N40" s="27"/>
      <c r="O40" s="27"/>
      <c r="P40" s="27"/>
      <c r="Q40" s="27"/>
    </row>
    <row r="41" spans="14:17">
      <c r="N41" s="27"/>
      <c r="O41" s="27"/>
      <c r="P41" s="27"/>
      <c r="Q41" s="27"/>
    </row>
    <row r="42" spans="14:17">
      <c r="N42" s="27"/>
      <c r="O42" s="27"/>
      <c r="P42" s="27"/>
      <c r="Q42" s="27"/>
    </row>
    <row r="43" spans="14:17">
      <c r="N43" s="27"/>
      <c r="O43" s="27"/>
      <c r="P43" s="27"/>
      <c r="Q43" s="27"/>
    </row>
    <row r="44" spans="14:17">
      <c r="N44" s="27"/>
      <c r="O44" s="27"/>
      <c r="P44" s="27"/>
      <c r="Q44" s="27"/>
    </row>
  </sheetData>
  <mergeCells count="33">
    <mergeCell ref="A5:C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N5:O5"/>
    <mergeCell ref="P5:Q5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D17:M17"/>
    <mergeCell ref="B7:C7"/>
    <mergeCell ref="B19:C19"/>
    <mergeCell ref="B20:C20"/>
    <mergeCell ref="B21:C21"/>
    <mergeCell ref="B22:C22"/>
    <mergeCell ref="A23:C23"/>
  </mergeCells>
  <pageMargins left="0.19685039370078741" right="0.15748031496062992" top="0.31496062992125984" bottom="0.19685039370078741" header="0.15748031496062992" footer="0.15748031496062992"/>
  <pageSetup scale="8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W23"/>
  <sheetViews>
    <sheetView topLeftCell="A16" zoomScale="70" zoomScaleNormal="70" workbookViewId="0">
      <selection activeCell="A5" sqref="A5:C5"/>
    </sheetView>
  </sheetViews>
  <sheetFormatPr defaultColWidth="9.140625" defaultRowHeight="15"/>
  <cols>
    <col min="1" max="2" width="9.140625" style="27"/>
    <col min="3" max="3" width="43.5703125" style="27" customWidth="1"/>
    <col min="4" max="4" width="15" style="27" customWidth="1"/>
    <col min="5" max="5" width="12" style="27" customWidth="1"/>
    <col min="6" max="10" width="9.140625" style="27"/>
    <col min="11" max="11" width="11.140625" style="27" customWidth="1"/>
    <col min="12" max="12" width="13.42578125" style="27" customWidth="1"/>
    <col min="13" max="13" width="10.140625" style="27" customWidth="1"/>
    <col min="14" max="17" width="9.140625" style="26" hidden="1" customWidth="1"/>
    <col min="18" max="16384" width="9.140625" style="27"/>
  </cols>
  <sheetData>
    <row r="1" spans="1:20" ht="91.5" customHeight="1">
      <c r="A1" s="125" t="s">
        <v>33</v>
      </c>
      <c r="B1" s="169"/>
      <c r="C1" s="170" t="s">
        <v>32</v>
      </c>
      <c r="D1" s="170"/>
      <c r="E1" s="170"/>
      <c r="F1" s="170"/>
      <c r="G1" s="170"/>
      <c r="H1" s="170"/>
      <c r="I1" s="170"/>
      <c r="J1" s="171"/>
      <c r="K1" s="129" t="s">
        <v>64</v>
      </c>
      <c r="L1" s="172"/>
      <c r="M1" s="173"/>
    </row>
    <row r="2" spans="1:20" ht="72.75" customHeight="1">
      <c r="A2" s="132" t="s">
        <v>49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28"/>
      <c r="O2" s="28"/>
      <c r="P2" s="28"/>
      <c r="Q2" s="28"/>
      <c r="R2" s="29"/>
      <c r="S2" s="29"/>
      <c r="T2" s="29"/>
    </row>
    <row r="3" spans="1:20" ht="48" customHeight="1">
      <c r="A3" s="174" t="s">
        <v>31</v>
      </c>
      <c r="B3" s="175"/>
      <c r="C3" s="175"/>
      <c r="D3" s="178" t="s">
        <v>30</v>
      </c>
      <c r="E3" s="178" t="s">
        <v>29</v>
      </c>
      <c r="F3" s="179" t="s">
        <v>28</v>
      </c>
      <c r="G3" s="179"/>
      <c r="H3" s="179"/>
      <c r="I3" s="179"/>
      <c r="J3" s="179"/>
      <c r="K3" s="178" t="s">
        <v>27</v>
      </c>
      <c r="L3" s="178" t="s">
        <v>26</v>
      </c>
      <c r="M3" s="178" t="s">
        <v>25</v>
      </c>
      <c r="N3" s="28"/>
      <c r="O3" s="28"/>
      <c r="P3" s="28"/>
      <c r="Q3" s="28"/>
      <c r="R3" s="29"/>
      <c r="S3" s="29"/>
      <c r="T3" s="29"/>
    </row>
    <row r="4" spans="1:20" ht="118.5" customHeight="1">
      <c r="A4" s="176"/>
      <c r="B4" s="177"/>
      <c r="C4" s="177"/>
      <c r="D4" s="178"/>
      <c r="E4" s="178"/>
      <c r="F4" s="30" t="s">
        <v>24</v>
      </c>
      <c r="G4" s="31" t="s">
        <v>23</v>
      </c>
      <c r="H4" s="31" t="s">
        <v>22</v>
      </c>
      <c r="I4" s="31" t="s">
        <v>21</v>
      </c>
      <c r="J4" s="32" t="s">
        <v>20</v>
      </c>
      <c r="K4" s="178"/>
      <c r="L4" s="178"/>
      <c r="M4" s="178"/>
    </row>
    <row r="5" spans="1:20" ht="35.25" customHeight="1">
      <c r="A5" s="165" t="s">
        <v>19</v>
      </c>
      <c r="B5" s="166"/>
      <c r="C5" s="167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  <c r="N5" s="168" t="s">
        <v>18</v>
      </c>
      <c r="O5" s="168"/>
      <c r="P5" s="168" t="s">
        <v>17</v>
      </c>
      <c r="Q5" s="168"/>
    </row>
    <row r="6" spans="1:20" ht="37.5" customHeight="1">
      <c r="A6" s="34">
        <v>1</v>
      </c>
      <c r="B6" s="149" t="s">
        <v>16</v>
      </c>
      <c r="C6" s="150"/>
      <c r="D6" s="35"/>
      <c r="E6" s="36">
        <v>93</v>
      </c>
      <c r="F6" s="36">
        <v>2</v>
      </c>
      <c r="G6" s="36">
        <v>91</v>
      </c>
      <c r="H6" s="36"/>
      <c r="I6" s="36"/>
      <c r="J6" s="36">
        <v>93</v>
      </c>
      <c r="K6" s="36"/>
      <c r="L6" s="36"/>
      <c r="M6" s="36">
        <v>5</v>
      </c>
      <c r="N6" s="52">
        <f t="shared" ref="N6:N16" si="0">D6+E6</f>
        <v>93</v>
      </c>
      <c r="O6" s="52">
        <f t="shared" ref="O6:O16" si="1">J6+K6+L6</f>
        <v>93</v>
      </c>
      <c r="P6" s="52">
        <f t="shared" ref="P6:P16" si="2">J6</f>
        <v>93</v>
      </c>
      <c r="Q6" s="52">
        <f t="shared" ref="Q6:Q16" si="3">F6+G6+H6+I6</f>
        <v>93</v>
      </c>
      <c r="R6" s="53"/>
      <c r="S6" s="53"/>
      <c r="T6" s="53"/>
    </row>
    <row r="7" spans="1:20" ht="32.25" customHeight="1">
      <c r="A7" s="34">
        <v>2</v>
      </c>
      <c r="B7" s="149" t="s">
        <v>15</v>
      </c>
      <c r="C7" s="150"/>
      <c r="D7" s="35"/>
      <c r="E7" s="36">
        <v>65</v>
      </c>
      <c r="F7" s="36">
        <v>2</v>
      </c>
      <c r="G7" s="36">
        <v>56</v>
      </c>
      <c r="H7" s="36">
        <v>6</v>
      </c>
      <c r="I7" s="36">
        <v>1</v>
      </c>
      <c r="J7" s="36">
        <v>65</v>
      </c>
      <c r="K7" s="36"/>
      <c r="L7" s="36"/>
      <c r="M7" s="36">
        <v>8</v>
      </c>
      <c r="N7" s="52">
        <f t="shared" si="0"/>
        <v>65</v>
      </c>
      <c r="O7" s="52">
        <f t="shared" si="1"/>
        <v>65</v>
      </c>
      <c r="P7" s="52">
        <f t="shared" si="2"/>
        <v>65</v>
      </c>
      <c r="Q7" s="52">
        <f t="shared" si="3"/>
        <v>65</v>
      </c>
    </row>
    <row r="8" spans="1:20" ht="32.25" customHeight="1">
      <c r="A8" s="34">
        <v>3</v>
      </c>
      <c r="B8" s="149" t="s">
        <v>14</v>
      </c>
      <c r="C8" s="150"/>
      <c r="D8" s="35"/>
      <c r="E8" s="36">
        <v>12</v>
      </c>
      <c r="F8" s="36"/>
      <c r="G8" s="36">
        <v>12</v>
      </c>
      <c r="H8" s="36"/>
      <c r="I8" s="36"/>
      <c r="J8" s="36">
        <v>12</v>
      </c>
      <c r="K8" s="36"/>
      <c r="L8" s="36"/>
      <c r="M8" s="36">
        <v>4</v>
      </c>
      <c r="N8" s="52">
        <f t="shared" si="0"/>
        <v>12</v>
      </c>
      <c r="O8" s="52">
        <f t="shared" si="1"/>
        <v>12</v>
      </c>
      <c r="P8" s="52">
        <f t="shared" si="2"/>
        <v>12</v>
      </c>
      <c r="Q8" s="52">
        <f t="shared" si="3"/>
        <v>12</v>
      </c>
    </row>
    <row r="9" spans="1:20" ht="51.75" customHeight="1">
      <c r="A9" s="34">
        <v>4</v>
      </c>
      <c r="B9" s="149" t="s">
        <v>13</v>
      </c>
      <c r="C9" s="150"/>
      <c r="D9" s="35"/>
      <c r="E9" s="36">
        <v>50</v>
      </c>
      <c r="F9" s="36">
        <v>43</v>
      </c>
      <c r="G9" s="36">
        <v>6</v>
      </c>
      <c r="H9" s="36"/>
      <c r="I9" s="36">
        <v>1</v>
      </c>
      <c r="J9" s="36">
        <v>50</v>
      </c>
      <c r="K9" s="36"/>
      <c r="L9" s="36"/>
      <c r="M9" s="36">
        <v>12</v>
      </c>
      <c r="N9" s="52">
        <f t="shared" si="0"/>
        <v>50</v>
      </c>
      <c r="O9" s="52">
        <f t="shared" si="1"/>
        <v>50</v>
      </c>
      <c r="P9" s="52">
        <f t="shared" si="2"/>
        <v>50</v>
      </c>
      <c r="Q9" s="52">
        <f t="shared" si="3"/>
        <v>50</v>
      </c>
    </row>
    <row r="10" spans="1:20" ht="37.5" customHeight="1">
      <c r="A10" s="34">
        <v>5</v>
      </c>
      <c r="B10" s="149" t="s">
        <v>12</v>
      </c>
      <c r="C10" s="150"/>
      <c r="D10" s="35"/>
      <c r="E10" s="36">
        <v>230</v>
      </c>
      <c r="F10" s="36">
        <v>19</v>
      </c>
      <c r="G10" s="36">
        <v>211</v>
      </c>
      <c r="H10" s="36"/>
      <c r="I10" s="36"/>
      <c r="J10" s="36">
        <v>230</v>
      </c>
      <c r="K10" s="36"/>
      <c r="L10" s="36"/>
      <c r="M10" s="36">
        <v>2</v>
      </c>
      <c r="N10" s="52">
        <f t="shared" si="0"/>
        <v>230</v>
      </c>
      <c r="O10" s="52">
        <f t="shared" si="1"/>
        <v>230</v>
      </c>
      <c r="P10" s="52">
        <f t="shared" si="2"/>
        <v>230</v>
      </c>
      <c r="Q10" s="52">
        <f t="shared" si="3"/>
        <v>230</v>
      </c>
    </row>
    <row r="11" spans="1:20" ht="63.75" customHeight="1">
      <c r="A11" s="39">
        <v>6</v>
      </c>
      <c r="B11" s="153" t="s">
        <v>11</v>
      </c>
      <c r="C11" s="154"/>
      <c r="D11" s="35"/>
      <c r="E11" s="36">
        <v>5</v>
      </c>
      <c r="F11" s="36"/>
      <c r="G11" s="36">
        <v>5</v>
      </c>
      <c r="H11" s="36"/>
      <c r="I11" s="36"/>
      <c r="J11" s="36">
        <v>5</v>
      </c>
      <c r="K11" s="36"/>
      <c r="L11" s="36"/>
      <c r="M11" s="36"/>
      <c r="N11" s="52">
        <f t="shared" si="0"/>
        <v>5</v>
      </c>
      <c r="O11" s="52">
        <f t="shared" si="1"/>
        <v>5</v>
      </c>
      <c r="P11" s="52">
        <f t="shared" si="2"/>
        <v>5</v>
      </c>
      <c r="Q11" s="52">
        <f t="shared" si="3"/>
        <v>5</v>
      </c>
    </row>
    <row r="12" spans="1:20" ht="44.25" customHeight="1">
      <c r="A12" s="39">
        <v>7</v>
      </c>
      <c r="B12" s="153" t="s">
        <v>10</v>
      </c>
      <c r="C12" s="154"/>
      <c r="D12" s="35"/>
      <c r="E12" s="36"/>
      <c r="F12" s="36"/>
      <c r="G12" s="36"/>
      <c r="H12" s="36"/>
      <c r="I12" s="36"/>
      <c r="J12" s="36"/>
      <c r="K12" s="36"/>
      <c r="L12" s="36"/>
      <c r="M12" s="36"/>
      <c r="N12" s="52">
        <f t="shared" si="0"/>
        <v>0</v>
      </c>
      <c r="O12" s="52">
        <f t="shared" si="1"/>
        <v>0</v>
      </c>
      <c r="P12" s="52">
        <f t="shared" si="2"/>
        <v>0</v>
      </c>
      <c r="Q12" s="52">
        <f t="shared" si="3"/>
        <v>0</v>
      </c>
    </row>
    <row r="13" spans="1:20" ht="51" customHeight="1">
      <c r="A13" s="39">
        <v>8</v>
      </c>
      <c r="B13" s="153" t="s">
        <v>9</v>
      </c>
      <c r="C13" s="154"/>
      <c r="D13" s="35"/>
      <c r="E13" s="36">
        <v>2</v>
      </c>
      <c r="F13" s="36"/>
      <c r="G13" s="36">
        <v>2</v>
      </c>
      <c r="H13" s="36"/>
      <c r="I13" s="36"/>
      <c r="J13" s="36">
        <v>2</v>
      </c>
      <c r="K13" s="36"/>
      <c r="L13" s="36"/>
      <c r="M13" s="36"/>
      <c r="N13" s="52">
        <f t="shared" si="0"/>
        <v>2</v>
      </c>
      <c r="O13" s="52">
        <f t="shared" si="1"/>
        <v>2</v>
      </c>
      <c r="P13" s="52">
        <f t="shared" si="2"/>
        <v>2</v>
      </c>
      <c r="Q13" s="52">
        <f t="shared" si="3"/>
        <v>2</v>
      </c>
    </row>
    <row r="14" spans="1:20" ht="34.5" customHeight="1">
      <c r="A14" s="39">
        <v>9</v>
      </c>
      <c r="B14" s="151" t="s">
        <v>8</v>
      </c>
      <c r="C14" s="152"/>
      <c r="D14" s="40"/>
      <c r="E14" s="36">
        <v>178</v>
      </c>
      <c r="F14" s="36">
        <v>3</v>
      </c>
      <c r="G14" s="36">
        <v>174</v>
      </c>
      <c r="H14" s="36"/>
      <c r="I14" s="36">
        <v>1</v>
      </c>
      <c r="J14" s="36">
        <v>178</v>
      </c>
      <c r="K14" s="36"/>
      <c r="L14" s="36"/>
      <c r="M14" s="36"/>
      <c r="N14" s="52">
        <f t="shared" si="0"/>
        <v>178</v>
      </c>
      <c r="O14" s="52">
        <f t="shared" si="1"/>
        <v>178</v>
      </c>
      <c r="P14" s="52">
        <f t="shared" si="2"/>
        <v>178</v>
      </c>
      <c r="Q14" s="52">
        <f t="shared" si="3"/>
        <v>178</v>
      </c>
    </row>
    <row r="15" spans="1:20" ht="78" customHeight="1">
      <c r="A15" s="39">
        <v>10</v>
      </c>
      <c r="B15" s="151" t="s">
        <v>7</v>
      </c>
      <c r="C15" s="152"/>
      <c r="D15" s="40">
        <v>2</v>
      </c>
      <c r="E15" s="36">
        <v>25</v>
      </c>
      <c r="F15" s="36">
        <v>18</v>
      </c>
      <c r="G15" s="36">
        <v>3</v>
      </c>
      <c r="H15" s="36"/>
      <c r="I15" s="36">
        <v>1</v>
      </c>
      <c r="J15" s="36">
        <v>22</v>
      </c>
      <c r="K15" s="36"/>
      <c r="L15" s="36">
        <v>5</v>
      </c>
      <c r="M15" s="36">
        <v>8</v>
      </c>
      <c r="N15" s="52">
        <f t="shared" si="0"/>
        <v>27</v>
      </c>
      <c r="O15" s="52">
        <f t="shared" si="1"/>
        <v>27</v>
      </c>
      <c r="P15" s="52">
        <f t="shared" si="2"/>
        <v>22</v>
      </c>
      <c r="Q15" s="52">
        <f t="shared" si="3"/>
        <v>22</v>
      </c>
    </row>
    <row r="16" spans="1:20" ht="76.5" customHeight="1">
      <c r="A16" s="39">
        <v>11</v>
      </c>
      <c r="B16" s="151" t="s">
        <v>34</v>
      </c>
      <c r="C16" s="152"/>
      <c r="D16" s="41"/>
      <c r="E16" s="36">
        <v>1</v>
      </c>
      <c r="F16" s="36">
        <v>1</v>
      </c>
      <c r="G16" s="36"/>
      <c r="H16" s="36"/>
      <c r="I16" s="36"/>
      <c r="J16" s="36">
        <v>1</v>
      </c>
      <c r="K16" s="36"/>
      <c r="L16" s="36"/>
      <c r="M16" s="36">
        <v>1</v>
      </c>
      <c r="N16" s="52">
        <f t="shared" si="0"/>
        <v>1</v>
      </c>
      <c r="O16" s="52">
        <f t="shared" si="1"/>
        <v>1</v>
      </c>
      <c r="P16" s="52">
        <f t="shared" si="2"/>
        <v>1</v>
      </c>
      <c r="Q16" s="52">
        <f t="shared" si="3"/>
        <v>1</v>
      </c>
    </row>
    <row r="17" spans="1:23" ht="55.5" customHeight="1">
      <c r="A17" s="160" t="s">
        <v>6</v>
      </c>
      <c r="B17" s="160"/>
      <c r="C17" s="160"/>
      <c r="D17" s="161"/>
      <c r="E17" s="162"/>
      <c r="F17" s="162"/>
      <c r="G17" s="162"/>
      <c r="H17" s="162"/>
      <c r="I17" s="162"/>
      <c r="J17" s="162"/>
      <c r="K17" s="162"/>
      <c r="L17" s="162"/>
      <c r="M17" s="162"/>
      <c r="N17" s="42"/>
      <c r="O17" s="43"/>
      <c r="P17" s="43"/>
      <c r="Q17" s="43"/>
    </row>
    <row r="18" spans="1:23" ht="36.75" customHeight="1">
      <c r="A18" s="39">
        <v>1</v>
      </c>
      <c r="B18" s="163" t="s">
        <v>5</v>
      </c>
      <c r="C18" s="164"/>
      <c r="D18" s="41"/>
      <c r="E18" s="36"/>
      <c r="F18" s="36"/>
      <c r="G18" s="36"/>
      <c r="H18" s="36"/>
      <c r="I18" s="36"/>
      <c r="J18" s="36"/>
      <c r="K18" s="36"/>
      <c r="L18" s="36"/>
      <c r="M18" s="36"/>
      <c r="N18" s="52">
        <f>D18+E18</f>
        <v>0</v>
      </c>
      <c r="O18" s="52">
        <f>J18+K18+L18</f>
        <v>0</v>
      </c>
      <c r="P18" s="52">
        <f>J18</f>
        <v>0</v>
      </c>
      <c r="Q18" s="52">
        <f>F18+G18+H18+I18</f>
        <v>0</v>
      </c>
    </row>
    <row r="19" spans="1:23" ht="34.5" customHeight="1">
      <c r="A19" s="44">
        <v>2</v>
      </c>
      <c r="B19" s="163" t="s">
        <v>4</v>
      </c>
      <c r="C19" s="164"/>
      <c r="D19" s="45"/>
      <c r="E19" s="36">
        <v>11</v>
      </c>
      <c r="F19" s="36">
        <v>2</v>
      </c>
      <c r="G19" s="36">
        <v>1</v>
      </c>
      <c r="H19" s="36">
        <v>3</v>
      </c>
      <c r="I19" s="36"/>
      <c r="J19" s="36">
        <v>6</v>
      </c>
      <c r="K19" s="36"/>
      <c r="L19" s="36">
        <v>5</v>
      </c>
      <c r="M19" s="36"/>
      <c r="N19" s="52">
        <f>D19+E19</f>
        <v>11</v>
      </c>
      <c r="O19" s="52">
        <f>J19+K19+L19</f>
        <v>11</v>
      </c>
      <c r="P19" s="52">
        <f>J19</f>
        <v>6</v>
      </c>
      <c r="Q19" s="52">
        <f>F19+G19+H19+I19</f>
        <v>6</v>
      </c>
      <c r="R19" s="53"/>
      <c r="S19" s="53"/>
      <c r="T19" s="53"/>
      <c r="U19" s="53"/>
      <c r="V19" s="53"/>
      <c r="W19" s="53"/>
    </row>
    <row r="20" spans="1:23" ht="27.75" customHeight="1">
      <c r="A20" s="39">
        <v>3</v>
      </c>
      <c r="B20" s="149" t="s">
        <v>3</v>
      </c>
      <c r="C20" s="150"/>
      <c r="D20" s="46"/>
      <c r="E20" s="36">
        <v>9</v>
      </c>
      <c r="F20" s="36">
        <v>2</v>
      </c>
      <c r="G20" s="36">
        <v>7</v>
      </c>
      <c r="H20" s="36"/>
      <c r="I20" s="36"/>
      <c r="J20" s="36">
        <v>9</v>
      </c>
      <c r="K20" s="36"/>
      <c r="L20" s="36"/>
      <c r="M20" s="36"/>
      <c r="N20" s="52">
        <f>D20+E20</f>
        <v>9</v>
      </c>
      <c r="O20" s="52">
        <f>J20+K20+L20</f>
        <v>9</v>
      </c>
      <c r="P20" s="52">
        <f>J20</f>
        <v>9</v>
      </c>
      <c r="Q20" s="52">
        <f>F20+G20+H20+I20</f>
        <v>9</v>
      </c>
      <c r="R20" s="53"/>
      <c r="S20" s="53"/>
      <c r="T20" s="53"/>
      <c r="U20" s="53"/>
      <c r="V20" s="53"/>
      <c r="W20" s="53"/>
    </row>
    <row r="21" spans="1:23" ht="26.25" customHeight="1">
      <c r="A21" s="47">
        <v>4</v>
      </c>
      <c r="B21" s="149" t="s">
        <v>2</v>
      </c>
      <c r="C21" s="150"/>
      <c r="D21" s="35">
        <v>1</v>
      </c>
      <c r="E21" s="36">
        <v>27</v>
      </c>
      <c r="F21" s="36">
        <v>6</v>
      </c>
      <c r="G21" s="36">
        <v>16</v>
      </c>
      <c r="H21" s="36">
        <v>2</v>
      </c>
      <c r="I21" s="36"/>
      <c r="J21" s="36">
        <v>24</v>
      </c>
      <c r="K21" s="36"/>
      <c r="L21" s="36">
        <v>4</v>
      </c>
      <c r="M21" s="36">
        <v>1</v>
      </c>
      <c r="N21" s="52">
        <f>D21+E21</f>
        <v>28</v>
      </c>
      <c r="O21" s="52">
        <f>J21+K21+L21</f>
        <v>28</v>
      </c>
      <c r="P21" s="52">
        <f>J21</f>
        <v>24</v>
      </c>
      <c r="Q21" s="52">
        <f>F21+G21+H21+I21</f>
        <v>24</v>
      </c>
      <c r="R21" s="53"/>
      <c r="S21" s="53"/>
      <c r="T21" s="53"/>
      <c r="U21" s="53"/>
      <c r="V21" s="53"/>
      <c r="W21" s="53"/>
    </row>
    <row r="22" spans="1:23" ht="24.75" customHeight="1">
      <c r="A22" s="39">
        <v>5</v>
      </c>
      <c r="B22" s="158" t="s">
        <v>1</v>
      </c>
      <c r="C22" s="159"/>
      <c r="D22" s="35">
        <v>4</v>
      </c>
      <c r="E22" s="36">
        <v>9</v>
      </c>
      <c r="F22" s="36"/>
      <c r="G22" s="36"/>
      <c r="H22" s="36">
        <v>9</v>
      </c>
      <c r="I22" s="36"/>
      <c r="J22" s="36">
        <v>9</v>
      </c>
      <c r="K22" s="36">
        <v>1</v>
      </c>
      <c r="L22" s="36">
        <v>3</v>
      </c>
      <c r="M22" s="36"/>
      <c r="N22" s="52">
        <f>D22+E22</f>
        <v>13</v>
      </c>
      <c r="O22" s="52">
        <f>J22+K22+L22</f>
        <v>13</v>
      </c>
      <c r="P22" s="52">
        <f>J22</f>
        <v>9</v>
      </c>
      <c r="Q22" s="52">
        <f>F22+G22+H22+I22</f>
        <v>9</v>
      </c>
    </row>
    <row r="23" spans="1:23" ht="15.75">
      <c r="A23" s="155" t="s">
        <v>0</v>
      </c>
      <c r="B23" s="156"/>
      <c r="C23" s="157"/>
      <c r="D23" s="58">
        <f t="shared" ref="D23:Q23" si="4">SUM(D6:D16,D18:D22)</f>
        <v>7</v>
      </c>
      <c r="E23" s="58">
        <f t="shared" si="4"/>
        <v>717</v>
      </c>
      <c r="F23" s="58">
        <f t="shared" si="4"/>
        <v>98</v>
      </c>
      <c r="G23" s="58">
        <f t="shared" si="4"/>
        <v>584</v>
      </c>
      <c r="H23" s="58">
        <f t="shared" si="4"/>
        <v>20</v>
      </c>
      <c r="I23" s="58">
        <f t="shared" si="4"/>
        <v>4</v>
      </c>
      <c r="J23" s="58">
        <f t="shared" si="4"/>
        <v>706</v>
      </c>
      <c r="K23" s="58">
        <f t="shared" si="4"/>
        <v>1</v>
      </c>
      <c r="L23" s="58">
        <f t="shared" si="4"/>
        <v>17</v>
      </c>
      <c r="M23" s="58">
        <f t="shared" si="4"/>
        <v>41</v>
      </c>
      <c r="N23" s="90">
        <f t="shared" si="4"/>
        <v>724</v>
      </c>
      <c r="O23" s="90">
        <f t="shared" si="4"/>
        <v>724</v>
      </c>
      <c r="P23" s="90">
        <f t="shared" si="4"/>
        <v>706</v>
      </c>
      <c r="Q23" s="90">
        <f t="shared" si="4"/>
        <v>706</v>
      </c>
    </row>
  </sheetData>
  <mergeCells count="33">
    <mergeCell ref="A5:C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N5:O5"/>
    <mergeCell ref="P5:Q5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D17:M17"/>
    <mergeCell ref="B7:C7"/>
    <mergeCell ref="B19:C19"/>
    <mergeCell ref="B20:C20"/>
    <mergeCell ref="B21:C21"/>
    <mergeCell ref="B22:C22"/>
    <mergeCell ref="A23:C23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/>
  </sheetPr>
  <dimension ref="A1:W27"/>
  <sheetViews>
    <sheetView topLeftCell="A19" zoomScale="70" zoomScaleNormal="70" workbookViewId="0">
      <selection activeCell="G26" sqref="G26"/>
    </sheetView>
  </sheetViews>
  <sheetFormatPr defaultRowHeight="15"/>
  <cols>
    <col min="1" max="2" width="9.140625" style="27"/>
    <col min="3" max="3" width="43.5703125" style="27" customWidth="1"/>
    <col min="4" max="4" width="15" style="27" customWidth="1"/>
    <col min="5" max="5" width="12" style="27" customWidth="1"/>
    <col min="6" max="10" width="9.140625" style="27"/>
    <col min="11" max="11" width="11.140625" style="27" customWidth="1"/>
    <col min="12" max="12" width="13.42578125" style="27" customWidth="1"/>
    <col min="13" max="13" width="10.140625" style="27" customWidth="1"/>
    <col min="14" max="17" width="9.140625" style="26" hidden="1" customWidth="1"/>
    <col min="18" max="16384" width="9.140625" style="27"/>
  </cols>
  <sheetData>
    <row r="1" spans="1:20" ht="91.5" customHeight="1">
      <c r="A1" s="125" t="s">
        <v>33</v>
      </c>
      <c r="B1" s="169"/>
      <c r="C1" s="170" t="s">
        <v>32</v>
      </c>
      <c r="D1" s="170"/>
      <c r="E1" s="170"/>
      <c r="F1" s="170"/>
      <c r="G1" s="170"/>
      <c r="H1" s="170"/>
      <c r="I1" s="170"/>
      <c r="J1" s="171"/>
      <c r="K1" s="129" t="s">
        <v>64</v>
      </c>
      <c r="L1" s="172"/>
      <c r="M1" s="173"/>
    </row>
    <row r="2" spans="1:20" ht="72.75" customHeight="1">
      <c r="A2" s="132" t="s">
        <v>50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28"/>
      <c r="O2" s="28"/>
      <c r="P2" s="28"/>
      <c r="Q2" s="28"/>
      <c r="R2" s="29"/>
      <c r="S2" s="29"/>
      <c r="T2" s="29"/>
    </row>
    <row r="3" spans="1:20" ht="48" customHeight="1">
      <c r="A3" s="174" t="s">
        <v>31</v>
      </c>
      <c r="B3" s="175"/>
      <c r="C3" s="175"/>
      <c r="D3" s="178" t="s">
        <v>30</v>
      </c>
      <c r="E3" s="178" t="s">
        <v>29</v>
      </c>
      <c r="F3" s="179" t="s">
        <v>28</v>
      </c>
      <c r="G3" s="179"/>
      <c r="H3" s="179"/>
      <c r="I3" s="179"/>
      <c r="J3" s="179"/>
      <c r="K3" s="178" t="s">
        <v>27</v>
      </c>
      <c r="L3" s="178" t="s">
        <v>26</v>
      </c>
      <c r="M3" s="178" t="s">
        <v>25</v>
      </c>
      <c r="N3" s="28"/>
      <c r="O3" s="28"/>
      <c r="P3" s="28"/>
      <c r="Q3" s="28"/>
      <c r="R3" s="29"/>
      <c r="S3" s="29"/>
      <c r="T3" s="29"/>
    </row>
    <row r="4" spans="1:20" ht="118.5" customHeight="1">
      <c r="A4" s="176"/>
      <c r="B4" s="177"/>
      <c r="C4" s="177"/>
      <c r="D4" s="178"/>
      <c r="E4" s="178"/>
      <c r="F4" s="30" t="s">
        <v>24</v>
      </c>
      <c r="G4" s="31" t="s">
        <v>23</v>
      </c>
      <c r="H4" s="31" t="s">
        <v>22</v>
      </c>
      <c r="I4" s="31" t="s">
        <v>21</v>
      </c>
      <c r="J4" s="32" t="s">
        <v>20</v>
      </c>
      <c r="K4" s="178"/>
      <c r="L4" s="178"/>
      <c r="M4" s="178"/>
    </row>
    <row r="5" spans="1:20" ht="35.25" customHeight="1">
      <c r="A5" s="165" t="s">
        <v>19</v>
      </c>
      <c r="B5" s="166"/>
      <c r="C5" s="167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  <c r="N5" s="168" t="s">
        <v>18</v>
      </c>
      <c r="O5" s="168"/>
      <c r="P5" s="168" t="s">
        <v>17</v>
      </c>
      <c r="Q5" s="168"/>
    </row>
    <row r="6" spans="1:20" ht="37.5" customHeight="1">
      <c r="A6" s="34">
        <v>1</v>
      </c>
      <c r="B6" s="149" t="s">
        <v>16</v>
      </c>
      <c r="C6" s="150"/>
      <c r="D6" s="35"/>
      <c r="E6" s="103">
        <f>'[1]Ա. Ադամյան'!E7+'[1]Ն. Գրիգորյան'!E7+'[1]Վ. Խալաթյան'!E7+'[1]Հ. Սարգսյան'!E7+'[1]Գ. Ֆիդանյան'!E7+'[1]Էդ. Հովհաննիսյան'!E7+'[1]Հ. Մելքոնյան'!E7+'[1]Մ. Սիմոնյան'!E7</f>
        <v>73</v>
      </c>
      <c r="F6" s="36">
        <v>2</v>
      </c>
      <c r="G6" s="36">
        <v>71</v>
      </c>
      <c r="H6" s="36"/>
      <c r="I6" s="36"/>
      <c r="J6" s="36">
        <v>73</v>
      </c>
      <c r="K6" s="36"/>
      <c r="L6" s="36"/>
      <c r="M6" s="36">
        <v>14</v>
      </c>
      <c r="N6" s="52">
        <f>D6+E6</f>
        <v>73</v>
      </c>
      <c r="O6" s="52">
        <f>J6+K6+L6</f>
        <v>73</v>
      </c>
      <c r="P6" s="52">
        <f t="shared" ref="P6:P16" si="0">J6</f>
        <v>73</v>
      </c>
      <c r="Q6" s="52">
        <f t="shared" ref="Q6:Q16" si="1">F6+G6+H6+I6</f>
        <v>73</v>
      </c>
      <c r="R6" s="53"/>
      <c r="S6" s="53"/>
      <c r="T6" s="53"/>
    </row>
    <row r="7" spans="1:20" ht="32.25" customHeight="1">
      <c r="A7" s="34">
        <v>2</v>
      </c>
      <c r="B7" s="149" t="s">
        <v>15</v>
      </c>
      <c r="C7" s="150"/>
      <c r="D7" s="35"/>
      <c r="E7" s="103">
        <f>'[1]Ա. Ադամյան'!E8+'[1]Ն. Գրիգորյան'!E8+'[1]Վ. Խալաթյան'!E8+'[1]Հ. Սարգսյան'!E8+'[1]Գ. Ֆիդանյան'!E8+'[1]Էդ. Հովհաննիսյան'!E8+'[1]Հ. Մելքոնյան'!E8+'[1]Մ. Սիմոնյան'!E8</f>
        <v>60</v>
      </c>
      <c r="F7" s="36">
        <v>4</v>
      </c>
      <c r="G7" s="36">
        <v>53</v>
      </c>
      <c r="H7" s="36">
        <v>1</v>
      </c>
      <c r="I7" s="36">
        <v>1</v>
      </c>
      <c r="J7" s="36">
        <v>59</v>
      </c>
      <c r="K7" s="36"/>
      <c r="L7" s="36">
        <v>1</v>
      </c>
      <c r="M7" s="36">
        <v>5</v>
      </c>
      <c r="N7" s="52">
        <f t="shared" ref="N7:N23" si="2">D7+E7</f>
        <v>60</v>
      </c>
      <c r="O7" s="52">
        <f t="shared" ref="O7:O23" si="3">J7+K7+L7</f>
        <v>60</v>
      </c>
      <c r="P7" s="52">
        <f t="shared" si="0"/>
        <v>59</v>
      </c>
      <c r="Q7" s="52">
        <f t="shared" si="1"/>
        <v>59</v>
      </c>
    </row>
    <row r="8" spans="1:20" ht="32.25" customHeight="1">
      <c r="A8" s="34">
        <v>3</v>
      </c>
      <c r="B8" s="149" t="s">
        <v>14</v>
      </c>
      <c r="C8" s="150"/>
      <c r="D8" s="35"/>
      <c r="E8" s="103">
        <f>'[1]Ա. Ադամյան'!E9+'[1]Ն. Գրիգորյան'!E9+'[1]Վ. Խալաթյան'!E9+'[1]Հ. Սարգսյան'!E9+'[1]Գ. Ֆիդանյան'!E9+'[1]Էդ. Հովհաննիսյան'!E9+'[1]Հ. Մելքոնյան'!E9+'[1]Մ. Սիմոնյան'!E9</f>
        <v>10</v>
      </c>
      <c r="F8" s="36"/>
      <c r="G8" s="36">
        <v>9</v>
      </c>
      <c r="H8" s="36">
        <v>1</v>
      </c>
      <c r="I8" s="36"/>
      <c r="J8" s="36">
        <v>10</v>
      </c>
      <c r="K8" s="36"/>
      <c r="L8" s="36"/>
      <c r="M8" s="36"/>
      <c r="N8" s="52">
        <f t="shared" si="2"/>
        <v>10</v>
      </c>
      <c r="O8" s="52">
        <f t="shared" si="3"/>
        <v>10</v>
      </c>
      <c r="P8" s="52">
        <f t="shared" si="0"/>
        <v>10</v>
      </c>
      <c r="Q8" s="52">
        <f t="shared" si="1"/>
        <v>10</v>
      </c>
    </row>
    <row r="9" spans="1:20" ht="51.75" customHeight="1">
      <c r="A9" s="34">
        <v>4</v>
      </c>
      <c r="B9" s="149" t="s">
        <v>13</v>
      </c>
      <c r="C9" s="150"/>
      <c r="D9" s="35"/>
      <c r="E9" s="103">
        <v>51</v>
      </c>
      <c r="F9" s="36"/>
      <c r="G9" s="36">
        <v>42</v>
      </c>
      <c r="H9" s="36">
        <v>8</v>
      </c>
      <c r="I9" s="36"/>
      <c r="J9" s="36">
        <v>50</v>
      </c>
      <c r="K9" s="36">
        <v>1</v>
      </c>
      <c r="L9" s="36"/>
      <c r="M9" s="36">
        <v>11</v>
      </c>
      <c r="N9" s="52">
        <f t="shared" si="2"/>
        <v>51</v>
      </c>
      <c r="O9" s="52">
        <f t="shared" si="3"/>
        <v>51</v>
      </c>
      <c r="P9" s="52">
        <f t="shared" si="0"/>
        <v>50</v>
      </c>
      <c r="Q9" s="52">
        <f t="shared" si="1"/>
        <v>50</v>
      </c>
    </row>
    <row r="10" spans="1:20" ht="37.5" customHeight="1">
      <c r="A10" s="34">
        <v>5</v>
      </c>
      <c r="B10" s="149" t="s">
        <v>12</v>
      </c>
      <c r="C10" s="150"/>
      <c r="D10" s="35"/>
      <c r="E10" s="103">
        <f>'[1]Ա. Ադամյան'!E11+'[1]Ն. Գրիգորյան'!E11+'[1]Վ. Խալաթյան'!E11+'[1]Հ. Սարգսյան'!E11+'[1]Գ. Ֆիդանյան'!E11+'[1]Էդ. Հովհաննիսյան'!E11+'[1]Հ. Մելքոնյան'!E11+'[1]Մ. Սիմոնյան'!E11</f>
        <v>212</v>
      </c>
      <c r="F10" s="36">
        <v>6</v>
      </c>
      <c r="G10" s="36">
        <v>205</v>
      </c>
      <c r="H10" s="36">
        <v>1</v>
      </c>
      <c r="I10" s="36"/>
      <c r="J10" s="36">
        <v>212</v>
      </c>
      <c r="K10" s="36"/>
      <c r="L10" s="36"/>
      <c r="M10" s="36"/>
      <c r="N10" s="52">
        <f t="shared" si="2"/>
        <v>212</v>
      </c>
      <c r="O10" s="52">
        <f t="shared" si="3"/>
        <v>212</v>
      </c>
      <c r="P10" s="52">
        <f t="shared" si="0"/>
        <v>212</v>
      </c>
      <c r="Q10" s="52">
        <f t="shared" si="1"/>
        <v>212</v>
      </c>
    </row>
    <row r="11" spans="1:20" ht="63.75" customHeight="1">
      <c r="A11" s="39">
        <v>6</v>
      </c>
      <c r="B11" s="153" t="s">
        <v>11</v>
      </c>
      <c r="C11" s="154"/>
      <c r="D11" s="35"/>
      <c r="E11" s="103">
        <f>'[1]Ա. Ադամյան'!E12+'[1]Ն. Գրիգորյան'!E12+'[1]Վ. Խալաթյան'!E12+'[1]Հ. Սարգսյան'!E12+'[1]Գ. Ֆիդանյան'!E12+'[1]Էդ. Հովհաննիսյան'!E12+'[1]Հ. Մելքոնյան'!E12+'[1]Մ. Սիմոնյան'!E12</f>
        <v>0</v>
      </c>
      <c r="F11" s="36"/>
      <c r="G11" s="36"/>
      <c r="H11" s="36"/>
      <c r="I11" s="36"/>
      <c r="J11" s="36"/>
      <c r="K11" s="36"/>
      <c r="L11" s="36"/>
      <c r="M11" s="36"/>
      <c r="N11" s="52">
        <f t="shared" si="2"/>
        <v>0</v>
      </c>
      <c r="O11" s="52">
        <f t="shared" si="3"/>
        <v>0</v>
      </c>
      <c r="P11" s="52">
        <f t="shared" si="0"/>
        <v>0</v>
      </c>
      <c r="Q11" s="52">
        <f t="shared" si="1"/>
        <v>0</v>
      </c>
    </row>
    <row r="12" spans="1:20" ht="44.25" customHeight="1">
      <c r="A12" s="39">
        <v>7</v>
      </c>
      <c r="B12" s="153" t="s">
        <v>10</v>
      </c>
      <c r="C12" s="154"/>
      <c r="D12" s="35"/>
      <c r="E12" s="103">
        <f>'[1]Ա. Ադամյան'!E13+'[1]Ն. Գրիգորյան'!E13+'[1]Վ. Խալաթյան'!E13+'[1]Հ. Սարգսյան'!E13+'[1]Գ. Ֆիդանյան'!E13+'[1]Էդ. Հովհաննիսյան'!E13+'[1]Հ. Մելքոնյան'!E13+'[1]Մ. Սիմոնյան'!E13</f>
        <v>0</v>
      </c>
      <c r="F12" s="36"/>
      <c r="G12" s="36"/>
      <c r="H12" s="36"/>
      <c r="I12" s="36"/>
      <c r="J12" s="36"/>
      <c r="K12" s="36"/>
      <c r="L12" s="36"/>
      <c r="M12" s="36"/>
      <c r="N12" s="52">
        <f t="shared" si="2"/>
        <v>0</v>
      </c>
      <c r="O12" s="52">
        <f t="shared" si="3"/>
        <v>0</v>
      </c>
      <c r="P12" s="52">
        <f t="shared" si="0"/>
        <v>0</v>
      </c>
      <c r="Q12" s="52">
        <f t="shared" si="1"/>
        <v>0</v>
      </c>
    </row>
    <row r="13" spans="1:20" ht="51" customHeight="1">
      <c r="A13" s="39">
        <v>8</v>
      </c>
      <c r="B13" s="153" t="s">
        <v>9</v>
      </c>
      <c r="C13" s="154"/>
      <c r="D13" s="35"/>
      <c r="E13" s="103">
        <f>'[1]Ա. Ադամյան'!E14+'[1]Ն. Գրիգորյան'!E14+'[1]Վ. Խալաթյան'!E14+'[1]Հ. Սարգսյան'!E14+'[1]Գ. Ֆիդանյան'!E14+'[1]Էդ. Հովհաննիսյան'!E14+'[1]Հ. Մելքոնյան'!E14+'[1]Մ. Սիմոնյան'!E14</f>
        <v>1</v>
      </c>
      <c r="F13" s="36"/>
      <c r="G13" s="36">
        <v>1</v>
      </c>
      <c r="H13" s="36"/>
      <c r="I13" s="36"/>
      <c r="J13" s="36">
        <v>1</v>
      </c>
      <c r="K13" s="36"/>
      <c r="L13" s="36"/>
      <c r="M13" s="36"/>
      <c r="N13" s="52">
        <f t="shared" si="2"/>
        <v>1</v>
      </c>
      <c r="O13" s="52">
        <f t="shared" si="3"/>
        <v>1</v>
      </c>
      <c r="P13" s="52">
        <f t="shared" si="0"/>
        <v>1</v>
      </c>
      <c r="Q13" s="52">
        <f t="shared" si="1"/>
        <v>1</v>
      </c>
    </row>
    <row r="14" spans="1:20" ht="34.5" customHeight="1">
      <c r="A14" s="39">
        <v>9</v>
      </c>
      <c r="B14" s="151" t="s">
        <v>8</v>
      </c>
      <c r="C14" s="152"/>
      <c r="D14" s="40"/>
      <c r="E14" s="103">
        <v>192</v>
      </c>
      <c r="F14" s="36"/>
      <c r="G14" s="36">
        <v>189</v>
      </c>
      <c r="H14" s="36">
        <v>2</v>
      </c>
      <c r="I14" s="36"/>
      <c r="J14" s="36">
        <v>191</v>
      </c>
      <c r="K14" s="36">
        <v>1</v>
      </c>
      <c r="L14" s="36"/>
      <c r="M14" s="36"/>
      <c r="N14" s="52">
        <f t="shared" si="2"/>
        <v>192</v>
      </c>
      <c r="O14" s="52">
        <f t="shared" si="3"/>
        <v>192</v>
      </c>
      <c r="P14" s="52">
        <f t="shared" si="0"/>
        <v>191</v>
      </c>
      <c r="Q14" s="52">
        <f t="shared" si="1"/>
        <v>191</v>
      </c>
    </row>
    <row r="15" spans="1:20" ht="80.25" customHeight="1">
      <c r="A15" s="39">
        <v>10</v>
      </c>
      <c r="B15" s="151" t="s">
        <v>7</v>
      </c>
      <c r="C15" s="152"/>
      <c r="D15" s="40">
        <v>2</v>
      </c>
      <c r="E15" s="103">
        <v>27</v>
      </c>
      <c r="F15" s="36">
        <v>13</v>
      </c>
      <c r="G15" s="36">
        <v>5</v>
      </c>
      <c r="H15" s="36"/>
      <c r="I15" s="36">
        <v>1</v>
      </c>
      <c r="J15" s="36">
        <v>19</v>
      </c>
      <c r="K15" s="36">
        <v>1</v>
      </c>
      <c r="L15" s="36">
        <v>7</v>
      </c>
      <c r="M15" s="36"/>
      <c r="N15" s="52">
        <f t="shared" si="2"/>
        <v>29</v>
      </c>
      <c r="O15" s="52">
        <f t="shared" si="3"/>
        <v>27</v>
      </c>
      <c r="P15" s="52">
        <f t="shared" si="0"/>
        <v>19</v>
      </c>
      <c r="Q15" s="52">
        <f t="shared" si="1"/>
        <v>19</v>
      </c>
    </row>
    <row r="16" spans="1:20" ht="49.5" customHeight="1">
      <c r="A16" s="39">
        <v>11</v>
      </c>
      <c r="B16" s="151" t="s">
        <v>34</v>
      </c>
      <c r="C16" s="152"/>
      <c r="D16" s="41"/>
      <c r="F16" s="36"/>
      <c r="G16" s="36"/>
      <c r="H16" s="36"/>
      <c r="I16" s="36"/>
      <c r="J16" s="36"/>
      <c r="K16" s="36"/>
      <c r="L16" s="36"/>
      <c r="M16" s="36"/>
      <c r="N16" s="52">
        <f t="shared" si="2"/>
        <v>0</v>
      </c>
      <c r="O16" s="52">
        <f t="shared" si="3"/>
        <v>0</v>
      </c>
      <c r="P16" s="52">
        <f t="shared" si="0"/>
        <v>0</v>
      </c>
      <c r="Q16" s="52">
        <f t="shared" si="1"/>
        <v>0</v>
      </c>
    </row>
    <row r="17" spans="1:23" ht="55.5" customHeight="1">
      <c r="A17" s="160" t="s">
        <v>6</v>
      </c>
      <c r="B17" s="160"/>
      <c r="C17" s="160"/>
      <c r="D17" s="161"/>
      <c r="E17" s="162"/>
      <c r="F17" s="162"/>
      <c r="G17" s="162"/>
      <c r="H17" s="162"/>
      <c r="I17" s="162"/>
      <c r="J17" s="162"/>
      <c r="K17" s="162"/>
      <c r="L17" s="162"/>
      <c r="M17" s="162"/>
      <c r="N17" s="222"/>
      <c r="O17" s="223"/>
      <c r="P17" s="223"/>
      <c r="Q17" s="223"/>
    </row>
    <row r="18" spans="1:23" ht="36.75" customHeight="1">
      <c r="A18" s="39">
        <v>1</v>
      </c>
      <c r="B18" s="163" t="s">
        <v>5</v>
      </c>
      <c r="C18" s="164"/>
      <c r="D18" s="41"/>
      <c r="E18" s="36">
        <v>11</v>
      </c>
      <c r="F18" s="36">
        <v>5</v>
      </c>
      <c r="G18" s="36">
        <v>6</v>
      </c>
      <c r="H18" s="36"/>
      <c r="I18" s="36"/>
      <c r="J18" s="36">
        <v>11</v>
      </c>
      <c r="K18" s="36"/>
      <c r="L18" s="36"/>
      <c r="M18" s="36"/>
      <c r="N18" s="52">
        <f t="shared" si="2"/>
        <v>11</v>
      </c>
      <c r="O18" s="52">
        <f t="shared" si="3"/>
        <v>11</v>
      </c>
      <c r="P18" s="52">
        <f>J18</f>
        <v>11</v>
      </c>
      <c r="Q18" s="52">
        <f>F18+G18+H18+I18</f>
        <v>11</v>
      </c>
    </row>
    <row r="19" spans="1:23" ht="34.5" customHeight="1">
      <c r="A19" s="44">
        <v>2</v>
      </c>
      <c r="B19" s="163" t="s">
        <v>4</v>
      </c>
      <c r="C19" s="164"/>
      <c r="D19" s="45"/>
      <c r="E19" s="36">
        <v>7</v>
      </c>
      <c r="F19" s="36">
        <v>3</v>
      </c>
      <c r="G19" s="36">
        <v>3</v>
      </c>
      <c r="H19" s="36"/>
      <c r="I19" s="36"/>
      <c r="J19" s="36">
        <v>6</v>
      </c>
      <c r="K19" s="36"/>
      <c r="L19" s="36">
        <v>1</v>
      </c>
      <c r="M19" s="36"/>
      <c r="N19" s="52">
        <f t="shared" si="2"/>
        <v>7</v>
      </c>
      <c r="O19" s="52">
        <f t="shared" si="3"/>
        <v>7</v>
      </c>
      <c r="P19" s="52">
        <f>J19</f>
        <v>6</v>
      </c>
      <c r="Q19" s="52">
        <f>F19+G19+H19+I19</f>
        <v>6</v>
      </c>
      <c r="R19" s="53"/>
      <c r="S19" s="53"/>
      <c r="T19" s="53"/>
      <c r="U19" s="53"/>
      <c r="V19" s="53"/>
      <c r="W19" s="53"/>
    </row>
    <row r="20" spans="1:23" ht="27.75" customHeight="1">
      <c r="A20" s="39">
        <v>3</v>
      </c>
      <c r="B20" s="149" t="s">
        <v>3</v>
      </c>
      <c r="C20" s="150"/>
      <c r="D20" s="46"/>
      <c r="E20" s="36">
        <v>10</v>
      </c>
      <c r="F20" s="36"/>
      <c r="G20" s="36">
        <v>10</v>
      </c>
      <c r="H20" s="36"/>
      <c r="I20" s="36"/>
      <c r="J20" s="36">
        <v>10</v>
      </c>
      <c r="K20" s="36"/>
      <c r="L20" s="36"/>
      <c r="M20" s="36"/>
      <c r="N20" s="52">
        <f t="shared" si="2"/>
        <v>10</v>
      </c>
      <c r="O20" s="52">
        <f t="shared" si="3"/>
        <v>10</v>
      </c>
      <c r="P20" s="52">
        <f>J20</f>
        <v>10</v>
      </c>
      <c r="Q20" s="52">
        <f>F20+G20+H20+I20</f>
        <v>10</v>
      </c>
      <c r="R20" s="53"/>
      <c r="S20" s="53"/>
      <c r="T20" s="53"/>
      <c r="U20" s="53"/>
      <c r="V20" s="53"/>
      <c r="W20" s="53"/>
    </row>
    <row r="21" spans="1:23" ht="26.25" customHeight="1">
      <c r="A21" s="47">
        <v>4</v>
      </c>
      <c r="B21" s="149" t="s">
        <v>2</v>
      </c>
      <c r="C21" s="150"/>
      <c r="D21" s="35"/>
      <c r="E21" s="36">
        <v>19</v>
      </c>
      <c r="F21" s="36">
        <v>8</v>
      </c>
      <c r="G21" s="36">
        <v>9</v>
      </c>
      <c r="H21" s="36"/>
      <c r="I21" s="36"/>
      <c r="J21" s="36">
        <v>17</v>
      </c>
      <c r="K21" s="36"/>
      <c r="L21" s="36">
        <v>2</v>
      </c>
      <c r="M21" s="36"/>
      <c r="N21" s="52">
        <f t="shared" si="2"/>
        <v>19</v>
      </c>
      <c r="O21" s="52">
        <f t="shared" si="3"/>
        <v>19</v>
      </c>
      <c r="P21" s="52">
        <f>J21</f>
        <v>17</v>
      </c>
      <c r="Q21" s="52">
        <f>F21+G21+H21+I21</f>
        <v>17</v>
      </c>
      <c r="R21" s="53"/>
      <c r="S21" s="53"/>
      <c r="T21" s="53"/>
      <c r="U21" s="53"/>
      <c r="V21" s="53"/>
      <c r="W21" s="53"/>
    </row>
    <row r="22" spans="1:23" ht="24.75" customHeight="1">
      <c r="A22" s="39">
        <v>5</v>
      </c>
      <c r="B22" s="158" t="s">
        <v>1</v>
      </c>
      <c r="C22" s="159"/>
      <c r="D22" s="35">
        <v>4</v>
      </c>
      <c r="E22" s="36">
        <v>7</v>
      </c>
      <c r="F22" s="36"/>
      <c r="G22" s="36">
        <v>8</v>
      </c>
      <c r="H22" s="36"/>
      <c r="I22" s="36"/>
      <c r="J22" s="36">
        <v>8</v>
      </c>
      <c r="K22" s="36"/>
      <c r="L22" s="36">
        <v>3</v>
      </c>
      <c r="M22" s="36"/>
      <c r="N22" s="52">
        <f t="shared" si="2"/>
        <v>11</v>
      </c>
      <c r="O22" s="52">
        <f t="shared" si="3"/>
        <v>11</v>
      </c>
      <c r="P22" s="52">
        <f>J22</f>
        <v>8</v>
      </c>
      <c r="Q22" s="52">
        <f>F22+G22+H22+I22</f>
        <v>8</v>
      </c>
    </row>
    <row r="23" spans="1:23" ht="15.75">
      <c r="A23" s="155" t="s">
        <v>0</v>
      </c>
      <c r="B23" s="156"/>
      <c r="C23" s="157"/>
      <c r="D23" s="58">
        <f t="shared" ref="D23:Q23" si="4">SUM(D6:D16,D18:D22)</f>
        <v>6</v>
      </c>
      <c r="E23" s="58">
        <f>SUM(E6:E15,E18:E22)</f>
        <v>680</v>
      </c>
      <c r="F23" s="58">
        <f t="shared" si="4"/>
        <v>41</v>
      </c>
      <c r="G23" s="58">
        <f t="shared" si="4"/>
        <v>611</v>
      </c>
      <c r="H23" s="58">
        <f t="shared" si="4"/>
        <v>13</v>
      </c>
      <c r="I23" s="58">
        <f t="shared" si="4"/>
        <v>2</v>
      </c>
      <c r="J23" s="58">
        <f t="shared" si="4"/>
        <v>667</v>
      </c>
      <c r="K23" s="58">
        <f t="shared" si="4"/>
        <v>3</v>
      </c>
      <c r="L23" s="58">
        <f t="shared" si="4"/>
        <v>14</v>
      </c>
      <c r="M23" s="58">
        <f t="shared" si="4"/>
        <v>30</v>
      </c>
      <c r="N23" s="52">
        <f t="shared" si="2"/>
        <v>686</v>
      </c>
      <c r="O23" s="52">
        <f t="shared" si="3"/>
        <v>684</v>
      </c>
      <c r="P23" s="90">
        <f t="shared" si="4"/>
        <v>667</v>
      </c>
      <c r="Q23" s="90">
        <f t="shared" si="4"/>
        <v>667</v>
      </c>
    </row>
    <row r="26" spans="1:23">
      <c r="B26" s="101" t="s">
        <v>72</v>
      </c>
    </row>
    <row r="27" spans="1:23">
      <c r="C27" s="2"/>
    </row>
  </sheetData>
  <mergeCells count="34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N5:O5"/>
    <mergeCell ref="P5:Q5"/>
    <mergeCell ref="B6:C6"/>
    <mergeCell ref="D17:M17"/>
    <mergeCell ref="N17:Q17"/>
    <mergeCell ref="B8:C8"/>
    <mergeCell ref="B9:C9"/>
    <mergeCell ref="B10:C10"/>
    <mergeCell ref="B11:C11"/>
    <mergeCell ref="B12:C12"/>
    <mergeCell ref="B13:C13"/>
    <mergeCell ref="B7:C7"/>
    <mergeCell ref="A5:C5"/>
    <mergeCell ref="A23:C2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</mergeCells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0"/>
  </sheetPr>
  <dimension ref="A1:W25"/>
  <sheetViews>
    <sheetView tabSelected="1" zoomScale="70" zoomScaleNormal="70" workbookViewId="0">
      <selection activeCell="H34" sqref="H34"/>
    </sheetView>
  </sheetViews>
  <sheetFormatPr defaultRowHeight="15"/>
  <cols>
    <col min="1" max="2" width="9.140625" style="27"/>
    <col min="3" max="3" width="43.5703125" style="27" customWidth="1"/>
    <col min="4" max="4" width="15" style="27" customWidth="1"/>
    <col min="5" max="5" width="12" style="27" customWidth="1"/>
    <col min="6" max="10" width="9.140625" style="27"/>
    <col min="11" max="11" width="11.140625" style="27" customWidth="1"/>
    <col min="12" max="12" width="13.42578125" style="27" customWidth="1"/>
    <col min="13" max="13" width="10.140625" style="27" customWidth="1"/>
    <col min="14" max="17" width="9.140625" style="26" hidden="1" customWidth="1"/>
    <col min="18" max="16384" width="9.140625" style="27"/>
  </cols>
  <sheetData>
    <row r="1" spans="1:20" ht="91.5" customHeight="1">
      <c r="A1" s="125" t="s">
        <v>33</v>
      </c>
      <c r="B1" s="169"/>
      <c r="C1" s="170" t="s">
        <v>32</v>
      </c>
      <c r="D1" s="170"/>
      <c r="E1" s="170"/>
      <c r="F1" s="170"/>
      <c r="G1" s="170"/>
      <c r="H1" s="170"/>
      <c r="I1" s="170"/>
      <c r="J1" s="171"/>
      <c r="K1" s="129" t="s">
        <v>64</v>
      </c>
      <c r="L1" s="172"/>
      <c r="M1" s="173"/>
    </row>
    <row r="2" spans="1:20" ht="72.75" customHeight="1">
      <c r="A2" s="132" t="s">
        <v>51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28"/>
      <c r="O2" s="28"/>
      <c r="P2" s="28"/>
      <c r="Q2" s="28"/>
      <c r="R2" s="29"/>
      <c r="S2" s="29"/>
      <c r="T2" s="29"/>
    </row>
    <row r="3" spans="1:20" ht="48" customHeight="1">
      <c r="A3" s="174" t="s">
        <v>31</v>
      </c>
      <c r="B3" s="175"/>
      <c r="C3" s="175"/>
      <c r="D3" s="178" t="s">
        <v>30</v>
      </c>
      <c r="E3" s="178" t="s">
        <v>29</v>
      </c>
      <c r="F3" s="179" t="s">
        <v>28</v>
      </c>
      <c r="G3" s="179"/>
      <c r="H3" s="179"/>
      <c r="I3" s="179"/>
      <c r="J3" s="179"/>
      <c r="K3" s="178" t="s">
        <v>27</v>
      </c>
      <c r="L3" s="178" t="s">
        <v>26</v>
      </c>
      <c r="M3" s="178" t="s">
        <v>25</v>
      </c>
      <c r="N3" s="28"/>
      <c r="O3" s="28"/>
      <c r="P3" s="28"/>
      <c r="Q3" s="28"/>
      <c r="R3" s="29"/>
      <c r="S3" s="29"/>
      <c r="T3" s="29"/>
    </row>
    <row r="4" spans="1:20" ht="118.5" customHeight="1">
      <c r="A4" s="176"/>
      <c r="B4" s="177"/>
      <c r="C4" s="177"/>
      <c r="D4" s="178"/>
      <c r="E4" s="178"/>
      <c r="F4" s="30" t="s">
        <v>24</v>
      </c>
      <c r="G4" s="31" t="s">
        <v>23</v>
      </c>
      <c r="H4" s="31" t="s">
        <v>22</v>
      </c>
      <c r="I4" s="31" t="s">
        <v>21</v>
      </c>
      <c r="J4" s="32" t="s">
        <v>20</v>
      </c>
      <c r="K4" s="178"/>
      <c r="L4" s="178"/>
      <c r="M4" s="178"/>
    </row>
    <row r="5" spans="1:20" ht="35.25" customHeight="1">
      <c r="A5" s="165" t="s">
        <v>19</v>
      </c>
      <c r="B5" s="166"/>
      <c r="C5" s="167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  <c r="N5" s="168" t="s">
        <v>18</v>
      </c>
      <c r="O5" s="168"/>
      <c r="P5" s="168" t="s">
        <v>17</v>
      </c>
      <c r="Q5" s="168"/>
    </row>
    <row r="6" spans="1:20" ht="37.5" customHeight="1">
      <c r="A6" s="34">
        <v>1</v>
      </c>
      <c r="B6" s="149" t="s">
        <v>16</v>
      </c>
      <c r="C6" s="150"/>
      <c r="D6" s="35"/>
      <c r="E6" s="36">
        <v>26</v>
      </c>
      <c r="F6" s="36">
        <v>4</v>
      </c>
      <c r="G6" s="36">
        <v>20</v>
      </c>
      <c r="H6" s="36">
        <v>2</v>
      </c>
      <c r="I6" s="36"/>
      <c r="J6" s="36">
        <v>26</v>
      </c>
      <c r="K6" s="36"/>
      <c r="L6" s="36"/>
      <c r="M6" s="36">
        <v>7</v>
      </c>
      <c r="N6" s="52">
        <f t="shared" ref="N6:N16" si="0">D6+E6</f>
        <v>26</v>
      </c>
      <c r="O6" s="52">
        <f t="shared" ref="O6:O16" si="1">J6+K6+L6</f>
        <v>26</v>
      </c>
      <c r="P6" s="52">
        <f t="shared" ref="P6:P16" si="2">J6</f>
        <v>26</v>
      </c>
      <c r="Q6" s="52">
        <f t="shared" ref="Q6:Q16" si="3">F6+G6+H6+I6</f>
        <v>26</v>
      </c>
      <c r="R6" s="53"/>
      <c r="S6" s="53"/>
      <c r="T6" s="53"/>
    </row>
    <row r="7" spans="1:20" ht="32.25" customHeight="1">
      <c r="A7" s="34">
        <v>2</v>
      </c>
      <c r="B7" s="149" t="s">
        <v>15</v>
      </c>
      <c r="C7" s="150"/>
      <c r="D7" s="35"/>
      <c r="E7" s="36">
        <v>10</v>
      </c>
      <c r="F7" s="36">
        <v>1</v>
      </c>
      <c r="G7" s="36">
        <v>5</v>
      </c>
      <c r="H7" s="36">
        <v>4</v>
      </c>
      <c r="I7" s="36"/>
      <c r="J7" s="36">
        <v>10</v>
      </c>
      <c r="K7" s="36"/>
      <c r="L7" s="36"/>
      <c r="M7" s="36"/>
      <c r="N7" s="52">
        <f t="shared" si="0"/>
        <v>10</v>
      </c>
      <c r="O7" s="52">
        <f t="shared" si="1"/>
        <v>10</v>
      </c>
      <c r="P7" s="52">
        <f t="shared" si="2"/>
        <v>10</v>
      </c>
      <c r="Q7" s="52">
        <f t="shared" si="3"/>
        <v>10</v>
      </c>
    </row>
    <row r="8" spans="1:20" ht="32.25" customHeight="1">
      <c r="A8" s="34">
        <v>3</v>
      </c>
      <c r="B8" s="149" t="s">
        <v>14</v>
      </c>
      <c r="C8" s="150"/>
      <c r="D8" s="35"/>
      <c r="E8" s="36">
        <v>1</v>
      </c>
      <c r="F8" s="36"/>
      <c r="G8" s="36">
        <v>1</v>
      </c>
      <c r="H8" s="36"/>
      <c r="I8" s="36"/>
      <c r="J8" s="36">
        <v>1</v>
      </c>
      <c r="K8" s="36"/>
      <c r="L8" s="36"/>
      <c r="M8" s="36">
        <v>1</v>
      </c>
      <c r="N8" s="52">
        <f t="shared" si="0"/>
        <v>1</v>
      </c>
      <c r="O8" s="52">
        <f t="shared" si="1"/>
        <v>1</v>
      </c>
      <c r="P8" s="52">
        <f t="shared" si="2"/>
        <v>1</v>
      </c>
      <c r="Q8" s="52">
        <f t="shared" si="3"/>
        <v>1</v>
      </c>
    </row>
    <row r="9" spans="1:20" ht="51.75" customHeight="1">
      <c r="A9" s="34">
        <v>4</v>
      </c>
      <c r="B9" s="149" t="s">
        <v>13</v>
      </c>
      <c r="C9" s="150"/>
      <c r="D9" s="35"/>
      <c r="E9" s="36">
        <v>4</v>
      </c>
      <c r="F9" s="36">
        <v>3</v>
      </c>
      <c r="G9" s="36">
        <v>1</v>
      </c>
      <c r="H9" s="36"/>
      <c r="I9" s="36"/>
      <c r="J9" s="36">
        <v>4</v>
      </c>
      <c r="K9" s="36"/>
      <c r="L9" s="36"/>
      <c r="M9" s="36">
        <v>10</v>
      </c>
      <c r="N9" s="52">
        <f t="shared" si="0"/>
        <v>4</v>
      </c>
      <c r="O9" s="52">
        <f t="shared" si="1"/>
        <v>4</v>
      </c>
      <c r="P9" s="52">
        <f t="shared" si="2"/>
        <v>4</v>
      </c>
      <c r="Q9" s="52">
        <f t="shared" si="3"/>
        <v>4</v>
      </c>
    </row>
    <row r="10" spans="1:20" ht="37.5" customHeight="1">
      <c r="A10" s="34">
        <v>5</v>
      </c>
      <c r="B10" s="149" t="s">
        <v>12</v>
      </c>
      <c r="C10" s="150"/>
      <c r="D10" s="35"/>
      <c r="E10" s="36">
        <v>114</v>
      </c>
      <c r="F10" s="36">
        <v>10</v>
      </c>
      <c r="G10" s="36">
        <v>103</v>
      </c>
      <c r="H10" s="36">
        <v>1</v>
      </c>
      <c r="I10" s="36"/>
      <c r="J10" s="36">
        <v>114</v>
      </c>
      <c r="K10" s="36"/>
      <c r="L10" s="36"/>
      <c r="M10" s="36">
        <v>3</v>
      </c>
      <c r="N10" s="52">
        <f t="shared" si="0"/>
        <v>114</v>
      </c>
      <c r="O10" s="52">
        <f t="shared" si="1"/>
        <v>114</v>
      </c>
      <c r="P10" s="52">
        <f t="shared" si="2"/>
        <v>114</v>
      </c>
      <c r="Q10" s="52">
        <f t="shared" si="3"/>
        <v>114</v>
      </c>
    </row>
    <row r="11" spans="1:20" ht="63.75" customHeight="1">
      <c r="A11" s="39">
        <v>6</v>
      </c>
      <c r="B11" s="153" t="s">
        <v>11</v>
      </c>
      <c r="C11" s="154"/>
      <c r="D11" s="35"/>
      <c r="E11" s="36"/>
      <c r="F11" s="36"/>
      <c r="G11" s="36"/>
      <c r="H11" s="36"/>
      <c r="I11" s="36"/>
      <c r="J11" s="36"/>
      <c r="K11" s="36"/>
      <c r="L11" s="36"/>
      <c r="M11" s="36"/>
      <c r="N11" s="52">
        <f t="shared" si="0"/>
        <v>0</v>
      </c>
      <c r="O11" s="52">
        <f t="shared" si="1"/>
        <v>0</v>
      </c>
      <c r="P11" s="52">
        <f t="shared" si="2"/>
        <v>0</v>
      </c>
      <c r="Q11" s="52">
        <f t="shared" si="3"/>
        <v>0</v>
      </c>
    </row>
    <row r="12" spans="1:20" ht="44.25" customHeight="1">
      <c r="A12" s="39">
        <v>7</v>
      </c>
      <c r="B12" s="153" t="s">
        <v>10</v>
      </c>
      <c r="C12" s="154"/>
      <c r="D12" s="35"/>
      <c r="E12" s="36">
        <v>3</v>
      </c>
      <c r="F12" s="36"/>
      <c r="G12" s="36">
        <v>3</v>
      </c>
      <c r="H12" s="36"/>
      <c r="I12" s="36"/>
      <c r="J12" s="36">
        <v>3</v>
      </c>
      <c r="K12" s="36"/>
      <c r="L12" s="36"/>
      <c r="M12" s="36"/>
      <c r="N12" s="52">
        <f t="shared" si="0"/>
        <v>3</v>
      </c>
      <c r="O12" s="52">
        <f t="shared" si="1"/>
        <v>3</v>
      </c>
      <c r="P12" s="52">
        <f t="shared" si="2"/>
        <v>3</v>
      </c>
      <c r="Q12" s="52">
        <f t="shared" si="3"/>
        <v>3</v>
      </c>
    </row>
    <row r="13" spans="1:20" ht="51" customHeight="1">
      <c r="A13" s="39">
        <v>8</v>
      </c>
      <c r="B13" s="153" t="s">
        <v>9</v>
      </c>
      <c r="C13" s="154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52">
        <f t="shared" si="0"/>
        <v>0</v>
      </c>
      <c r="O13" s="52">
        <f t="shared" si="1"/>
        <v>0</v>
      </c>
      <c r="P13" s="52">
        <f t="shared" si="2"/>
        <v>0</v>
      </c>
      <c r="Q13" s="52">
        <f t="shared" si="3"/>
        <v>0</v>
      </c>
    </row>
    <row r="14" spans="1:20" ht="34.5" customHeight="1">
      <c r="A14" s="39">
        <v>9</v>
      </c>
      <c r="B14" s="151" t="s">
        <v>8</v>
      </c>
      <c r="C14" s="152"/>
      <c r="D14" s="40"/>
      <c r="E14" s="36">
        <v>112</v>
      </c>
      <c r="F14" s="36">
        <v>3</v>
      </c>
      <c r="G14" s="36">
        <v>106</v>
      </c>
      <c r="H14" s="36">
        <v>3</v>
      </c>
      <c r="I14" s="36"/>
      <c r="J14" s="36">
        <v>112</v>
      </c>
      <c r="K14" s="36"/>
      <c r="L14" s="36"/>
      <c r="M14" s="36"/>
      <c r="N14" s="52">
        <f t="shared" si="0"/>
        <v>112</v>
      </c>
      <c r="O14" s="52">
        <f t="shared" si="1"/>
        <v>112</v>
      </c>
      <c r="P14" s="52">
        <f t="shared" si="2"/>
        <v>112</v>
      </c>
      <c r="Q14" s="52">
        <f t="shared" si="3"/>
        <v>112</v>
      </c>
    </row>
    <row r="15" spans="1:20" ht="70.5" customHeight="1">
      <c r="A15" s="39">
        <v>10</v>
      </c>
      <c r="B15" s="151" t="s">
        <v>7</v>
      </c>
      <c r="C15" s="152"/>
      <c r="D15" s="40">
        <v>2</v>
      </c>
      <c r="E15" s="36">
        <v>16</v>
      </c>
      <c r="F15" s="36">
        <v>10</v>
      </c>
      <c r="G15" s="36">
        <v>4</v>
      </c>
      <c r="H15" s="36"/>
      <c r="I15" s="36">
        <v>1</v>
      </c>
      <c r="J15" s="36">
        <v>15</v>
      </c>
      <c r="K15" s="36"/>
      <c r="L15" s="36">
        <v>1</v>
      </c>
      <c r="M15" s="36">
        <v>4</v>
      </c>
      <c r="N15" s="52">
        <f t="shared" si="0"/>
        <v>18</v>
      </c>
      <c r="O15" s="52">
        <f t="shared" si="1"/>
        <v>16</v>
      </c>
      <c r="P15" s="52">
        <f t="shared" si="2"/>
        <v>15</v>
      </c>
      <c r="Q15" s="52">
        <f t="shared" si="3"/>
        <v>15</v>
      </c>
    </row>
    <row r="16" spans="1:20" ht="45" customHeight="1">
      <c r="A16" s="39">
        <v>11</v>
      </c>
      <c r="B16" s="151" t="s">
        <v>34</v>
      </c>
      <c r="C16" s="152"/>
      <c r="D16" s="41"/>
      <c r="E16" s="36">
        <v>1</v>
      </c>
      <c r="F16" s="36"/>
      <c r="G16" s="36">
        <v>1</v>
      </c>
      <c r="H16" s="36"/>
      <c r="I16" s="36"/>
      <c r="J16" s="36">
        <v>1</v>
      </c>
      <c r="K16" s="36"/>
      <c r="L16" s="36"/>
      <c r="M16" s="36"/>
      <c r="N16" s="52">
        <f t="shared" si="0"/>
        <v>1</v>
      </c>
      <c r="O16" s="52">
        <f t="shared" si="1"/>
        <v>1</v>
      </c>
      <c r="P16" s="52">
        <f t="shared" si="2"/>
        <v>1</v>
      </c>
      <c r="Q16" s="52">
        <f t="shared" si="3"/>
        <v>1</v>
      </c>
    </row>
    <row r="17" spans="1:23" ht="55.5" customHeight="1">
      <c r="A17" s="160" t="s">
        <v>6</v>
      </c>
      <c r="B17" s="160"/>
      <c r="C17" s="160"/>
      <c r="D17" s="161"/>
      <c r="E17" s="162"/>
      <c r="F17" s="162"/>
      <c r="G17" s="162"/>
      <c r="H17" s="162"/>
      <c r="I17" s="162"/>
      <c r="J17" s="162"/>
      <c r="K17" s="162"/>
      <c r="L17" s="162"/>
      <c r="M17" s="162"/>
      <c r="N17" s="42"/>
      <c r="O17" s="43"/>
      <c r="P17" s="43"/>
      <c r="Q17" s="43"/>
    </row>
    <row r="18" spans="1:23" ht="36.75" customHeight="1">
      <c r="A18" s="39">
        <v>1</v>
      </c>
      <c r="B18" s="163" t="s">
        <v>5</v>
      </c>
      <c r="C18" s="164"/>
      <c r="D18" s="41"/>
      <c r="E18" s="36">
        <v>43</v>
      </c>
      <c r="F18" s="36">
        <v>9</v>
      </c>
      <c r="G18" s="36">
        <v>33</v>
      </c>
      <c r="H18" s="36"/>
      <c r="I18" s="36"/>
      <c r="J18" s="36">
        <v>42</v>
      </c>
      <c r="K18" s="36"/>
      <c r="L18" s="36">
        <v>1</v>
      </c>
      <c r="M18" s="36">
        <v>13</v>
      </c>
      <c r="N18" s="52">
        <f>D18+E18</f>
        <v>43</v>
      </c>
      <c r="O18" s="52">
        <f>J18+K18+L18</f>
        <v>43</v>
      </c>
      <c r="P18" s="52">
        <f>J18</f>
        <v>42</v>
      </c>
      <c r="Q18" s="52">
        <f>F18+G18+H18+I18</f>
        <v>42</v>
      </c>
    </row>
    <row r="19" spans="1:23" ht="34.5" customHeight="1">
      <c r="A19" s="44">
        <v>2</v>
      </c>
      <c r="B19" s="163" t="s">
        <v>4</v>
      </c>
      <c r="C19" s="164"/>
      <c r="D19" s="45">
        <v>2</v>
      </c>
      <c r="E19" s="36">
        <v>7</v>
      </c>
      <c r="F19" s="36">
        <v>2</v>
      </c>
      <c r="G19" s="36">
        <v>3</v>
      </c>
      <c r="H19" s="36"/>
      <c r="I19" s="36">
        <v>1</v>
      </c>
      <c r="J19" s="36">
        <v>6</v>
      </c>
      <c r="K19" s="36"/>
      <c r="L19" s="36">
        <v>3</v>
      </c>
      <c r="M19" s="36"/>
      <c r="N19" s="52">
        <f>D19+E19</f>
        <v>9</v>
      </c>
      <c r="O19" s="52">
        <f>J19+K19+L19</f>
        <v>9</v>
      </c>
      <c r="P19" s="52">
        <f>J19</f>
        <v>6</v>
      </c>
      <c r="Q19" s="52">
        <f>F19+G19+H19+I19</f>
        <v>6</v>
      </c>
      <c r="R19" s="53"/>
      <c r="S19" s="53"/>
      <c r="T19" s="53"/>
      <c r="U19" s="53"/>
      <c r="V19" s="53"/>
      <c r="W19" s="53"/>
    </row>
    <row r="20" spans="1:23" ht="27.75" customHeight="1">
      <c r="A20" s="39">
        <v>3</v>
      </c>
      <c r="B20" s="149" t="s">
        <v>3</v>
      </c>
      <c r="C20" s="150"/>
      <c r="D20" s="46"/>
      <c r="E20" s="36">
        <v>4</v>
      </c>
      <c r="F20" s="36"/>
      <c r="G20" s="36">
        <v>4</v>
      </c>
      <c r="H20" s="36"/>
      <c r="I20" s="36"/>
      <c r="J20" s="36">
        <v>4</v>
      </c>
      <c r="K20" s="36"/>
      <c r="L20" s="36"/>
      <c r="M20" s="36"/>
      <c r="N20" s="52">
        <f>D20+E20</f>
        <v>4</v>
      </c>
      <c r="O20" s="52">
        <f>J20+K20+L20</f>
        <v>4</v>
      </c>
      <c r="P20" s="52">
        <f>J20</f>
        <v>4</v>
      </c>
      <c r="Q20" s="52">
        <f>F20+G20+H20+I20</f>
        <v>4</v>
      </c>
      <c r="R20" s="53"/>
      <c r="S20" s="53"/>
      <c r="T20" s="53"/>
      <c r="U20" s="53"/>
      <c r="V20" s="53"/>
      <c r="W20" s="53"/>
    </row>
    <row r="21" spans="1:23" ht="26.25" customHeight="1">
      <c r="A21" s="47">
        <v>4</v>
      </c>
      <c r="B21" s="149" t="s">
        <v>2</v>
      </c>
      <c r="C21" s="150"/>
      <c r="D21" s="35">
        <v>1</v>
      </c>
      <c r="E21" s="36">
        <v>37</v>
      </c>
      <c r="F21" s="36">
        <v>2</v>
      </c>
      <c r="G21" s="36">
        <v>31</v>
      </c>
      <c r="H21" s="36">
        <v>1</v>
      </c>
      <c r="I21" s="36">
        <v>2</v>
      </c>
      <c r="J21" s="36">
        <v>36</v>
      </c>
      <c r="K21" s="36">
        <v>2</v>
      </c>
      <c r="L21" s="36"/>
      <c r="M21" s="36"/>
      <c r="N21" s="52">
        <f>D21+E21</f>
        <v>38</v>
      </c>
      <c r="O21" s="52">
        <f>J21+K21+L21</f>
        <v>38</v>
      </c>
      <c r="P21" s="52">
        <f>J21</f>
        <v>36</v>
      </c>
      <c r="Q21" s="52">
        <f>F21+G21+H21+I21</f>
        <v>36</v>
      </c>
      <c r="R21" s="53"/>
      <c r="S21" s="53"/>
      <c r="T21" s="53"/>
      <c r="U21" s="53"/>
      <c r="V21" s="53"/>
      <c r="W21" s="53"/>
    </row>
    <row r="22" spans="1:23" ht="24.75" customHeight="1">
      <c r="A22" s="39">
        <v>5</v>
      </c>
      <c r="B22" s="158" t="s">
        <v>1</v>
      </c>
      <c r="C22" s="159"/>
      <c r="D22" s="35">
        <v>2</v>
      </c>
      <c r="E22" s="36">
        <v>5</v>
      </c>
      <c r="F22" s="36">
        <v>1</v>
      </c>
      <c r="G22" s="36">
        <v>4</v>
      </c>
      <c r="H22" s="36"/>
      <c r="I22" s="36"/>
      <c r="J22" s="36">
        <v>5</v>
      </c>
      <c r="K22" s="36">
        <v>1</v>
      </c>
      <c r="L22" s="36">
        <v>1</v>
      </c>
      <c r="M22" s="36"/>
      <c r="N22" s="52">
        <f>D22+E22</f>
        <v>7</v>
      </c>
      <c r="O22" s="52">
        <f>J22+K22+L22</f>
        <v>7</v>
      </c>
      <c r="P22" s="52">
        <f>J22</f>
        <v>5</v>
      </c>
      <c r="Q22" s="52">
        <f>F22+G22+H22+I22</f>
        <v>5</v>
      </c>
    </row>
    <row r="23" spans="1:23" ht="15.75">
      <c r="A23" s="155" t="s">
        <v>0</v>
      </c>
      <c r="B23" s="156"/>
      <c r="C23" s="157"/>
      <c r="D23" s="58">
        <f t="shared" ref="D23:Q23" si="4">SUM(D6:D16,D18:D22)</f>
        <v>7</v>
      </c>
      <c r="E23" s="58">
        <f t="shared" si="4"/>
        <v>383</v>
      </c>
      <c r="F23" s="58">
        <f t="shared" si="4"/>
        <v>45</v>
      </c>
      <c r="G23" s="58">
        <f t="shared" si="4"/>
        <v>319</v>
      </c>
      <c r="H23" s="58">
        <f t="shared" si="4"/>
        <v>11</v>
      </c>
      <c r="I23" s="58">
        <f t="shared" si="4"/>
        <v>4</v>
      </c>
      <c r="J23" s="58">
        <f t="shared" si="4"/>
        <v>379</v>
      </c>
      <c r="K23" s="58">
        <f t="shared" si="4"/>
        <v>3</v>
      </c>
      <c r="L23" s="58">
        <f t="shared" si="4"/>
        <v>6</v>
      </c>
      <c r="M23" s="58">
        <f t="shared" si="4"/>
        <v>38</v>
      </c>
      <c r="N23" s="90">
        <f t="shared" si="4"/>
        <v>390</v>
      </c>
      <c r="O23" s="90">
        <f t="shared" si="4"/>
        <v>388</v>
      </c>
      <c r="P23" s="90">
        <f t="shared" si="4"/>
        <v>379</v>
      </c>
      <c r="Q23" s="90">
        <f t="shared" si="4"/>
        <v>379</v>
      </c>
    </row>
    <row r="25" spans="1:23">
      <c r="C25" s="101" t="s">
        <v>73</v>
      </c>
    </row>
  </sheetData>
  <mergeCells count="33">
    <mergeCell ref="A5:C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N5:O5"/>
    <mergeCell ref="P5:Q5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D17:M17"/>
    <mergeCell ref="B7:C7"/>
    <mergeCell ref="B19:C19"/>
    <mergeCell ref="B20:C20"/>
    <mergeCell ref="B21:C21"/>
    <mergeCell ref="B22:C22"/>
    <mergeCell ref="A23:C23"/>
  </mergeCells>
  <pageMargins left="0.7" right="0.7" top="0.75" bottom="0.75" header="0.3" footer="0.3"/>
  <pageSetup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0"/>
  </sheetPr>
  <dimension ref="A1:W33"/>
  <sheetViews>
    <sheetView zoomScale="70" zoomScaleNormal="70" workbookViewId="0">
      <pane ySplit="5" topLeftCell="A17" activePane="bottomLeft" state="frozen"/>
      <selection activeCell="A5" sqref="A5:C5"/>
      <selection pane="bottomLeft" activeCell="A5" sqref="A5:C5"/>
    </sheetView>
  </sheetViews>
  <sheetFormatPr defaultRowHeight="15"/>
  <cols>
    <col min="1" max="2" width="9.140625" style="27"/>
    <col min="3" max="3" width="43.5703125" style="27" customWidth="1"/>
    <col min="4" max="4" width="15" style="27" customWidth="1"/>
    <col min="5" max="5" width="12" style="27" customWidth="1"/>
    <col min="6" max="10" width="9.140625" style="27"/>
    <col min="11" max="11" width="11.140625" style="27" customWidth="1"/>
    <col min="12" max="12" width="13.42578125" style="27" customWidth="1"/>
    <col min="13" max="13" width="10.140625" style="27" customWidth="1"/>
    <col min="14" max="17" width="9.140625" style="26" hidden="1" customWidth="1"/>
    <col min="18" max="16384" width="9.140625" style="27"/>
  </cols>
  <sheetData>
    <row r="1" spans="1:20" ht="91.5" customHeight="1">
      <c r="A1" s="125" t="s">
        <v>33</v>
      </c>
      <c r="B1" s="169"/>
      <c r="C1" s="170" t="s">
        <v>32</v>
      </c>
      <c r="D1" s="170"/>
      <c r="E1" s="170"/>
      <c r="F1" s="170"/>
      <c r="G1" s="170"/>
      <c r="H1" s="170"/>
      <c r="I1" s="170"/>
      <c r="J1" s="171"/>
      <c r="K1" s="129" t="s">
        <v>64</v>
      </c>
      <c r="L1" s="172"/>
      <c r="M1" s="173"/>
    </row>
    <row r="2" spans="1:20" ht="72.75" customHeight="1">
      <c r="A2" s="132" t="s">
        <v>47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28"/>
      <c r="O2" s="28"/>
      <c r="P2" s="28"/>
      <c r="Q2" s="28"/>
      <c r="R2" s="29"/>
      <c r="S2" s="29"/>
      <c r="T2" s="29"/>
    </row>
    <row r="3" spans="1:20" ht="48" customHeight="1">
      <c r="A3" s="174" t="s">
        <v>31</v>
      </c>
      <c r="B3" s="175"/>
      <c r="C3" s="175"/>
      <c r="D3" s="178" t="s">
        <v>30</v>
      </c>
      <c r="E3" s="178" t="s">
        <v>29</v>
      </c>
      <c r="F3" s="179" t="s">
        <v>28</v>
      </c>
      <c r="G3" s="179"/>
      <c r="H3" s="179"/>
      <c r="I3" s="179"/>
      <c r="J3" s="179"/>
      <c r="K3" s="178" t="s">
        <v>27</v>
      </c>
      <c r="L3" s="178" t="s">
        <v>26</v>
      </c>
      <c r="M3" s="178" t="s">
        <v>25</v>
      </c>
      <c r="N3" s="28"/>
      <c r="O3" s="28"/>
      <c r="P3" s="28"/>
      <c r="Q3" s="28"/>
      <c r="R3" s="29"/>
      <c r="S3" s="29"/>
      <c r="T3" s="29"/>
    </row>
    <row r="4" spans="1:20" ht="118.5" customHeight="1">
      <c r="A4" s="176"/>
      <c r="B4" s="177"/>
      <c r="C4" s="177"/>
      <c r="D4" s="178"/>
      <c r="E4" s="178"/>
      <c r="F4" s="30" t="s">
        <v>24</v>
      </c>
      <c r="G4" s="31" t="s">
        <v>23</v>
      </c>
      <c r="H4" s="31" t="s">
        <v>22</v>
      </c>
      <c r="I4" s="31" t="s">
        <v>21</v>
      </c>
      <c r="J4" s="32" t="s">
        <v>20</v>
      </c>
      <c r="K4" s="178"/>
      <c r="L4" s="178"/>
      <c r="M4" s="178"/>
    </row>
    <row r="5" spans="1:20" ht="35.25" customHeight="1">
      <c r="A5" s="165" t="s">
        <v>19</v>
      </c>
      <c r="B5" s="166"/>
      <c r="C5" s="167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  <c r="N5" s="168" t="s">
        <v>18</v>
      </c>
      <c r="O5" s="168"/>
      <c r="P5" s="168" t="s">
        <v>17</v>
      </c>
      <c r="Q5" s="168"/>
    </row>
    <row r="6" spans="1:20" ht="37.5" customHeight="1">
      <c r="A6" s="34">
        <v>1</v>
      </c>
      <c r="B6" s="149" t="s">
        <v>16</v>
      </c>
      <c r="C6" s="150"/>
      <c r="D6" s="36"/>
      <c r="E6" s="36">
        <v>61</v>
      </c>
      <c r="F6" s="36">
        <v>9</v>
      </c>
      <c r="G6" s="36">
        <v>48</v>
      </c>
      <c r="H6" s="36">
        <v>3</v>
      </c>
      <c r="I6" s="36">
        <v>1</v>
      </c>
      <c r="J6" s="36">
        <v>61</v>
      </c>
      <c r="K6" s="36"/>
      <c r="L6" s="36"/>
      <c r="M6" s="36">
        <v>14</v>
      </c>
      <c r="N6" s="52">
        <f t="shared" ref="N6:N16" si="0">D6+E6</f>
        <v>61</v>
      </c>
      <c r="O6" s="52">
        <f t="shared" ref="O6:O16" si="1">J6+K6+L6</f>
        <v>61</v>
      </c>
      <c r="P6" s="52">
        <f t="shared" ref="P6:P16" si="2">J6</f>
        <v>61</v>
      </c>
      <c r="Q6" s="52">
        <f t="shared" ref="Q6:Q16" si="3">F6+G6+H6+I6</f>
        <v>61</v>
      </c>
      <c r="R6" s="53"/>
      <c r="S6" s="53"/>
      <c r="T6" s="53"/>
    </row>
    <row r="7" spans="1:20" ht="32.25" customHeight="1">
      <c r="A7" s="34">
        <v>2</v>
      </c>
      <c r="B7" s="149" t="s">
        <v>15</v>
      </c>
      <c r="C7" s="150"/>
      <c r="D7" s="36">
        <v>2</v>
      </c>
      <c r="E7" s="36">
        <v>63</v>
      </c>
      <c r="F7" s="36">
        <v>2</v>
      </c>
      <c r="G7" s="36">
        <v>57</v>
      </c>
      <c r="H7" s="36">
        <v>3</v>
      </c>
      <c r="I7" s="36">
        <v>2</v>
      </c>
      <c r="J7" s="36">
        <v>64</v>
      </c>
      <c r="K7" s="36"/>
      <c r="L7" s="36">
        <v>1</v>
      </c>
      <c r="M7" s="36">
        <v>14</v>
      </c>
      <c r="N7" s="52">
        <f t="shared" si="0"/>
        <v>65</v>
      </c>
      <c r="O7" s="52">
        <f t="shared" si="1"/>
        <v>65</v>
      </c>
      <c r="P7" s="52">
        <f t="shared" si="2"/>
        <v>64</v>
      </c>
      <c r="Q7" s="52">
        <f t="shared" si="3"/>
        <v>64</v>
      </c>
    </row>
    <row r="8" spans="1:20" ht="32.25" customHeight="1">
      <c r="A8" s="34">
        <v>3</v>
      </c>
      <c r="B8" s="149" t="s">
        <v>14</v>
      </c>
      <c r="C8" s="150"/>
      <c r="D8" s="36"/>
      <c r="E8" s="36">
        <v>10</v>
      </c>
      <c r="F8" s="36">
        <v>2</v>
      </c>
      <c r="G8" s="36">
        <v>8</v>
      </c>
      <c r="H8" s="36"/>
      <c r="I8" s="36"/>
      <c r="J8" s="36">
        <v>10</v>
      </c>
      <c r="K8" s="36"/>
      <c r="L8" s="36"/>
      <c r="M8" s="36">
        <v>2</v>
      </c>
      <c r="N8" s="52">
        <f t="shared" si="0"/>
        <v>10</v>
      </c>
      <c r="O8" s="52">
        <f t="shared" si="1"/>
        <v>10</v>
      </c>
      <c r="P8" s="52">
        <f t="shared" si="2"/>
        <v>10</v>
      </c>
      <c r="Q8" s="52">
        <f t="shared" si="3"/>
        <v>10</v>
      </c>
    </row>
    <row r="9" spans="1:20" ht="51.75" customHeight="1">
      <c r="A9" s="34">
        <v>4</v>
      </c>
      <c r="B9" s="149" t="s">
        <v>13</v>
      </c>
      <c r="C9" s="150"/>
      <c r="D9" s="36">
        <v>1</v>
      </c>
      <c r="E9" s="36">
        <v>60</v>
      </c>
      <c r="F9" s="36">
        <v>49</v>
      </c>
      <c r="G9" s="36">
        <v>12</v>
      </c>
      <c r="H9" s="36"/>
      <c r="I9" s="36"/>
      <c r="J9" s="36">
        <v>61</v>
      </c>
      <c r="K9" s="36"/>
      <c r="L9" s="36"/>
      <c r="M9" s="36">
        <v>5</v>
      </c>
      <c r="N9" s="52">
        <f t="shared" si="0"/>
        <v>61</v>
      </c>
      <c r="O9" s="52">
        <f t="shared" si="1"/>
        <v>61</v>
      </c>
      <c r="P9" s="52">
        <f t="shared" si="2"/>
        <v>61</v>
      </c>
      <c r="Q9" s="52">
        <f t="shared" si="3"/>
        <v>61</v>
      </c>
    </row>
    <row r="10" spans="1:20" ht="37.5" customHeight="1">
      <c r="A10" s="34">
        <v>5</v>
      </c>
      <c r="B10" s="149" t="s">
        <v>12</v>
      </c>
      <c r="C10" s="150"/>
      <c r="D10" s="36"/>
      <c r="E10" s="36">
        <v>315</v>
      </c>
      <c r="F10" s="36">
        <v>28</v>
      </c>
      <c r="G10" s="36">
        <v>284</v>
      </c>
      <c r="H10" s="36">
        <v>3</v>
      </c>
      <c r="I10" s="36"/>
      <c r="J10" s="36">
        <v>315</v>
      </c>
      <c r="K10" s="36"/>
      <c r="L10" s="36"/>
      <c r="M10" s="36">
        <v>3</v>
      </c>
      <c r="N10" s="52">
        <f t="shared" si="0"/>
        <v>315</v>
      </c>
      <c r="O10" s="52">
        <f t="shared" si="1"/>
        <v>315</v>
      </c>
      <c r="P10" s="52">
        <f t="shared" si="2"/>
        <v>315</v>
      </c>
      <c r="Q10" s="52">
        <f t="shared" si="3"/>
        <v>315</v>
      </c>
    </row>
    <row r="11" spans="1:20" ht="63.75" customHeight="1">
      <c r="A11" s="39">
        <v>6</v>
      </c>
      <c r="B11" s="153" t="s">
        <v>11</v>
      </c>
      <c r="C11" s="154"/>
      <c r="D11" s="36"/>
      <c r="E11" s="36">
        <v>10</v>
      </c>
      <c r="F11" s="36"/>
      <c r="G11" s="36">
        <v>10</v>
      </c>
      <c r="H11" s="36"/>
      <c r="I11" s="36"/>
      <c r="J11" s="36">
        <v>10</v>
      </c>
      <c r="K11" s="36"/>
      <c r="L11" s="36"/>
      <c r="M11" s="36"/>
      <c r="N11" s="52">
        <f t="shared" si="0"/>
        <v>10</v>
      </c>
      <c r="O11" s="52">
        <f t="shared" si="1"/>
        <v>10</v>
      </c>
      <c r="P11" s="52">
        <f t="shared" si="2"/>
        <v>10</v>
      </c>
      <c r="Q11" s="52">
        <f t="shared" si="3"/>
        <v>10</v>
      </c>
    </row>
    <row r="12" spans="1:20" ht="44.25" customHeight="1">
      <c r="A12" s="39">
        <v>7</v>
      </c>
      <c r="B12" s="153" t="s">
        <v>10</v>
      </c>
      <c r="C12" s="154"/>
      <c r="D12" s="36"/>
      <c r="E12" s="36">
        <v>38</v>
      </c>
      <c r="F12" s="36"/>
      <c r="G12" s="36">
        <v>38</v>
      </c>
      <c r="H12" s="36"/>
      <c r="I12" s="36"/>
      <c r="J12" s="36">
        <v>38</v>
      </c>
      <c r="K12" s="36"/>
      <c r="L12" s="36"/>
      <c r="M12" s="36"/>
      <c r="N12" s="52">
        <f t="shared" si="0"/>
        <v>38</v>
      </c>
      <c r="O12" s="52">
        <f t="shared" si="1"/>
        <v>38</v>
      </c>
      <c r="P12" s="52">
        <f t="shared" si="2"/>
        <v>38</v>
      </c>
      <c r="Q12" s="52">
        <f t="shared" si="3"/>
        <v>38</v>
      </c>
    </row>
    <row r="13" spans="1:20" ht="51" customHeight="1">
      <c r="A13" s="39">
        <v>8</v>
      </c>
      <c r="B13" s="153" t="s">
        <v>9</v>
      </c>
      <c r="C13" s="154"/>
      <c r="D13" s="36"/>
      <c r="E13" s="36">
        <v>3</v>
      </c>
      <c r="F13" s="36"/>
      <c r="G13" s="36">
        <v>3</v>
      </c>
      <c r="H13" s="36"/>
      <c r="I13" s="36"/>
      <c r="J13" s="36">
        <v>3</v>
      </c>
      <c r="K13" s="36"/>
      <c r="L13" s="36"/>
      <c r="M13" s="36"/>
      <c r="N13" s="52">
        <f t="shared" si="0"/>
        <v>3</v>
      </c>
      <c r="O13" s="52">
        <f t="shared" si="1"/>
        <v>3</v>
      </c>
      <c r="P13" s="52">
        <f t="shared" si="2"/>
        <v>3</v>
      </c>
      <c r="Q13" s="52">
        <f t="shared" si="3"/>
        <v>3</v>
      </c>
    </row>
    <row r="14" spans="1:20" ht="34.5" customHeight="1">
      <c r="A14" s="39">
        <v>9</v>
      </c>
      <c r="B14" s="151" t="s">
        <v>8</v>
      </c>
      <c r="C14" s="152"/>
      <c r="D14" s="36"/>
      <c r="E14" s="36">
        <v>318</v>
      </c>
      <c r="F14" s="36">
        <v>11</v>
      </c>
      <c r="G14" s="36">
        <v>280</v>
      </c>
      <c r="H14" s="36">
        <v>27</v>
      </c>
      <c r="I14" s="36"/>
      <c r="J14" s="36">
        <v>318</v>
      </c>
      <c r="K14" s="36"/>
      <c r="L14" s="36"/>
      <c r="M14" s="36"/>
      <c r="N14" s="52">
        <f t="shared" si="0"/>
        <v>318</v>
      </c>
      <c r="O14" s="52">
        <f t="shared" si="1"/>
        <v>318</v>
      </c>
      <c r="P14" s="52">
        <f t="shared" si="2"/>
        <v>318</v>
      </c>
      <c r="Q14" s="52">
        <f t="shared" si="3"/>
        <v>318</v>
      </c>
    </row>
    <row r="15" spans="1:20" ht="64.5" customHeight="1">
      <c r="A15" s="39">
        <v>10</v>
      </c>
      <c r="B15" s="151" t="s">
        <v>7</v>
      </c>
      <c r="C15" s="152"/>
      <c r="D15" s="36">
        <v>7</v>
      </c>
      <c r="E15" s="36">
        <v>41</v>
      </c>
      <c r="F15" s="36">
        <v>25</v>
      </c>
      <c r="G15" s="36">
        <v>6</v>
      </c>
      <c r="H15" s="36"/>
      <c r="I15" s="36">
        <v>3</v>
      </c>
      <c r="J15" s="36">
        <v>34</v>
      </c>
      <c r="K15" s="36"/>
      <c r="L15" s="36">
        <v>12</v>
      </c>
      <c r="M15" s="36">
        <v>20</v>
      </c>
      <c r="N15" s="52">
        <f t="shared" si="0"/>
        <v>48</v>
      </c>
      <c r="O15" s="52">
        <f t="shared" si="1"/>
        <v>46</v>
      </c>
      <c r="P15" s="52">
        <f t="shared" si="2"/>
        <v>34</v>
      </c>
      <c r="Q15" s="52">
        <f t="shared" si="3"/>
        <v>34</v>
      </c>
    </row>
    <row r="16" spans="1:20" ht="39.75" customHeight="1">
      <c r="A16" s="39">
        <v>11</v>
      </c>
      <c r="B16" s="151" t="s">
        <v>34</v>
      </c>
      <c r="C16" s="152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52">
        <f t="shared" si="0"/>
        <v>0</v>
      </c>
      <c r="O16" s="52">
        <f t="shared" si="1"/>
        <v>0</v>
      </c>
      <c r="P16" s="52">
        <f t="shared" si="2"/>
        <v>0</v>
      </c>
      <c r="Q16" s="52">
        <f t="shared" si="3"/>
        <v>0</v>
      </c>
    </row>
    <row r="17" spans="1:23" ht="55.5" customHeight="1">
      <c r="A17" s="160" t="s">
        <v>6</v>
      </c>
      <c r="B17" s="160"/>
      <c r="C17" s="160"/>
      <c r="D17" s="161"/>
      <c r="E17" s="162"/>
      <c r="F17" s="162"/>
      <c r="G17" s="162"/>
      <c r="H17" s="162"/>
      <c r="I17" s="162"/>
      <c r="J17" s="162"/>
      <c r="K17" s="162"/>
      <c r="L17" s="162"/>
      <c r="M17" s="162"/>
      <c r="N17" s="42"/>
      <c r="O17" s="43"/>
      <c r="P17" s="43"/>
      <c r="Q17" s="43"/>
    </row>
    <row r="18" spans="1:23" ht="36.75" customHeight="1">
      <c r="A18" s="39">
        <v>1</v>
      </c>
      <c r="B18" s="163" t="s">
        <v>5</v>
      </c>
      <c r="C18" s="164"/>
      <c r="D18" s="36"/>
      <c r="E18" s="36">
        <v>69</v>
      </c>
      <c r="F18" s="36">
        <v>21</v>
      </c>
      <c r="G18" s="36">
        <v>45</v>
      </c>
      <c r="H18" s="36"/>
      <c r="I18" s="36">
        <v>1</v>
      </c>
      <c r="J18" s="36">
        <v>67</v>
      </c>
      <c r="K18" s="36"/>
      <c r="L18" s="36">
        <v>2</v>
      </c>
      <c r="M18" s="36">
        <v>30</v>
      </c>
      <c r="N18" s="52">
        <f>D18+E18</f>
        <v>69</v>
      </c>
      <c r="O18" s="52">
        <f>J18+K18+L18</f>
        <v>69</v>
      </c>
      <c r="P18" s="52">
        <f>J18</f>
        <v>67</v>
      </c>
      <c r="Q18" s="52">
        <f>F18+G18+H18+I18</f>
        <v>67</v>
      </c>
    </row>
    <row r="19" spans="1:23" ht="34.5" customHeight="1">
      <c r="A19" s="44">
        <v>2</v>
      </c>
      <c r="B19" s="163" t="s">
        <v>4</v>
      </c>
      <c r="C19" s="164"/>
      <c r="D19" s="36">
        <v>10</v>
      </c>
      <c r="E19" s="36">
        <v>28</v>
      </c>
      <c r="F19" s="36">
        <v>10</v>
      </c>
      <c r="G19" s="36">
        <v>16</v>
      </c>
      <c r="H19" s="36">
        <v>1</v>
      </c>
      <c r="I19" s="36">
        <v>3</v>
      </c>
      <c r="J19" s="36">
        <v>30</v>
      </c>
      <c r="K19" s="36">
        <v>3</v>
      </c>
      <c r="L19" s="36">
        <v>4</v>
      </c>
      <c r="M19" s="36">
        <v>4</v>
      </c>
      <c r="N19" s="52">
        <f>D19+E19</f>
        <v>38</v>
      </c>
      <c r="O19" s="52">
        <f>J19+K19+L19</f>
        <v>37</v>
      </c>
      <c r="P19" s="52">
        <f>J19</f>
        <v>30</v>
      </c>
      <c r="Q19" s="52">
        <f>F19+G19+H19+I19</f>
        <v>30</v>
      </c>
      <c r="R19" s="53"/>
      <c r="S19" s="53"/>
      <c r="T19" s="53"/>
      <c r="U19" s="53"/>
      <c r="V19" s="53"/>
      <c r="W19" s="53"/>
    </row>
    <row r="20" spans="1:23" ht="27.75" customHeight="1">
      <c r="A20" s="39">
        <v>3</v>
      </c>
      <c r="B20" s="149" t="s">
        <v>3</v>
      </c>
      <c r="C20" s="150"/>
      <c r="D20" s="36"/>
      <c r="E20" s="36">
        <v>13</v>
      </c>
      <c r="F20" s="36"/>
      <c r="G20" s="36">
        <v>13</v>
      </c>
      <c r="H20" s="36"/>
      <c r="I20" s="36"/>
      <c r="J20" s="36">
        <v>13</v>
      </c>
      <c r="K20" s="36"/>
      <c r="L20" s="36"/>
      <c r="M20" s="36"/>
      <c r="N20" s="52">
        <f>D20+E20</f>
        <v>13</v>
      </c>
      <c r="O20" s="52">
        <f>J20+K20+L20</f>
        <v>13</v>
      </c>
      <c r="P20" s="52">
        <f>J20</f>
        <v>13</v>
      </c>
      <c r="Q20" s="52">
        <f>F20+G20+H20+I20</f>
        <v>13</v>
      </c>
      <c r="R20" s="53"/>
      <c r="S20" s="53"/>
      <c r="T20" s="53"/>
      <c r="U20" s="53"/>
      <c r="V20" s="53"/>
      <c r="W20" s="53"/>
    </row>
    <row r="21" spans="1:23" ht="26.25" customHeight="1">
      <c r="A21" s="47">
        <v>4</v>
      </c>
      <c r="B21" s="149" t="s">
        <v>2</v>
      </c>
      <c r="C21" s="150"/>
      <c r="D21" s="36">
        <v>5</v>
      </c>
      <c r="E21" s="36">
        <v>45</v>
      </c>
      <c r="F21" s="36">
        <v>26</v>
      </c>
      <c r="G21" s="36">
        <v>11</v>
      </c>
      <c r="H21" s="36">
        <v>1</v>
      </c>
      <c r="I21" s="36">
        <v>8</v>
      </c>
      <c r="J21" s="36">
        <v>46</v>
      </c>
      <c r="K21" s="36">
        <v>1</v>
      </c>
      <c r="L21" s="36">
        <v>3</v>
      </c>
      <c r="M21" s="36">
        <v>17</v>
      </c>
      <c r="N21" s="52">
        <f>D21+E21</f>
        <v>50</v>
      </c>
      <c r="O21" s="52">
        <f>J21+K21+L21</f>
        <v>50</v>
      </c>
      <c r="P21" s="52">
        <f>J21</f>
        <v>46</v>
      </c>
      <c r="Q21" s="52">
        <f>F21+G21+H21+I21</f>
        <v>46</v>
      </c>
      <c r="R21" s="53"/>
      <c r="S21" s="53"/>
      <c r="T21" s="53"/>
      <c r="U21" s="53"/>
      <c r="V21" s="53"/>
      <c r="W21" s="53"/>
    </row>
    <row r="22" spans="1:23" ht="24.75" customHeight="1">
      <c r="A22" s="39">
        <v>5</v>
      </c>
      <c r="B22" s="158" t="s">
        <v>1</v>
      </c>
      <c r="C22" s="159"/>
      <c r="D22" s="36">
        <v>8</v>
      </c>
      <c r="E22" s="36">
        <v>18</v>
      </c>
      <c r="F22" s="36">
        <v>1</v>
      </c>
      <c r="G22" s="36">
        <v>18</v>
      </c>
      <c r="H22" s="36"/>
      <c r="I22" s="36"/>
      <c r="J22" s="36">
        <v>19</v>
      </c>
      <c r="K22" s="36"/>
      <c r="L22" s="36">
        <v>6</v>
      </c>
      <c r="M22" s="36"/>
      <c r="N22" s="52">
        <f>D22+E22</f>
        <v>26</v>
      </c>
      <c r="O22" s="52">
        <f>J22+K22+L22</f>
        <v>25</v>
      </c>
      <c r="P22" s="52">
        <f>J22</f>
        <v>19</v>
      </c>
      <c r="Q22" s="52">
        <f>F22+G22+H22+I22</f>
        <v>19</v>
      </c>
    </row>
    <row r="23" spans="1:23" ht="15.75">
      <c r="A23" s="155" t="s">
        <v>0</v>
      </c>
      <c r="B23" s="156"/>
      <c r="C23" s="157"/>
      <c r="D23" s="58">
        <f t="shared" ref="D23:Q23" si="4">SUM(D6:D16,D18:D22)</f>
        <v>33</v>
      </c>
      <c r="E23" s="58">
        <f t="shared" si="4"/>
        <v>1092</v>
      </c>
      <c r="F23" s="58">
        <f t="shared" si="4"/>
        <v>184</v>
      </c>
      <c r="G23" s="58">
        <f t="shared" si="4"/>
        <v>849</v>
      </c>
      <c r="H23" s="58">
        <f t="shared" si="4"/>
        <v>38</v>
      </c>
      <c r="I23" s="58">
        <f t="shared" si="4"/>
        <v>18</v>
      </c>
      <c r="J23" s="58">
        <f t="shared" si="4"/>
        <v>1089</v>
      </c>
      <c r="K23" s="58">
        <f t="shared" si="4"/>
        <v>4</v>
      </c>
      <c r="L23" s="58">
        <f t="shared" si="4"/>
        <v>28</v>
      </c>
      <c r="M23" s="58">
        <f t="shared" si="4"/>
        <v>109</v>
      </c>
      <c r="N23" s="90">
        <f t="shared" si="4"/>
        <v>1125</v>
      </c>
      <c r="O23" s="90">
        <f t="shared" si="4"/>
        <v>1121</v>
      </c>
      <c r="P23" s="90">
        <f t="shared" si="4"/>
        <v>1089</v>
      </c>
      <c r="Q23" s="90">
        <f t="shared" si="4"/>
        <v>1089</v>
      </c>
    </row>
    <row r="25" spans="1:23">
      <c r="C25" s="101" t="s">
        <v>57</v>
      </c>
    </row>
    <row r="26" spans="1:23">
      <c r="C26" s="102" t="s">
        <v>48</v>
      </c>
      <c r="D26" s="102"/>
      <c r="E26" s="102"/>
      <c r="F26" s="102"/>
      <c r="G26" s="102"/>
      <c r="H26" s="102"/>
      <c r="I26" s="102"/>
      <c r="J26" s="102"/>
    </row>
    <row r="27" spans="1:23">
      <c r="C27" s="2" t="s">
        <v>54</v>
      </c>
    </row>
    <row r="28" spans="1:23">
      <c r="M28" s="26"/>
      <c r="Q28" s="27"/>
    </row>
    <row r="29" spans="1:23">
      <c r="M29" s="26"/>
      <c r="Q29" s="27"/>
    </row>
    <row r="30" spans="1:23">
      <c r="M30" s="26"/>
      <c r="Q30" s="27"/>
    </row>
    <row r="31" spans="1:23">
      <c r="M31" s="26"/>
      <c r="Q31" s="27"/>
    </row>
    <row r="32" spans="1:23">
      <c r="M32" s="26"/>
      <c r="Q32" s="27"/>
    </row>
    <row r="33" spans="13:17">
      <c r="M33" s="26"/>
      <c r="Q33" s="27"/>
    </row>
  </sheetData>
  <mergeCells count="33">
    <mergeCell ref="A5:C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N5:O5"/>
    <mergeCell ref="P5:Q5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D17:M17"/>
    <mergeCell ref="B7:C7"/>
    <mergeCell ref="B19:C19"/>
    <mergeCell ref="B20:C20"/>
    <mergeCell ref="B21:C21"/>
    <mergeCell ref="B22:C22"/>
    <mergeCell ref="A23:C23"/>
  </mergeCells>
  <pageMargins left="0.7" right="0.7" top="0.75" bottom="0.75" header="0.3" footer="0.3"/>
  <pageSetup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0"/>
  </sheetPr>
  <dimension ref="A1:W26"/>
  <sheetViews>
    <sheetView zoomScale="70" zoomScaleNormal="70" workbookViewId="0">
      <pane ySplit="5" topLeftCell="A18" activePane="bottomLeft" state="frozen"/>
      <selection activeCell="A5" sqref="A5:C5"/>
      <selection pane="bottomLeft" activeCell="A5" sqref="A5:C5"/>
    </sheetView>
  </sheetViews>
  <sheetFormatPr defaultRowHeight="15"/>
  <cols>
    <col min="1" max="2" width="9.140625" style="27"/>
    <col min="3" max="3" width="43.5703125" style="27" customWidth="1"/>
    <col min="4" max="4" width="15" style="27" customWidth="1"/>
    <col min="5" max="5" width="12" style="27" customWidth="1"/>
    <col min="6" max="10" width="9.140625" style="27"/>
    <col min="11" max="11" width="11.140625" style="27" customWidth="1"/>
    <col min="12" max="12" width="13.42578125" style="27" customWidth="1"/>
    <col min="13" max="13" width="10.140625" style="27" customWidth="1"/>
    <col min="14" max="17" width="9.140625" style="26" hidden="1" customWidth="1"/>
    <col min="18" max="16384" width="9.140625" style="27"/>
  </cols>
  <sheetData>
    <row r="1" spans="1:20" ht="91.5" customHeight="1">
      <c r="A1" s="125" t="s">
        <v>33</v>
      </c>
      <c r="B1" s="169"/>
      <c r="C1" s="170" t="s">
        <v>32</v>
      </c>
      <c r="D1" s="170"/>
      <c r="E1" s="170"/>
      <c r="F1" s="170"/>
      <c r="G1" s="170"/>
      <c r="H1" s="170"/>
      <c r="I1" s="170"/>
      <c r="J1" s="171"/>
      <c r="K1" s="129" t="s">
        <v>64</v>
      </c>
      <c r="L1" s="172"/>
      <c r="M1" s="173"/>
    </row>
    <row r="2" spans="1:20" ht="72.75" customHeight="1">
      <c r="A2" s="132" t="s">
        <v>46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28"/>
      <c r="O2" s="28"/>
      <c r="P2" s="28"/>
      <c r="Q2" s="28"/>
      <c r="R2" s="29"/>
      <c r="S2" s="29"/>
      <c r="T2" s="29"/>
    </row>
    <row r="3" spans="1:20" ht="48" customHeight="1">
      <c r="A3" s="174" t="s">
        <v>31</v>
      </c>
      <c r="B3" s="175"/>
      <c r="C3" s="175"/>
      <c r="D3" s="178" t="s">
        <v>30</v>
      </c>
      <c r="E3" s="178" t="s">
        <v>29</v>
      </c>
      <c r="F3" s="179" t="s">
        <v>28</v>
      </c>
      <c r="G3" s="179"/>
      <c r="H3" s="179"/>
      <c r="I3" s="179"/>
      <c r="J3" s="179"/>
      <c r="K3" s="178" t="s">
        <v>27</v>
      </c>
      <c r="L3" s="178" t="s">
        <v>26</v>
      </c>
      <c r="M3" s="178" t="s">
        <v>25</v>
      </c>
      <c r="N3" s="28"/>
      <c r="O3" s="28"/>
      <c r="P3" s="28"/>
      <c r="Q3" s="28"/>
      <c r="R3" s="29"/>
      <c r="S3" s="29"/>
      <c r="T3" s="29"/>
    </row>
    <row r="4" spans="1:20" ht="118.5" customHeight="1">
      <c r="A4" s="176"/>
      <c r="B4" s="177"/>
      <c r="C4" s="177"/>
      <c r="D4" s="178"/>
      <c r="E4" s="178"/>
      <c r="F4" s="30" t="s">
        <v>24</v>
      </c>
      <c r="G4" s="31" t="s">
        <v>23</v>
      </c>
      <c r="H4" s="31" t="s">
        <v>22</v>
      </c>
      <c r="I4" s="31" t="s">
        <v>21</v>
      </c>
      <c r="J4" s="32" t="s">
        <v>20</v>
      </c>
      <c r="K4" s="178"/>
      <c r="L4" s="178"/>
      <c r="M4" s="178"/>
    </row>
    <row r="5" spans="1:20" ht="35.25" customHeight="1">
      <c r="A5" s="165" t="s">
        <v>19</v>
      </c>
      <c r="B5" s="166"/>
      <c r="C5" s="167"/>
      <c r="D5" s="33">
        <v>1</v>
      </c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3">
        <v>7</v>
      </c>
      <c r="K5" s="33">
        <v>8</v>
      </c>
      <c r="L5" s="33">
        <v>9</v>
      </c>
      <c r="M5" s="33">
        <v>10</v>
      </c>
      <c r="N5" s="168" t="s">
        <v>18</v>
      </c>
      <c r="O5" s="168"/>
      <c r="P5" s="168" t="s">
        <v>17</v>
      </c>
      <c r="Q5" s="168"/>
    </row>
    <row r="6" spans="1:20" ht="37.5" customHeight="1">
      <c r="A6" s="34">
        <v>1</v>
      </c>
      <c r="B6" s="149" t="s">
        <v>16</v>
      </c>
      <c r="C6" s="150"/>
      <c r="D6" s="35"/>
      <c r="E6" s="36">
        <v>171</v>
      </c>
      <c r="F6" s="36">
        <v>18</v>
      </c>
      <c r="G6" s="36">
        <v>151</v>
      </c>
      <c r="H6" s="36">
        <v>2</v>
      </c>
      <c r="I6" s="36"/>
      <c r="J6" s="36">
        <f t="shared" ref="J6:J16" si="0">+I6+H6+G6+F6</f>
        <v>171</v>
      </c>
      <c r="K6" s="36"/>
      <c r="L6" s="36"/>
      <c r="M6" s="36">
        <v>17</v>
      </c>
      <c r="N6" s="52">
        <f t="shared" ref="N6:N16" si="1">D6+E6</f>
        <v>171</v>
      </c>
      <c r="O6" s="52">
        <f t="shared" ref="O6:O16" si="2">J6+K6+L6</f>
        <v>171</v>
      </c>
      <c r="P6" s="52">
        <f t="shared" ref="P6:P16" si="3">J6</f>
        <v>171</v>
      </c>
      <c r="Q6" s="52">
        <f t="shared" ref="Q6:Q16" si="4">F6+G6+H6+I6</f>
        <v>171</v>
      </c>
      <c r="R6" s="53"/>
      <c r="S6" s="53"/>
      <c r="T6" s="53"/>
    </row>
    <row r="7" spans="1:20" ht="32.25" customHeight="1">
      <c r="A7" s="34">
        <v>2</v>
      </c>
      <c r="B7" s="149" t="s">
        <v>15</v>
      </c>
      <c r="C7" s="150"/>
      <c r="D7" s="35">
        <v>2</v>
      </c>
      <c r="E7" s="36">
        <v>57</v>
      </c>
      <c r="F7" s="36">
        <v>2</v>
      </c>
      <c r="G7" s="36">
        <v>46</v>
      </c>
      <c r="H7" s="36">
        <v>9</v>
      </c>
      <c r="I7" s="36"/>
      <c r="J7" s="36">
        <f t="shared" si="0"/>
        <v>57</v>
      </c>
      <c r="K7" s="36"/>
      <c r="L7" s="36">
        <v>2</v>
      </c>
      <c r="M7" s="36">
        <v>16</v>
      </c>
      <c r="N7" s="52">
        <f t="shared" si="1"/>
        <v>59</v>
      </c>
      <c r="O7" s="52">
        <f t="shared" si="2"/>
        <v>59</v>
      </c>
      <c r="P7" s="52">
        <f t="shared" si="3"/>
        <v>57</v>
      </c>
      <c r="Q7" s="52">
        <f t="shared" si="4"/>
        <v>57</v>
      </c>
    </row>
    <row r="8" spans="1:20" ht="32.25" customHeight="1">
      <c r="A8" s="34">
        <v>3</v>
      </c>
      <c r="B8" s="149" t="s">
        <v>14</v>
      </c>
      <c r="C8" s="150"/>
      <c r="D8" s="35"/>
      <c r="E8" s="36">
        <v>14</v>
      </c>
      <c r="F8" s="36">
        <v>1</v>
      </c>
      <c r="G8" s="36">
        <v>13</v>
      </c>
      <c r="H8" s="36"/>
      <c r="I8" s="36"/>
      <c r="J8" s="36">
        <f t="shared" si="0"/>
        <v>14</v>
      </c>
      <c r="K8" s="36"/>
      <c r="L8" s="36"/>
      <c r="M8" s="36">
        <v>5</v>
      </c>
      <c r="N8" s="52">
        <f t="shared" si="1"/>
        <v>14</v>
      </c>
      <c r="O8" s="52">
        <f t="shared" si="2"/>
        <v>14</v>
      </c>
      <c r="P8" s="52">
        <f t="shared" si="3"/>
        <v>14</v>
      </c>
      <c r="Q8" s="52">
        <f t="shared" si="4"/>
        <v>14</v>
      </c>
    </row>
    <row r="9" spans="1:20" ht="51.75" customHeight="1">
      <c r="A9" s="34">
        <v>4</v>
      </c>
      <c r="B9" s="149" t="s">
        <v>13</v>
      </c>
      <c r="C9" s="150"/>
      <c r="D9" s="35"/>
      <c r="E9" s="36">
        <v>55</v>
      </c>
      <c r="F9" s="36">
        <v>39</v>
      </c>
      <c r="G9" s="36">
        <v>16</v>
      </c>
      <c r="H9" s="36"/>
      <c r="I9" s="36"/>
      <c r="J9" s="36">
        <f t="shared" si="0"/>
        <v>55</v>
      </c>
      <c r="K9" s="36"/>
      <c r="L9" s="36"/>
      <c r="M9" s="36">
        <v>15</v>
      </c>
      <c r="N9" s="52">
        <f t="shared" si="1"/>
        <v>55</v>
      </c>
      <c r="O9" s="52">
        <f t="shared" si="2"/>
        <v>55</v>
      </c>
      <c r="P9" s="52">
        <f t="shared" si="3"/>
        <v>55</v>
      </c>
      <c r="Q9" s="52">
        <f t="shared" si="4"/>
        <v>55</v>
      </c>
    </row>
    <row r="10" spans="1:20" ht="37.5" customHeight="1">
      <c r="A10" s="34">
        <v>5</v>
      </c>
      <c r="B10" s="149" t="s">
        <v>12</v>
      </c>
      <c r="C10" s="150"/>
      <c r="D10" s="35"/>
      <c r="E10" s="36">
        <v>279</v>
      </c>
      <c r="F10" s="36">
        <v>14</v>
      </c>
      <c r="G10" s="36">
        <v>265</v>
      </c>
      <c r="H10" s="36"/>
      <c r="I10" s="36"/>
      <c r="J10" s="36">
        <f t="shared" si="0"/>
        <v>279</v>
      </c>
      <c r="K10" s="36"/>
      <c r="L10" s="36"/>
      <c r="M10" s="36"/>
      <c r="N10" s="52">
        <f t="shared" si="1"/>
        <v>279</v>
      </c>
      <c r="O10" s="52">
        <f t="shared" si="2"/>
        <v>279</v>
      </c>
      <c r="P10" s="52">
        <f t="shared" si="3"/>
        <v>279</v>
      </c>
      <c r="Q10" s="52">
        <f t="shared" si="4"/>
        <v>279</v>
      </c>
    </row>
    <row r="11" spans="1:20" ht="63.75" customHeight="1">
      <c r="A11" s="39">
        <v>6</v>
      </c>
      <c r="B11" s="153" t="s">
        <v>11</v>
      </c>
      <c r="C11" s="154"/>
      <c r="D11" s="35"/>
      <c r="E11" s="36">
        <v>16</v>
      </c>
      <c r="F11" s="36">
        <v>8</v>
      </c>
      <c r="G11" s="36">
        <v>8</v>
      </c>
      <c r="H11" s="36"/>
      <c r="I11" s="36"/>
      <c r="J11" s="36">
        <f t="shared" si="0"/>
        <v>16</v>
      </c>
      <c r="K11" s="36"/>
      <c r="L11" s="36"/>
      <c r="M11" s="36"/>
      <c r="N11" s="52">
        <f t="shared" si="1"/>
        <v>16</v>
      </c>
      <c r="O11" s="52">
        <f t="shared" si="2"/>
        <v>16</v>
      </c>
      <c r="P11" s="52">
        <f t="shared" si="3"/>
        <v>16</v>
      </c>
      <c r="Q11" s="52">
        <f t="shared" si="4"/>
        <v>16</v>
      </c>
    </row>
    <row r="12" spans="1:20" ht="44.25" customHeight="1">
      <c r="A12" s="39">
        <v>7</v>
      </c>
      <c r="B12" s="153" t="s">
        <v>10</v>
      </c>
      <c r="C12" s="154"/>
      <c r="D12" s="35"/>
      <c r="E12" s="36">
        <v>14</v>
      </c>
      <c r="F12" s="36">
        <v>2</v>
      </c>
      <c r="G12" s="36">
        <v>12</v>
      </c>
      <c r="H12" s="36"/>
      <c r="I12" s="36"/>
      <c r="J12" s="36">
        <f t="shared" si="0"/>
        <v>14</v>
      </c>
      <c r="K12" s="36"/>
      <c r="L12" s="36"/>
      <c r="M12" s="36"/>
      <c r="N12" s="52">
        <f t="shared" si="1"/>
        <v>14</v>
      </c>
      <c r="O12" s="52">
        <f t="shared" si="2"/>
        <v>14</v>
      </c>
      <c r="P12" s="52">
        <f t="shared" si="3"/>
        <v>14</v>
      </c>
      <c r="Q12" s="52">
        <f t="shared" si="4"/>
        <v>14</v>
      </c>
    </row>
    <row r="13" spans="1:20" ht="51" customHeight="1">
      <c r="A13" s="39">
        <v>8</v>
      </c>
      <c r="B13" s="153" t="s">
        <v>9</v>
      </c>
      <c r="C13" s="154"/>
      <c r="D13" s="35"/>
      <c r="E13" s="36"/>
      <c r="F13" s="36"/>
      <c r="G13" s="36"/>
      <c r="H13" s="36"/>
      <c r="I13" s="36"/>
      <c r="J13" s="36">
        <f t="shared" si="0"/>
        <v>0</v>
      </c>
      <c r="K13" s="36"/>
      <c r="L13" s="36"/>
      <c r="M13" s="36"/>
      <c r="N13" s="52">
        <f t="shared" si="1"/>
        <v>0</v>
      </c>
      <c r="O13" s="52">
        <f t="shared" si="2"/>
        <v>0</v>
      </c>
      <c r="P13" s="52">
        <f t="shared" si="3"/>
        <v>0</v>
      </c>
      <c r="Q13" s="52">
        <f t="shared" si="4"/>
        <v>0</v>
      </c>
    </row>
    <row r="14" spans="1:20" ht="34.5" customHeight="1">
      <c r="A14" s="39">
        <v>9</v>
      </c>
      <c r="B14" s="151" t="s">
        <v>8</v>
      </c>
      <c r="C14" s="152"/>
      <c r="D14" s="40"/>
      <c r="E14" s="36">
        <v>264</v>
      </c>
      <c r="F14" s="36">
        <v>15</v>
      </c>
      <c r="G14" s="36">
        <v>239</v>
      </c>
      <c r="H14" s="36">
        <v>10</v>
      </c>
      <c r="I14" s="36"/>
      <c r="J14" s="36">
        <f t="shared" si="0"/>
        <v>264</v>
      </c>
      <c r="K14" s="36"/>
      <c r="L14" s="36"/>
      <c r="M14" s="36"/>
      <c r="N14" s="52">
        <f t="shared" si="1"/>
        <v>264</v>
      </c>
      <c r="O14" s="52">
        <f t="shared" si="2"/>
        <v>264</v>
      </c>
      <c r="P14" s="52">
        <f t="shared" si="3"/>
        <v>264</v>
      </c>
      <c r="Q14" s="52">
        <f t="shared" si="4"/>
        <v>264</v>
      </c>
    </row>
    <row r="15" spans="1:20" ht="73.5" customHeight="1">
      <c r="A15" s="39">
        <v>10</v>
      </c>
      <c r="B15" s="151" t="s">
        <v>7</v>
      </c>
      <c r="C15" s="152"/>
      <c r="D15" s="40">
        <v>4</v>
      </c>
      <c r="E15" s="36">
        <v>42</v>
      </c>
      <c r="F15" s="36">
        <v>39</v>
      </c>
      <c r="G15" s="36">
        <v>3</v>
      </c>
      <c r="H15" s="36"/>
      <c r="I15" s="36">
        <v>3</v>
      </c>
      <c r="J15" s="36">
        <f t="shared" si="0"/>
        <v>45</v>
      </c>
      <c r="K15" s="36"/>
      <c r="L15" s="36">
        <v>1</v>
      </c>
      <c r="M15" s="36">
        <v>23</v>
      </c>
      <c r="N15" s="52">
        <f t="shared" si="1"/>
        <v>46</v>
      </c>
      <c r="O15" s="52">
        <f t="shared" si="2"/>
        <v>46</v>
      </c>
      <c r="P15" s="52">
        <f t="shared" si="3"/>
        <v>45</v>
      </c>
      <c r="Q15" s="52">
        <f t="shared" si="4"/>
        <v>45</v>
      </c>
    </row>
    <row r="16" spans="1:20" ht="43.5" customHeight="1">
      <c r="A16" s="39">
        <v>11</v>
      </c>
      <c r="B16" s="151" t="s">
        <v>34</v>
      </c>
      <c r="C16" s="152"/>
      <c r="D16" s="41"/>
      <c r="E16" s="36">
        <v>4</v>
      </c>
      <c r="F16" s="36"/>
      <c r="G16" s="36">
        <v>4</v>
      </c>
      <c r="H16" s="36"/>
      <c r="I16" s="36"/>
      <c r="J16" s="36">
        <f t="shared" si="0"/>
        <v>4</v>
      </c>
      <c r="K16" s="36"/>
      <c r="L16" s="36"/>
      <c r="M16" s="36">
        <v>1</v>
      </c>
      <c r="N16" s="52">
        <f t="shared" si="1"/>
        <v>4</v>
      </c>
      <c r="O16" s="52">
        <f t="shared" si="2"/>
        <v>4</v>
      </c>
      <c r="P16" s="52">
        <f t="shared" si="3"/>
        <v>4</v>
      </c>
      <c r="Q16" s="52">
        <f t="shared" si="4"/>
        <v>4</v>
      </c>
    </row>
    <row r="17" spans="1:23" ht="55.5" customHeight="1">
      <c r="A17" s="160" t="s">
        <v>6</v>
      </c>
      <c r="B17" s="160"/>
      <c r="C17" s="160"/>
      <c r="D17" s="161"/>
      <c r="E17" s="162"/>
      <c r="F17" s="162"/>
      <c r="G17" s="162"/>
      <c r="H17" s="162"/>
      <c r="I17" s="162"/>
      <c r="J17" s="162"/>
      <c r="K17" s="162"/>
      <c r="L17" s="162"/>
      <c r="M17" s="162"/>
      <c r="N17" s="42"/>
      <c r="O17" s="43"/>
      <c r="P17" s="43"/>
      <c r="Q17" s="43"/>
    </row>
    <row r="18" spans="1:23" ht="36.75" customHeight="1">
      <c r="A18" s="39">
        <v>1</v>
      </c>
      <c r="B18" s="163" t="s">
        <v>5</v>
      </c>
      <c r="C18" s="164"/>
      <c r="D18" s="41"/>
      <c r="E18" s="36">
        <v>7</v>
      </c>
      <c r="F18" s="36"/>
      <c r="G18" s="36">
        <v>7</v>
      </c>
      <c r="H18" s="36"/>
      <c r="I18" s="36"/>
      <c r="J18" s="36">
        <f>+I18+H18+G18+F18</f>
        <v>7</v>
      </c>
      <c r="K18" s="36"/>
      <c r="L18" s="36"/>
      <c r="M18" s="36">
        <v>6</v>
      </c>
      <c r="N18" s="52">
        <f>D18+E18</f>
        <v>7</v>
      </c>
      <c r="O18" s="52">
        <f>J18+K18+L18</f>
        <v>7</v>
      </c>
      <c r="P18" s="52">
        <f>J18</f>
        <v>7</v>
      </c>
      <c r="Q18" s="52">
        <f>F18+G18+H18+I18</f>
        <v>7</v>
      </c>
    </row>
    <row r="19" spans="1:23" ht="34.5" customHeight="1">
      <c r="A19" s="44">
        <v>2</v>
      </c>
      <c r="B19" s="163" t="s">
        <v>4</v>
      </c>
      <c r="C19" s="164"/>
      <c r="D19" s="45">
        <v>2</v>
      </c>
      <c r="E19" s="36">
        <v>22</v>
      </c>
      <c r="F19" s="36">
        <v>5</v>
      </c>
      <c r="G19" s="36">
        <v>14</v>
      </c>
      <c r="H19" s="36">
        <v>1</v>
      </c>
      <c r="I19" s="36"/>
      <c r="J19" s="36">
        <f>+I19+H19+G19+F19</f>
        <v>20</v>
      </c>
      <c r="K19" s="36">
        <v>1</v>
      </c>
      <c r="L19" s="36">
        <v>2</v>
      </c>
      <c r="M19" s="36">
        <v>1</v>
      </c>
      <c r="N19" s="52">
        <f>D19+E19</f>
        <v>24</v>
      </c>
      <c r="O19" s="52">
        <f>J19+K19+L19</f>
        <v>23</v>
      </c>
      <c r="P19" s="52">
        <f>J19</f>
        <v>20</v>
      </c>
      <c r="Q19" s="52">
        <f>F19+G19+H19+I19</f>
        <v>20</v>
      </c>
      <c r="R19" s="53"/>
      <c r="S19" s="53"/>
      <c r="T19" s="53"/>
      <c r="U19" s="53"/>
      <c r="V19" s="53"/>
      <c r="W19" s="53"/>
    </row>
    <row r="20" spans="1:23" ht="27.75" customHeight="1">
      <c r="A20" s="39">
        <v>3</v>
      </c>
      <c r="B20" s="149" t="s">
        <v>3</v>
      </c>
      <c r="C20" s="150"/>
      <c r="D20" s="46"/>
      <c r="E20" s="36">
        <v>7</v>
      </c>
      <c r="F20" s="36">
        <v>2</v>
      </c>
      <c r="G20" s="36">
        <v>4</v>
      </c>
      <c r="H20" s="36"/>
      <c r="I20" s="36"/>
      <c r="J20" s="36">
        <f>+I20+H20+G20+F20</f>
        <v>6</v>
      </c>
      <c r="K20" s="36"/>
      <c r="L20" s="36">
        <v>1</v>
      </c>
      <c r="M20" s="36">
        <v>1</v>
      </c>
      <c r="N20" s="52">
        <f>D20+E20</f>
        <v>7</v>
      </c>
      <c r="O20" s="52">
        <f>J20+K20+L20</f>
        <v>7</v>
      </c>
      <c r="P20" s="52">
        <f>J20</f>
        <v>6</v>
      </c>
      <c r="Q20" s="52">
        <f>F20+G20+H20+I20</f>
        <v>6</v>
      </c>
      <c r="R20" s="53"/>
      <c r="S20" s="53"/>
      <c r="T20" s="53"/>
      <c r="U20" s="53"/>
      <c r="V20" s="53"/>
      <c r="W20" s="53"/>
    </row>
    <row r="21" spans="1:23" ht="26.25" customHeight="1">
      <c r="A21" s="47">
        <v>4</v>
      </c>
      <c r="B21" s="149" t="s">
        <v>2</v>
      </c>
      <c r="C21" s="150"/>
      <c r="D21" s="35"/>
      <c r="E21" s="36">
        <v>3</v>
      </c>
      <c r="F21" s="36"/>
      <c r="G21" s="36">
        <v>3</v>
      </c>
      <c r="H21" s="36"/>
      <c r="I21" s="36"/>
      <c r="J21" s="36">
        <f>+I21+H21+G21+F21</f>
        <v>3</v>
      </c>
      <c r="K21" s="36"/>
      <c r="L21" s="36"/>
      <c r="M21" s="36">
        <v>3</v>
      </c>
      <c r="N21" s="52">
        <f>D21+E21</f>
        <v>3</v>
      </c>
      <c r="O21" s="52">
        <f>J21+K21+L21</f>
        <v>3</v>
      </c>
      <c r="P21" s="52">
        <f>J21</f>
        <v>3</v>
      </c>
      <c r="Q21" s="52">
        <f>F21+G21+H21+I21</f>
        <v>3</v>
      </c>
      <c r="R21" s="53"/>
      <c r="S21" s="53"/>
      <c r="T21" s="53"/>
      <c r="U21" s="53"/>
      <c r="V21" s="53"/>
      <c r="W21" s="53"/>
    </row>
    <row r="22" spans="1:23" ht="24.75" customHeight="1">
      <c r="A22" s="39">
        <v>5</v>
      </c>
      <c r="B22" s="158" t="s">
        <v>1</v>
      </c>
      <c r="C22" s="159"/>
      <c r="D22" s="35">
        <v>7</v>
      </c>
      <c r="E22" s="36">
        <v>23</v>
      </c>
      <c r="F22" s="36">
        <v>17</v>
      </c>
      <c r="G22" s="36">
        <v>8</v>
      </c>
      <c r="H22" s="36"/>
      <c r="I22" s="36"/>
      <c r="J22" s="36">
        <f>+I22+H22+G22+F22</f>
        <v>25</v>
      </c>
      <c r="K22" s="36"/>
      <c r="L22" s="36">
        <v>5</v>
      </c>
      <c r="M22" s="36"/>
      <c r="N22" s="52">
        <f>D22+E22</f>
        <v>30</v>
      </c>
      <c r="O22" s="52">
        <f>J22+K22+L22</f>
        <v>30</v>
      </c>
      <c r="P22" s="52">
        <f>J22</f>
        <v>25</v>
      </c>
      <c r="Q22" s="52">
        <f>F22+G22+H22+I22</f>
        <v>25</v>
      </c>
    </row>
    <row r="23" spans="1:23" ht="15.75">
      <c r="A23" s="155" t="s">
        <v>0</v>
      </c>
      <c r="B23" s="156"/>
      <c r="C23" s="157"/>
      <c r="D23" s="58">
        <f t="shared" ref="D23:Q23" si="5">SUM(D6:D16,D18:D22)</f>
        <v>15</v>
      </c>
      <c r="E23" s="58">
        <f t="shared" si="5"/>
        <v>978</v>
      </c>
      <c r="F23" s="58">
        <f t="shared" si="5"/>
        <v>162</v>
      </c>
      <c r="G23" s="58">
        <f t="shared" si="5"/>
        <v>793</v>
      </c>
      <c r="H23" s="58">
        <f t="shared" si="5"/>
        <v>22</v>
      </c>
      <c r="I23" s="58">
        <f t="shared" si="5"/>
        <v>3</v>
      </c>
      <c r="J23" s="58">
        <f t="shared" si="5"/>
        <v>980</v>
      </c>
      <c r="K23" s="58">
        <f t="shared" si="5"/>
        <v>1</v>
      </c>
      <c r="L23" s="58">
        <f t="shared" si="5"/>
        <v>11</v>
      </c>
      <c r="M23" s="58">
        <f t="shared" si="5"/>
        <v>88</v>
      </c>
      <c r="N23" s="90">
        <f t="shared" si="5"/>
        <v>993</v>
      </c>
      <c r="O23" s="90">
        <f t="shared" si="5"/>
        <v>992</v>
      </c>
      <c r="P23" s="90">
        <f t="shared" si="5"/>
        <v>980</v>
      </c>
      <c r="Q23" s="90">
        <f t="shared" si="5"/>
        <v>980</v>
      </c>
    </row>
    <row r="25" spans="1:23">
      <c r="B25" s="2" t="s">
        <v>54</v>
      </c>
      <c r="D25" s="99"/>
    </row>
    <row r="26" spans="1:23" ht="18">
      <c r="D26" s="100"/>
    </row>
  </sheetData>
  <mergeCells count="33">
    <mergeCell ref="A5:C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N5:O5"/>
    <mergeCell ref="P5:Q5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D17:M17"/>
    <mergeCell ref="B7:C7"/>
    <mergeCell ref="B19:C19"/>
    <mergeCell ref="B20:C20"/>
    <mergeCell ref="B21:C21"/>
    <mergeCell ref="B22:C22"/>
    <mergeCell ref="A23:C23"/>
  </mergeCells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0"/>
  </sheetPr>
  <dimension ref="A1:W31"/>
  <sheetViews>
    <sheetView zoomScale="80" zoomScaleNormal="80" workbookViewId="0">
      <pane xSplit="3" ySplit="5" topLeftCell="D21" activePane="bottomRight" state="frozen"/>
      <selection activeCell="A5" sqref="A5:C5"/>
      <selection pane="topRight" activeCell="A5" sqref="A5:C5"/>
      <selection pane="bottomLeft" activeCell="A5" sqref="A5:C5"/>
      <selection pane="bottomRight" activeCell="A5" sqref="A5:C5"/>
    </sheetView>
  </sheetViews>
  <sheetFormatPr defaultRowHeight="15"/>
  <cols>
    <col min="1" max="2" width="9.140625" style="65"/>
    <col min="3" max="3" width="43.5703125" style="65" customWidth="1"/>
    <col min="4" max="4" width="15" style="65" customWidth="1"/>
    <col min="5" max="5" width="12" style="65" customWidth="1"/>
    <col min="6" max="10" width="9.140625" style="65"/>
    <col min="11" max="11" width="11.140625" style="65" customWidth="1"/>
    <col min="12" max="12" width="13.42578125" style="65" customWidth="1"/>
    <col min="13" max="13" width="10.140625" style="65" customWidth="1"/>
    <col min="14" max="17" width="0" style="66" hidden="1" customWidth="1"/>
    <col min="18" max="16384" width="9.140625" style="65"/>
  </cols>
  <sheetData>
    <row r="1" spans="1:20" ht="91.5" customHeight="1">
      <c r="A1" s="215" t="s">
        <v>33</v>
      </c>
      <c r="B1" s="216"/>
      <c r="C1" s="201" t="s">
        <v>32</v>
      </c>
      <c r="D1" s="201"/>
      <c r="E1" s="201"/>
      <c r="F1" s="201"/>
      <c r="G1" s="201"/>
      <c r="H1" s="201"/>
      <c r="I1" s="201"/>
      <c r="J1" s="202"/>
      <c r="K1" s="203" t="s">
        <v>64</v>
      </c>
      <c r="L1" s="204"/>
      <c r="M1" s="205"/>
    </row>
    <row r="2" spans="1:20" ht="72.75" customHeight="1">
      <c r="A2" s="206" t="s">
        <v>45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8"/>
      <c r="N2" s="87"/>
      <c r="O2" s="87"/>
      <c r="P2" s="87"/>
      <c r="Q2" s="87"/>
      <c r="R2" s="86"/>
      <c r="S2" s="86"/>
      <c r="T2" s="86"/>
    </row>
    <row r="3" spans="1:20" ht="48" customHeight="1">
      <c r="A3" s="210" t="s">
        <v>31</v>
      </c>
      <c r="B3" s="211"/>
      <c r="C3" s="211"/>
      <c r="D3" s="209" t="s">
        <v>30</v>
      </c>
      <c r="E3" s="209" t="s">
        <v>29</v>
      </c>
      <c r="F3" s="214" t="s">
        <v>28</v>
      </c>
      <c r="G3" s="214"/>
      <c r="H3" s="214"/>
      <c r="I3" s="214"/>
      <c r="J3" s="214"/>
      <c r="K3" s="209" t="s">
        <v>27</v>
      </c>
      <c r="L3" s="209" t="s">
        <v>26</v>
      </c>
      <c r="M3" s="209" t="s">
        <v>25</v>
      </c>
      <c r="N3" s="87"/>
      <c r="O3" s="87"/>
      <c r="P3" s="87"/>
      <c r="Q3" s="87"/>
      <c r="R3" s="86"/>
      <c r="S3" s="86"/>
      <c r="T3" s="86"/>
    </row>
    <row r="4" spans="1:20" ht="118.5" customHeight="1">
      <c r="A4" s="212"/>
      <c r="B4" s="213"/>
      <c r="C4" s="213"/>
      <c r="D4" s="209"/>
      <c r="E4" s="209"/>
      <c r="F4" s="85" t="s">
        <v>24</v>
      </c>
      <c r="G4" s="84" t="s">
        <v>23</v>
      </c>
      <c r="H4" s="84" t="s">
        <v>22</v>
      </c>
      <c r="I4" s="84" t="s">
        <v>21</v>
      </c>
      <c r="J4" s="83" t="s">
        <v>20</v>
      </c>
      <c r="K4" s="209"/>
      <c r="L4" s="209"/>
      <c r="M4" s="209"/>
    </row>
    <row r="5" spans="1:20" ht="35.25" customHeight="1">
      <c r="A5" s="184" t="s">
        <v>19</v>
      </c>
      <c r="B5" s="185"/>
      <c r="C5" s="186"/>
      <c r="D5" s="82">
        <v>1</v>
      </c>
      <c r="E5" s="82">
        <v>2</v>
      </c>
      <c r="F5" s="82">
        <v>3</v>
      </c>
      <c r="G5" s="82">
        <v>4</v>
      </c>
      <c r="H5" s="82">
        <v>5</v>
      </c>
      <c r="I5" s="82">
        <v>6</v>
      </c>
      <c r="J5" s="82">
        <v>7</v>
      </c>
      <c r="K5" s="82">
        <v>8</v>
      </c>
      <c r="L5" s="82">
        <v>9</v>
      </c>
      <c r="M5" s="82">
        <v>10</v>
      </c>
      <c r="N5" s="181" t="s">
        <v>18</v>
      </c>
      <c r="O5" s="181"/>
      <c r="P5" s="181" t="s">
        <v>17</v>
      </c>
      <c r="Q5" s="181"/>
    </row>
    <row r="6" spans="1:20" ht="37.5" customHeight="1">
      <c r="A6" s="81">
        <v>1</v>
      </c>
      <c r="B6" s="182" t="s">
        <v>16</v>
      </c>
      <c r="C6" s="183"/>
      <c r="D6" s="71"/>
      <c r="E6" s="70">
        <v>263</v>
      </c>
      <c r="F6" s="70">
        <v>25</v>
      </c>
      <c r="G6" s="70">
        <v>235</v>
      </c>
      <c r="H6" s="70">
        <v>3</v>
      </c>
      <c r="I6" s="70"/>
      <c r="J6" s="70">
        <v>263</v>
      </c>
      <c r="K6" s="70"/>
      <c r="L6" s="70"/>
      <c r="M6" s="70">
        <v>45</v>
      </c>
      <c r="N6" s="68">
        <f t="shared" ref="N6:N16" si="0">D6+E6</f>
        <v>263</v>
      </c>
      <c r="O6" s="68">
        <f t="shared" ref="O6:O16" si="1">J6+K6+L6</f>
        <v>263</v>
      </c>
      <c r="P6" s="68">
        <f t="shared" ref="P6:P16" si="2">J6</f>
        <v>263</v>
      </c>
      <c r="Q6" s="68">
        <f t="shared" ref="Q6:Q16" si="3">F6+G6+H6+I6</f>
        <v>263</v>
      </c>
      <c r="R6" s="73"/>
      <c r="S6" s="73"/>
      <c r="T6" s="73"/>
    </row>
    <row r="7" spans="1:20" ht="32.25" customHeight="1">
      <c r="A7" s="81">
        <v>2</v>
      </c>
      <c r="B7" s="182" t="s">
        <v>15</v>
      </c>
      <c r="C7" s="183"/>
      <c r="D7" s="71"/>
      <c r="E7" s="70">
        <v>112</v>
      </c>
      <c r="F7" s="70">
        <v>3</v>
      </c>
      <c r="G7" s="70">
        <v>101</v>
      </c>
      <c r="H7" s="70">
        <v>6</v>
      </c>
      <c r="I7" s="70"/>
      <c r="J7" s="70">
        <v>110</v>
      </c>
      <c r="K7" s="70"/>
      <c r="L7" s="70">
        <v>2</v>
      </c>
      <c r="M7" s="70">
        <v>27</v>
      </c>
      <c r="N7" s="68">
        <f t="shared" si="0"/>
        <v>112</v>
      </c>
      <c r="O7" s="68">
        <f t="shared" si="1"/>
        <v>112</v>
      </c>
      <c r="P7" s="68">
        <f t="shared" si="2"/>
        <v>110</v>
      </c>
      <c r="Q7" s="68">
        <f t="shared" si="3"/>
        <v>110</v>
      </c>
    </row>
    <row r="8" spans="1:20" ht="32.25" customHeight="1">
      <c r="A8" s="81">
        <v>3</v>
      </c>
      <c r="B8" s="182" t="s">
        <v>14</v>
      </c>
      <c r="C8" s="183"/>
      <c r="D8" s="71"/>
      <c r="E8" s="70">
        <v>12</v>
      </c>
      <c r="F8" s="70"/>
      <c r="G8" s="70">
        <v>12</v>
      </c>
      <c r="H8" s="70"/>
      <c r="I8" s="70"/>
      <c r="J8" s="70">
        <v>12</v>
      </c>
      <c r="K8" s="70"/>
      <c r="L8" s="70"/>
      <c r="M8" s="70">
        <v>1</v>
      </c>
      <c r="N8" s="68">
        <f t="shared" si="0"/>
        <v>12</v>
      </c>
      <c r="O8" s="68">
        <f t="shared" si="1"/>
        <v>12</v>
      </c>
      <c r="P8" s="68">
        <f t="shared" si="2"/>
        <v>12</v>
      </c>
      <c r="Q8" s="68">
        <f t="shared" si="3"/>
        <v>12</v>
      </c>
    </row>
    <row r="9" spans="1:20" ht="51.75" customHeight="1">
      <c r="A9" s="81">
        <v>4</v>
      </c>
      <c r="B9" s="182" t="s">
        <v>13</v>
      </c>
      <c r="C9" s="183"/>
      <c r="D9" s="71"/>
      <c r="E9" s="70">
        <v>106</v>
      </c>
      <c r="F9" s="70">
        <v>88</v>
      </c>
      <c r="G9" s="70">
        <v>17</v>
      </c>
      <c r="H9" s="70"/>
      <c r="I9" s="70"/>
      <c r="J9" s="70">
        <v>105</v>
      </c>
      <c r="K9" s="70">
        <v>1</v>
      </c>
      <c r="L9" s="70"/>
      <c r="M9" s="70">
        <v>4</v>
      </c>
      <c r="N9" s="68">
        <f t="shared" si="0"/>
        <v>106</v>
      </c>
      <c r="O9" s="68">
        <f t="shared" si="1"/>
        <v>106</v>
      </c>
      <c r="P9" s="68">
        <f t="shared" si="2"/>
        <v>105</v>
      </c>
      <c r="Q9" s="68">
        <f t="shared" si="3"/>
        <v>105</v>
      </c>
    </row>
    <row r="10" spans="1:20" ht="37.5" customHeight="1">
      <c r="A10" s="81">
        <v>5</v>
      </c>
      <c r="B10" s="182" t="s">
        <v>12</v>
      </c>
      <c r="C10" s="183"/>
      <c r="D10" s="71"/>
      <c r="E10" s="70">
        <v>414</v>
      </c>
      <c r="F10" s="70">
        <v>39</v>
      </c>
      <c r="G10" s="70">
        <v>371</v>
      </c>
      <c r="H10" s="70">
        <v>4</v>
      </c>
      <c r="I10" s="70"/>
      <c r="J10" s="70">
        <v>414</v>
      </c>
      <c r="K10" s="70"/>
      <c r="L10" s="70"/>
      <c r="M10" s="70">
        <v>5</v>
      </c>
      <c r="N10" s="68">
        <f t="shared" si="0"/>
        <v>414</v>
      </c>
      <c r="O10" s="68">
        <f t="shared" si="1"/>
        <v>414</v>
      </c>
      <c r="P10" s="68">
        <f t="shared" si="2"/>
        <v>414</v>
      </c>
      <c r="Q10" s="68">
        <f t="shared" si="3"/>
        <v>414</v>
      </c>
    </row>
    <row r="11" spans="1:20" ht="63.75" customHeight="1">
      <c r="A11" s="72">
        <v>6</v>
      </c>
      <c r="B11" s="187" t="s">
        <v>11</v>
      </c>
      <c r="C11" s="188"/>
      <c r="D11" s="71"/>
      <c r="E11" s="70">
        <v>18</v>
      </c>
      <c r="F11" s="70">
        <v>2</v>
      </c>
      <c r="G11" s="70">
        <v>15</v>
      </c>
      <c r="H11" s="70">
        <v>1</v>
      </c>
      <c r="I11" s="70"/>
      <c r="J11" s="70">
        <v>18</v>
      </c>
      <c r="K11" s="70"/>
      <c r="L11" s="70"/>
      <c r="M11" s="70">
        <v>1</v>
      </c>
      <c r="N11" s="68">
        <f t="shared" si="0"/>
        <v>18</v>
      </c>
      <c r="O11" s="68">
        <f t="shared" si="1"/>
        <v>18</v>
      </c>
      <c r="P11" s="68">
        <f t="shared" si="2"/>
        <v>18</v>
      </c>
      <c r="Q11" s="68">
        <f t="shared" si="3"/>
        <v>18</v>
      </c>
    </row>
    <row r="12" spans="1:20" ht="44.25" customHeight="1">
      <c r="A12" s="72">
        <v>7</v>
      </c>
      <c r="B12" s="187" t="s">
        <v>10</v>
      </c>
      <c r="C12" s="188"/>
      <c r="D12" s="71"/>
      <c r="E12" s="70">
        <v>24</v>
      </c>
      <c r="F12" s="70">
        <v>1</v>
      </c>
      <c r="G12" s="70">
        <v>23</v>
      </c>
      <c r="H12" s="70"/>
      <c r="I12" s="70"/>
      <c r="J12" s="70">
        <v>24</v>
      </c>
      <c r="K12" s="70"/>
      <c r="L12" s="70"/>
      <c r="M12" s="70"/>
      <c r="N12" s="68">
        <f t="shared" si="0"/>
        <v>24</v>
      </c>
      <c r="O12" s="68">
        <f t="shared" si="1"/>
        <v>24</v>
      </c>
      <c r="P12" s="68">
        <f t="shared" si="2"/>
        <v>24</v>
      </c>
      <c r="Q12" s="68">
        <f t="shared" si="3"/>
        <v>24</v>
      </c>
    </row>
    <row r="13" spans="1:20" ht="51" customHeight="1">
      <c r="A13" s="72">
        <v>8</v>
      </c>
      <c r="B13" s="187" t="s">
        <v>9</v>
      </c>
      <c r="C13" s="188"/>
      <c r="D13" s="71"/>
      <c r="E13" s="70">
        <v>1</v>
      </c>
      <c r="F13" s="70"/>
      <c r="G13" s="70">
        <v>1</v>
      </c>
      <c r="H13" s="70"/>
      <c r="I13" s="70"/>
      <c r="J13" s="70">
        <v>1</v>
      </c>
      <c r="K13" s="70"/>
      <c r="L13" s="70"/>
      <c r="M13" s="70"/>
      <c r="N13" s="68">
        <f t="shared" si="0"/>
        <v>1</v>
      </c>
      <c r="O13" s="68">
        <f t="shared" si="1"/>
        <v>1</v>
      </c>
      <c r="P13" s="68">
        <f t="shared" si="2"/>
        <v>1</v>
      </c>
      <c r="Q13" s="68">
        <f t="shared" si="3"/>
        <v>1</v>
      </c>
    </row>
    <row r="14" spans="1:20" ht="34.5" customHeight="1">
      <c r="A14" s="72">
        <v>9</v>
      </c>
      <c r="B14" s="189" t="s">
        <v>8</v>
      </c>
      <c r="C14" s="190"/>
      <c r="D14" s="80"/>
      <c r="E14" s="70">
        <v>239</v>
      </c>
      <c r="F14" s="70">
        <v>13</v>
      </c>
      <c r="G14" s="70">
        <v>216</v>
      </c>
      <c r="H14" s="70">
        <v>10</v>
      </c>
      <c r="I14" s="70"/>
      <c r="J14" s="70">
        <v>239</v>
      </c>
      <c r="K14" s="70"/>
      <c r="L14" s="70"/>
      <c r="M14" s="70"/>
      <c r="N14" s="68">
        <f t="shared" si="0"/>
        <v>239</v>
      </c>
      <c r="O14" s="68">
        <f t="shared" si="1"/>
        <v>239</v>
      </c>
      <c r="P14" s="68">
        <f t="shared" si="2"/>
        <v>239</v>
      </c>
      <c r="Q14" s="68">
        <f t="shared" si="3"/>
        <v>239</v>
      </c>
    </row>
    <row r="15" spans="1:20" ht="34.5" customHeight="1">
      <c r="A15" s="72">
        <v>10</v>
      </c>
      <c r="B15" s="189" t="s">
        <v>7</v>
      </c>
      <c r="C15" s="190"/>
      <c r="D15" s="80">
        <v>1</v>
      </c>
      <c r="E15" s="70">
        <v>24</v>
      </c>
      <c r="F15" s="70">
        <v>20</v>
      </c>
      <c r="G15" s="70">
        <v>1</v>
      </c>
      <c r="H15" s="70">
        <v>1</v>
      </c>
      <c r="I15" s="70">
        <v>1</v>
      </c>
      <c r="J15" s="70">
        <v>23</v>
      </c>
      <c r="K15" s="70"/>
      <c r="L15" s="70">
        <v>2</v>
      </c>
      <c r="M15" s="70">
        <v>10</v>
      </c>
      <c r="N15" s="68">
        <f t="shared" si="0"/>
        <v>25</v>
      </c>
      <c r="O15" s="68">
        <f t="shared" si="1"/>
        <v>25</v>
      </c>
      <c r="P15" s="68">
        <f t="shared" si="2"/>
        <v>23</v>
      </c>
      <c r="Q15" s="68">
        <f t="shared" si="3"/>
        <v>23</v>
      </c>
    </row>
    <row r="16" spans="1:20" ht="76.5" customHeight="1">
      <c r="A16" s="72">
        <v>11</v>
      </c>
      <c r="B16" s="189" t="s">
        <v>34</v>
      </c>
      <c r="C16" s="190"/>
      <c r="D16" s="78"/>
      <c r="E16" s="70">
        <v>3</v>
      </c>
      <c r="F16" s="70">
        <v>1</v>
      </c>
      <c r="G16" s="70">
        <v>2</v>
      </c>
      <c r="H16" s="70"/>
      <c r="I16" s="70"/>
      <c r="J16" s="70">
        <v>3</v>
      </c>
      <c r="K16" s="70"/>
      <c r="L16" s="70"/>
      <c r="M16" s="70">
        <v>2</v>
      </c>
      <c r="N16" s="68">
        <f t="shared" si="0"/>
        <v>3</v>
      </c>
      <c r="O16" s="68">
        <f t="shared" si="1"/>
        <v>3</v>
      </c>
      <c r="P16" s="68">
        <f t="shared" si="2"/>
        <v>3</v>
      </c>
      <c r="Q16" s="68">
        <f t="shared" si="3"/>
        <v>3</v>
      </c>
    </row>
    <row r="17" spans="1:23" ht="55.5" customHeight="1">
      <c r="A17" s="198" t="s">
        <v>6</v>
      </c>
      <c r="B17" s="198"/>
      <c r="C17" s="198"/>
      <c r="D17" s="191"/>
      <c r="E17" s="192"/>
      <c r="F17" s="192"/>
      <c r="G17" s="192"/>
      <c r="H17" s="192"/>
      <c r="I17" s="192"/>
      <c r="J17" s="192"/>
      <c r="K17" s="192"/>
      <c r="L17" s="192"/>
      <c r="M17" s="192"/>
      <c r="N17" s="93"/>
      <c r="O17" s="79"/>
      <c r="P17" s="79"/>
      <c r="Q17" s="79"/>
    </row>
    <row r="18" spans="1:23" ht="36.75" customHeight="1">
      <c r="A18" s="72">
        <v>1</v>
      </c>
      <c r="B18" s="199" t="s">
        <v>5</v>
      </c>
      <c r="C18" s="200"/>
      <c r="D18" s="78"/>
      <c r="E18" s="70">
        <v>14</v>
      </c>
      <c r="F18" s="70">
        <v>3</v>
      </c>
      <c r="G18" s="70">
        <v>9</v>
      </c>
      <c r="H18" s="70"/>
      <c r="I18" s="70"/>
      <c r="J18" s="70">
        <v>12</v>
      </c>
      <c r="K18" s="70"/>
      <c r="L18" s="70">
        <v>2</v>
      </c>
      <c r="M18" s="70">
        <v>6</v>
      </c>
      <c r="N18" s="68">
        <f>D18+E18</f>
        <v>14</v>
      </c>
      <c r="O18" s="68">
        <f>J18+K18+L18</f>
        <v>14</v>
      </c>
      <c r="P18" s="68">
        <f>J18</f>
        <v>12</v>
      </c>
      <c r="Q18" s="68">
        <f>F18+G18+H18+I18</f>
        <v>12</v>
      </c>
    </row>
    <row r="19" spans="1:23" ht="34.5" customHeight="1">
      <c r="A19" s="77">
        <v>2</v>
      </c>
      <c r="B19" s="199" t="s">
        <v>4</v>
      </c>
      <c r="C19" s="200"/>
      <c r="D19" s="76">
        <v>2</v>
      </c>
      <c r="E19" s="70">
        <v>24</v>
      </c>
      <c r="F19" s="70">
        <v>3</v>
      </c>
      <c r="G19" s="70">
        <v>17</v>
      </c>
      <c r="H19" s="70"/>
      <c r="I19" s="70">
        <v>2</v>
      </c>
      <c r="J19" s="70">
        <v>22</v>
      </c>
      <c r="K19" s="70">
        <v>2</v>
      </c>
      <c r="L19" s="70">
        <v>1</v>
      </c>
      <c r="M19" s="70">
        <v>4</v>
      </c>
      <c r="N19" s="68">
        <f>D19+E19</f>
        <v>26</v>
      </c>
      <c r="O19" s="68">
        <f>J19+K19+L19</f>
        <v>25</v>
      </c>
      <c r="P19" s="68">
        <f>J19</f>
        <v>22</v>
      </c>
      <c r="Q19" s="68">
        <f>F19+G19+H19+I19</f>
        <v>22</v>
      </c>
      <c r="R19" s="73"/>
      <c r="S19" s="73"/>
      <c r="T19" s="73"/>
      <c r="U19" s="73"/>
      <c r="V19" s="73"/>
      <c r="W19" s="73"/>
    </row>
    <row r="20" spans="1:23" ht="27.75" customHeight="1">
      <c r="A20" s="72">
        <v>3</v>
      </c>
      <c r="B20" s="182" t="s">
        <v>3</v>
      </c>
      <c r="C20" s="183"/>
      <c r="D20" s="75"/>
      <c r="E20" s="70">
        <v>5</v>
      </c>
      <c r="F20" s="70">
        <v>1</v>
      </c>
      <c r="G20" s="70">
        <v>3</v>
      </c>
      <c r="H20" s="70">
        <v>1</v>
      </c>
      <c r="I20" s="70"/>
      <c r="J20" s="70">
        <v>5</v>
      </c>
      <c r="K20" s="70"/>
      <c r="L20" s="70"/>
      <c r="M20" s="70">
        <v>2</v>
      </c>
      <c r="N20" s="68">
        <f>D20+E20</f>
        <v>5</v>
      </c>
      <c r="O20" s="68">
        <f>J20+K20+L20</f>
        <v>5</v>
      </c>
      <c r="P20" s="68">
        <f>J20</f>
        <v>5</v>
      </c>
      <c r="Q20" s="68">
        <f>F20+G20+H20+I20</f>
        <v>5</v>
      </c>
      <c r="R20" s="73"/>
      <c r="S20" s="73"/>
      <c r="T20" s="73"/>
      <c r="U20" s="73"/>
      <c r="V20" s="73"/>
      <c r="W20" s="73"/>
    </row>
    <row r="21" spans="1:23" ht="26.25" customHeight="1">
      <c r="A21" s="74">
        <v>4</v>
      </c>
      <c r="B21" s="182" t="s">
        <v>2</v>
      </c>
      <c r="C21" s="183"/>
      <c r="D21" s="71"/>
      <c r="E21" s="70">
        <v>64</v>
      </c>
      <c r="F21" s="70">
        <v>22</v>
      </c>
      <c r="G21" s="70">
        <v>32</v>
      </c>
      <c r="H21" s="70">
        <v>2</v>
      </c>
      <c r="I21" s="70"/>
      <c r="J21" s="70">
        <v>56</v>
      </c>
      <c r="K21" s="70">
        <v>4</v>
      </c>
      <c r="L21" s="70">
        <v>1</v>
      </c>
      <c r="M21" s="70">
        <v>5</v>
      </c>
      <c r="N21" s="68">
        <f>D21+E21</f>
        <v>64</v>
      </c>
      <c r="O21" s="68">
        <f>J21+K21+L21</f>
        <v>61</v>
      </c>
      <c r="P21" s="68">
        <f>J21</f>
        <v>56</v>
      </c>
      <c r="Q21" s="68">
        <f>F21+G21+H21+I21</f>
        <v>56</v>
      </c>
      <c r="R21" s="73"/>
      <c r="S21" s="73"/>
      <c r="T21" s="73"/>
      <c r="U21" s="73"/>
      <c r="V21" s="73"/>
      <c r="W21" s="73"/>
    </row>
    <row r="22" spans="1:23" ht="24.75" customHeight="1">
      <c r="A22" s="72">
        <v>5</v>
      </c>
      <c r="B22" s="196" t="s">
        <v>1</v>
      </c>
      <c r="C22" s="197"/>
      <c r="D22" s="71">
        <v>5</v>
      </c>
      <c r="E22" s="70">
        <v>12</v>
      </c>
      <c r="F22" s="70"/>
      <c r="G22" s="70">
        <v>4</v>
      </c>
      <c r="H22" s="70"/>
      <c r="I22" s="70"/>
      <c r="J22" s="70">
        <v>4</v>
      </c>
      <c r="K22" s="70"/>
      <c r="L22" s="70">
        <v>1</v>
      </c>
      <c r="M22" s="70"/>
      <c r="N22" s="68">
        <f>D22+E22</f>
        <v>17</v>
      </c>
      <c r="O22" s="68">
        <f>J22+K22+L22</f>
        <v>5</v>
      </c>
      <c r="P22" s="68">
        <f>J22</f>
        <v>4</v>
      </c>
      <c r="Q22" s="68">
        <f>F22+G22+H22+I22</f>
        <v>4</v>
      </c>
    </row>
    <row r="23" spans="1:23" ht="15.75">
      <c r="A23" s="193" t="s">
        <v>0</v>
      </c>
      <c r="B23" s="194"/>
      <c r="C23" s="195"/>
      <c r="D23" s="69">
        <f t="shared" ref="D23:Q23" si="4">SUM(D6:D16,D18:D22)</f>
        <v>8</v>
      </c>
      <c r="E23" s="69">
        <f t="shared" si="4"/>
        <v>1335</v>
      </c>
      <c r="F23" s="69">
        <f t="shared" si="4"/>
        <v>221</v>
      </c>
      <c r="G23" s="69">
        <f t="shared" si="4"/>
        <v>1059</v>
      </c>
      <c r="H23" s="69">
        <f t="shared" si="4"/>
        <v>28</v>
      </c>
      <c r="I23" s="69">
        <f t="shared" si="4"/>
        <v>3</v>
      </c>
      <c r="J23" s="69">
        <f t="shared" si="4"/>
        <v>1311</v>
      </c>
      <c r="K23" s="69">
        <f t="shared" si="4"/>
        <v>7</v>
      </c>
      <c r="L23" s="69">
        <f t="shared" si="4"/>
        <v>9</v>
      </c>
      <c r="M23" s="69">
        <f t="shared" si="4"/>
        <v>112</v>
      </c>
      <c r="N23" s="91">
        <f t="shared" si="4"/>
        <v>1343</v>
      </c>
      <c r="O23" s="91">
        <f t="shared" si="4"/>
        <v>1327</v>
      </c>
      <c r="P23" s="91">
        <f t="shared" si="4"/>
        <v>1311</v>
      </c>
      <c r="Q23" s="91">
        <f t="shared" si="4"/>
        <v>1311</v>
      </c>
    </row>
    <row r="24" spans="1:23" ht="15.75">
      <c r="B24" s="57"/>
      <c r="C24" s="57"/>
      <c r="D24" s="57"/>
      <c r="E24" s="57"/>
      <c r="F24" s="57"/>
      <c r="G24" s="57"/>
      <c r="H24" s="57"/>
      <c r="I24" s="57"/>
      <c r="J24" s="57"/>
      <c r="K24" s="94"/>
      <c r="L24" s="94"/>
      <c r="M24" s="57"/>
      <c r="N24" s="57"/>
      <c r="O24" s="57"/>
      <c r="P24" s="57"/>
      <c r="Q24" s="57"/>
      <c r="R24" s="95"/>
      <c r="S24" s="95"/>
      <c r="T24" s="95"/>
      <c r="U24" s="96"/>
      <c r="V24" s="96"/>
    </row>
    <row r="25" spans="1:23">
      <c r="B25" s="57"/>
      <c r="C25" s="57"/>
      <c r="D25" s="97"/>
      <c r="E25" s="97"/>
      <c r="F25" s="97"/>
      <c r="G25" s="97"/>
      <c r="H25" s="97"/>
      <c r="I25" s="97"/>
      <c r="J25" s="97"/>
      <c r="K25" s="98"/>
      <c r="L25" s="98"/>
      <c r="M25" s="97"/>
      <c r="N25" s="97"/>
      <c r="O25" s="57"/>
      <c r="P25" s="57"/>
      <c r="Q25" s="57"/>
    </row>
    <row r="26" spans="1:23">
      <c r="B26" s="2" t="s">
        <v>59</v>
      </c>
      <c r="C26" s="57"/>
      <c r="D26" s="57"/>
      <c r="E26" s="57"/>
      <c r="F26" s="57"/>
      <c r="G26" s="57"/>
      <c r="H26" s="57"/>
      <c r="I26" s="57"/>
      <c r="J26" s="57"/>
      <c r="K26" s="94"/>
      <c r="L26" s="94"/>
      <c r="M26" s="57"/>
      <c r="N26" s="57"/>
      <c r="O26" s="57"/>
      <c r="P26" s="57"/>
      <c r="Q26" s="57"/>
    </row>
    <row r="27" spans="1:23">
      <c r="B27" s="2" t="s">
        <v>54</v>
      </c>
      <c r="C27" s="57"/>
      <c r="D27" s="57"/>
      <c r="E27" s="97"/>
      <c r="F27" s="57"/>
      <c r="G27" s="57"/>
      <c r="H27" s="57"/>
      <c r="I27" s="57"/>
      <c r="J27" s="57"/>
      <c r="K27" s="94"/>
      <c r="L27" s="94"/>
      <c r="M27" s="57"/>
      <c r="N27" s="57"/>
      <c r="O27" s="57"/>
      <c r="P27" s="57"/>
      <c r="Q27" s="57"/>
    </row>
    <row r="28" spans="1:23">
      <c r="B28" s="2" t="s">
        <v>55</v>
      </c>
      <c r="C28" s="57"/>
      <c r="D28" s="57"/>
      <c r="E28" s="57"/>
      <c r="F28" s="57"/>
      <c r="G28" s="57"/>
      <c r="H28" s="57"/>
      <c r="I28" s="57"/>
      <c r="J28" s="57"/>
      <c r="K28" s="94"/>
      <c r="L28" s="94"/>
      <c r="M28" s="57"/>
      <c r="N28" s="57"/>
      <c r="O28" s="57"/>
      <c r="P28" s="57"/>
      <c r="Q28" s="57"/>
    </row>
    <row r="29" spans="1:23">
      <c r="B29" s="57"/>
      <c r="C29" s="57"/>
      <c r="D29" s="57"/>
      <c r="E29" s="57"/>
      <c r="F29" s="57"/>
      <c r="G29" s="57"/>
      <c r="H29" s="57"/>
      <c r="I29" s="57"/>
      <c r="J29" s="57"/>
      <c r="K29" s="94"/>
      <c r="L29" s="94"/>
      <c r="M29" s="57"/>
      <c r="N29" s="57"/>
      <c r="O29" s="57"/>
      <c r="P29" s="97"/>
      <c r="Q29" s="97"/>
    </row>
    <row r="30" spans="1:23">
      <c r="B30" s="57"/>
      <c r="C30" s="57"/>
      <c r="D30" s="57"/>
      <c r="E30" s="97"/>
      <c r="F30" s="97"/>
      <c r="G30" s="97"/>
      <c r="H30" s="97"/>
      <c r="I30" s="97"/>
      <c r="J30" s="97"/>
      <c r="K30" s="98"/>
      <c r="L30" s="98"/>
      <c r="M30" s="97"/>
      <c r="N30" s="97"/>
      <c r="O30" s="97"/>
      <c r="P30" s="97"/>
      <c r="Q30" s="97"/>
    </row>
    <row r="31" spans="1:23">
      <c r="B31" s="57"/>
      <c r="C31" s="57"/>
      <c r="D31" s="97"/>
      <c r="E31" s="57"/>
      <c r="F31" s="97"/>
      <c r="G31" s="97"/>
      <c r="H31" s="97"/>
      <c r="I31" s="97"/>
      <c r="J31" s="97"/>
      <c r="K31" s="98"/>
      <c r="L31" s="98"/>
      <c r="M31" s="97"/>
      <c r="N31" s="97"/>
      <c r="O31" s="97"/>
      <c r="P31" s="97"/>
      <c r="Q31" s="97"/>
    </row>
  </sheetData>
  <mergeCells count="33">
    <mergeCell ref="A5:C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N5:O5"/>
    <mergeCell ref="P5:Q5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D17:M17"/>
    <mergeCell ref="B7:C7"/>
    <mergeCell ref="B19:C19"/>
    <mergeCell ref="B20:C20"/>
    <mergeCell ref="B21:C21"/>
    <mergeCell ref="B22:C22"/>
    <mergeCell ref="A23:C2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</vt:i4>
      </vt:variant>
    </vt:vector>
  </HeadingPairs>
  <TitlesOfParts>
    <vt:vector size="18" baseType="lpstr">
      <vt:lpstr>Ընդանուր</vt:lpstr>
      <vt:lpstr>Ajapnyak</vt:lpstr>
      <vt:lpstr>Shengavit</vt:lpstr>
      <vt:lpstr>Arabkir </vt:lpstr>
      <vt:lpstr>Malatia</vt:lpstr>
      <vt:lpstr>Kentron</vt:lpstr>
      <vt:lpstr>Erebuni</vt:lpstr>
      <vt:lpstr>Avan</vt:lpstr>
      <vt:lpstr>Syuniq</vt:lpstr>
      <vt:lpstr>Ararat</vt:lpstr>
      <vt:lpstr>Tavush</vt:lpstr>
      <vt:lpstr>Gexarquniq</vt:lpstr>
      <vt:lpstr>Armavir</vt:lpstr>
      <vt:lpstr>Aragacotn</vt:lpstr>
      <vt:lpstr>kotayq</vt:lpstr>
      <vt:lpstr>Lori</vt:lpstr>
      <vt:lpstr>Shirak</vt:lpstr>
      <vt:lpstr>Tavush!Область_печати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Yelena</cp:lastModifiedBy>
  <dcterms:created xsi:type="dcterms:W3CDTF">2016-12-27T06:35:34Z</dcterms:created>
  <dcterms:modified xsi:type="dcterms:W3CDTF">2017-01-31T13:29:48Z</dcterms:modified>
</cp:coreProperties>
</file>