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859" firstSheet="2" activeTab="2"/>
  </bookViews>
  <sheets>
    <sheet name="Ընդամենը" sheetId="9" state="hidden" r:id="rId1"/>
    <sheet name="Մ. Գևորգյան" sheetId="1" state="hidden" r:id="rId2"/>
    <sheet name="Ա. Թադևոսյան" sheetId="2" r:id="rId3"/>
    <sheet name="Ա. Մանուկյան" sheetId="3" r:id="rId4"/>
    <sheet name="Հ.Մովսեսյան" sheetId="4" r:id="rId5"/>
    <sheet name="Ս. Մնացյան " sheetId="6" r:id="rId6"/>
    <sheet name="Մ.Մարտիրոսյան" sheetId="5" state="hidden" r:id="rId7"/>
    <sheet name="Վ. Գրիգորյան" sheetId="7" r:id="rId8"/>
    <sheet name="Ա. Խաչատրյան" sheetId="15" r:id="rId9"/>
    <sheet name="Գ. Հովհաննիսյան" sheetId="14" r:id="rId10"/>
    <sheet name="Հ. Ղազարյան" sheetId="13" r:id="rId11"/>
    <sheet name="Բ. Մկրտչյան" sheetId="12" r:id="rId12"/>
    <sheet name="Մ. Սարոյան" sheetId="11" state="hidden" r:id="rId13"/>
    <sheet name="Լ.Խաչատրյան" sheetId="10" r:id="rId14"/>
    <sheet name="Հ. Միքայելյան" sheetId="8" state="hidden" r:id="rId15"/>
  </sheets>
  <calcPr calcId="162913"/>
</workbook>
</file>

<file path=xl/calcChain.xml><?xml version="1.0" encoding="utf-8"?>
<calcChain xmlns="http://schemas.openxmlformats.org/spreadsheetml/2006/main">
  <c r="S24" i="9" l="1"/>
  <c r="S23" i="9"/>
  <c r="R23" i="9"/>
  <c r="Q23" i="9"/>
  <c r="P23" i="9"/>
  <c r="O23" i="9"/>
  <c r="N23" i="9"/>
  <c r="M23" i="9"/>
  <c r="L23" i="9"/>
  <c r="J23" i="9"/>
  <c r="I23" i="9"/>
  <c r="H23" i="9"/>
  <c r="W23" i="9"/>
  <c r="G23" i="9"/>
  <c r="F23" i="9"/>
  <c r="E23" i="9"/>
  <c r="D23" i="9"/>
  <c r="T23" i="9"/>
  <c r="S22" i="9"/>
  <c r="R22" i="9"/>
  <c r="Q22" i="9"/>
  <c r="P22" i="9"/>
  <c r="O22" i="9"/>
  <c r="N22" i="9"/>
  <c r="M22" i="9"/>
  <c r="L22" i="9"/>
  <c r="J22" i="9"/>
  <c r="I22" i="9"/>
  <c r="H22" i="9"/>
  <c r="G22" i="9"/>
  <c r="W22" i="9"/>
  <c r="F22" i="9"/>
  <c r="E22" i="9"/>
  <c r="D22" i="9"/>
  <c r="T22" i="9"/>
  <c r="S21" i="9"/>
  <c r="R21" i="9"/>
  <c r="Q21" i="9"/>
  <c r="P21" i="9"/>
  <c r="O21" i="9"/>
  <c r="N21" i="9"/>
  <c r="M21" i="9"/>
  <c r="L21" i="9"/>
  <c r="J21" i="9"/>
  <c r="W21" i="9"/>
  <c r="I21" i="9"/>
  <c r="H21" i="9"/>
  <c r="G21" i="9"/>
  <c r="F21" i="9"/>
  <c r="U21" i="9"/>
  <c r="E21" i="9"/>
  <c r="D21" i="9"/>
  <c r="S20" i="9"/>
  <c r="R20" i="9"/>
  <c r="Q20" i="9"/>
  <c r="P20" i="9"/>
  <c r="O20" i="9"/>
  <c r="N20" i="9"/>
  <c r="M20" i="9"/>
  <c r="L20" i="9"/>
  <c r="J20" i="9"/>
  <c r="I20" i="9"/>
  <c r="W20" i="9"/>
  <c r="H20" i="9"/>
  <c r="G20" i="9"/>
  <c r="F20" i="9"/>
  <c r="E20" i="9"/>
  <c r="T20" i="9"/>
  <c r="D20" i="9"/>
  <c r="S19" i="9"/>
  <c r="R19" i="9"/>
  <c r="Q19" i="9"/>
  <c r="P19" i="9"/>
  <c r="O19" i="9"/>
  <c r="N19" i="9"/>
  <c r="M19" i="9"/>
  <c r="L19" i="9"/>
  <c r="J19" i="9"/>
  <c r="I19" i="9"/>
  <c r="H19" i="9"/>
  <c r="W19" i="9"/>
  <c r="G19" i="9"/>
  <c r="F19" i="9"/>
  <c r="E19" i="9"/>
  <c r="D19" i="9"/>
  <c r="T19" i="9"/>
  <c r="D8" i="9"/>
  <c r="E8" i="9"/>
  <c r="F8" i="9"/>
  <c r="G8" i="9"/>
  <c r="W8" i="9"/>
  <c r="H8" i="9"/>
  <c r="I8" i="9"/>
  <c r="J8" i="9"/>
  <c r="L8" i="9"/>
  <c r="M8" i="9"/>
  <c r="N8" i="9"/>
  <c r="O8" i="9"/>
  <c r="P8" i="9"/>
  <c r="Q8" i="9"/>
  <c r="R8" i="9"/>
  <c r="S8" i="9"/>
  <c r="D9" i="9"/>
  <c r="T9" i="9"/>
  <c r="E9" i="9"/>
  <c r="F9" i="9"/>
  <c r="G9" i="9"/>
  <c r="H9" i="9"/>
  <c r="W9" i="9"/>
  <c r="I9" i="9"/>
  <c r="J9" i="9"/>
  <c r="L9" i="9"/>
  <c r="M9" i="9"/>
  <c r="N9" i="9"/>
  <c r="O9" i="9"/>
  <c r="P9" i="9"/>
  <c r="Q9" i="9"/>
  <c r="R9" i="9"/>
  <c r="S9" i="9"/>
  <c r="D10" i="9"/>
  <c r="E10" i="9"/>
  <c r="T10" i="9"/>
  <c r="F10" i="9"/>
  <c r="G10" i="9"/>
  <c r="H10" i="9"/>
  <c r="I10" i="9"/>
  <c r="J10" i="9"/>
  <c r="L10" i="9"/>
  <c r="M10" i="9"/>
  <c r="N10" i="9"/>
  <c r="O10" i="9"/>
  <c r="P10" i="9"/>
  <c r="Q10" i="9"/>
  <c r="R10" i="9"/>
  <c r="S10" i="9"/>
  <c r="D11" i="9"/>
  <c r="E11" i="9"/>
  <c r="T11" i="9"/>
  <c r="F11" i="9"/>
  <c r="U11" i="9"/>
  <c r="G11" i="9"/>
  <c r="H11" i="9"/>
  <c r="I11" i="9"/>
  <c r="J11" i="9"/>
  <c r="W11" i="9"/>
  <c r="L11" i="9"/>
  <c r="M11" i="9"/>
  <c r="N11" i="9"/>
  <c r="O11" i="9"/>
  <c r="P11" i="9"/>
  <c r="Q11" i="9"/>
  <c r="R11" i="9"/>
  <c r="S11" i="9"/>
  <c r="D12" i="9"/>
  <c r="E12" i="9"/>
  <c r="F12" i="9"/>
  <c r="G12" i="9"/>
  <c r="W12" i="9"/>
  <c r="H12" i="9"/>
  <c r="I12" i="9"/>
  <c r="J12" i="9"/>
  <c r="L12" i="9"/>
  <c r="M12" i="9"/>
  <c r="N12" i="9"/>
  <c r="O12" i="9"/>
  <c r="P12" i="9"/>
  <c r="Q12" i="9"/>
  <c r="R12" i="9"/>
  <c r="S12" i="9"/>
  <c r="D13" i="9"/>
  <c r="T13" i="9"/>
  <c r="E13" i="9"/>
  <c r="F13" i="9"/>
  <c r="G13" i="9"/>
  <c r="H13" i="9"/>
  <c r="I13" i="9"/>
  <c r="J13" i="9"/>
  <c r="L13" i="9"/>
  <c r="M13" i="9"/>
  <c r="N13" i="9"/>
  <c r="O13" i="9"/>
  <c r="P13" i="9"/>
  <c r="Q13" i="9"/>
  <c r="R13" i="9"/>
  <c r="S13" i="9"/>
  <c r="D14" i="9"/>
  <c r="E14" i="9"/>
  <c r="T14" i="9"/>
  <c r="F14" i="9"/>
  <c r="G14" i="9"/>
  <c r="H14" i="9"/>
  <c r="I14" i="9"/>
  <c r="W14" i="9"/>
  <c r="J14" i="9"/>
  <c r="L14" i="9"/>
  <c r="M14" i="9"/>
  <c r="N14" i="9"/>
  <c r="O14" i="9"/>
  <c r="P14" i="9"/>
  <c r="Q14" i="9"/>
  <c r="R14" i="9"/>
  <c r="S14" i="9"/>
  <c r="D15" i="9"/>
  <c r="E15" i="9"/>
  <c r="F15" i="9"/>
  <c r="G15" i="9"/>
  <c r="H15" i="9"/>
  <c r="I15" i="9"/>
  <c r="J15" i="9"/>
  <c r="W15" i="9"/>
  <c r="L15" i="9"/>
  <c r="M15" i="9"/>
  <c r="N15" i="9"/>
  <c r="O15" i="9"/>
  <c r="P15" i="9"/>
  <c r="Q15" i="9"/>
  <c r="R15" i="9"/>
  <c r="S15" i="9"/>
  <c r="D16" i="9"/>
  <c r="E16" i="9"/>
  <c r="F16" i="9"/>
  <c r="G16" i="9"/>
  <c r="W16" i="9"/>
  <c r="H16" i="9"/>
  <c r="I16" i="9"/>
  <c r="J16" i="9"/>
  <c r="L16" i="9"/>
  <c r="U16" i="9"/>
  <c r="M16" i="9"/>
  <c r="N16" i="9"/>
  <c r="O16" i="9"/>
  <c r="P16" i="9"/>
  <c r="Q16" i="9"/>
  <c r="R16" i="9"/>
  <c r="S16" i="9"/>
  <c r="D17" i="9"/>
  <c r="T17" i="9"/>
  <c r="E17" i="9"/>
  <c r="F17" i="9"/>
  <c r="G17" i="9"/>
  <c r="H17" i="9"/>
  <c r="W17" i="9"/>
  <c r="I17" i="9"/>
  <c r="J17" i="9"/>
  <c r="L17" i="9"/>
  <c r="M17" i="9"/>
  <c r="N17" i="9"/>
  <c r="O17" i="9"/>
  <c r="P17" i="9"/>
  <c r="Q17" i="9"/>
  <c r="R17" i="9"/>
  <c r="S17" i="9"/>
  <c r="E7" i="9"/>
  <c r="F7" i="9"/>
  <c r="U7" i="9"/>
  <c r="G7" i="9"/>
  <c r="H7" i="9"/>
  <c r="I7" i="9"/>
  <c r="J7" i="9"/>
  <c r="W7" i="9"/>
  <c r="L7" i="9"/>
  <c r="M7" i="9"/>
  <c r="N7" i="9"/>
  <c r="O7" i="9"/>
  <c r="P7" i="9"/>
  <c r="Q7" i="9"/>
  <c r="R7" i="9"/>
  <c r="S7" i="9"/>
  <c r="D7" i="9"/>
  <c r="K8" i="14"/>
  <c r="K9" i="14"/>
  <c r="K9" i="9"/>
  <c r="K10" i="14"/>
  <c r="V10" i="14"/>
  <c r="K11" i="14"/>
  <c r="K12" i="14"/>
  <c r="K13" i="14"/>
  <c r="K13" i="9"/>
  <c r="K14" i="14"/>
  <c r="V14" i="14"/>
  <c r="K15" i="14"/>
  <c r="K16" i="14"/>
  <c r="K17" i="14"/>
  <c r="K17" i="9"/>
  <c r="K7" i="14"/>
  <c r="K24" i="14"/>
  <c r="V24" i="14"/>
  <c r="K23" i="7"/>
  <c r="K23" i="9"/>
  <c r="K22" i="7"/>
  <c r="K22" i="9"/>
  <c r="U22" i="9"/>
  <c r="K21" i="7"/>
  <c r="K21" i="9"/>
  <c r="K20" i="7"/>
  <c r="K20" i="9"/>
  <c r="V20" i="9"/>
  <c r="K19" i="7"/>
  <c r="K19" i="9"/>
  <c r="K8" i="7"/>
  <c r="K8" i="9"/>
  <c r="U8" i="9"/>
  <c r="K9" i="7"/>
  <c r="K10" i="7"/>
  <c r="K10" i="9"/>
  <c r="U10" i="9"/>
  <c r="K11" i="7"/>
  <c r="K11" i="9"/>
  <c r="K12" i="7"/>
  <c r="K12" i="9"/>
  <c r="V12" i="9"/>
  <c r="K13" i="7"/>
  <c r="K14" i="7"/>
  <c r="K14" i="9"/>
  <c r="V14" i="9"/>
  <c r="K15" i="7"/>
  <c r="K15" i="9"/>
  <c r="V15" i="9"/>
  <c r="K16" i="7"/>
  <c r="K16" i="9"/>
  <c r="V16" i="9"/>
  <c r="K17" i="7"/>
  <c r="K7" i="7"/>
  <c r="K24" i="7"/>
  <c r="K7" i="9"/>
  <c r="V7" i="9"/>
  <c r="T8" i="2"/>
  <c r="U8" i="2"/>
  <c r="V8" i="2"/>
  <c r="W8" i="2"/>
  <c r="T9" i="2"/>
  <c r="U9" i="2"/>
  <c r="V9" i="2"/>
  <c r="W9" i="2"/>
  <c r="T10" i="2"/>
  <c r="U10" i="2"/>
  <c r="V10" i="2"/>
  <c r="W10" i="2"/>
  <c r="T11" i="2"/>
  <c r="U11" i="2"/>
  <c r="V11" i="2"/>
  <c r="W11" i="2"/>
  <c r="T12" i="2"/>
  <c r="U12" i="2"/>
  <c r="V12" i="2"/>
  <c r="W12" i="2"/>
  <c r="T13" i="2"/>
  <c r="U13" i="2"/>
  <c r="V13" i="2"/>
  <c r="W13" i="2"/>
  <c r="T14" i="2"/>
  <c r="U14" i="2"/>
  <c r="V14" i="2"/>
  <c r="W14" i="2"/>
  <c r="T15" i="2"/>
  <c r="U15" i="2"/>
  <c r="V15" i="2"/>
  <c r="W15" i="2"/>
  <c r="T16" i="2"/>
  <c r="U16" i="2"/>
  <c r="V16" i="2"/>
  <c r="W16" i="2"/>
  <c r="T17" i="2"/>
  <c r="U17" i="2"/>
  <c r="V17" i="2"/>
  <c r="W17" i="2"/>
  <c r="T18" i="2"/>
  <c r="U18" i="2"/>
  <c r="V18" i="2"/>
  <c r="W18" i="2"/>
  <c r="T19" i="2"/>
  <c r="U19" i="2"/>
  <c r="V19" i="2"/>
  <c r="W19" i="2"/>
  <c r="T20" i="2"/>
  <c r="U20" i="2"/>
  <c r="V20" i="2"/>
  <c r="W20" i="2"/>
  <c r="T21" i="2"/>
  <c r="U21" i="2"/>
  <c r="V21" i="2"/>
  <c r="W21" i="2"/>
  <c r="T22" i="2"/>
  <c r="U22" i="2"/>
  <c r="V22" i="2"/>
  <c r="W22" i="2"/>
  <c r="T23" i="2"/>
  <c r="U23" i="2"/>
  <c r="V23" i="2"/>
  <c r="W23" i="2"/>
  <c r="V7" i="2"/>
  <c r="U7" i="2"/>
  <c r="T7" i="2"/>
  <c r="Q24" i="3"/>
  <c r="R24" i="3"/>
  <c r="R24" i="8"/>
  <c r="Q24" i="8"/>
  <c r="P24" i="8"/>
  <c r="O24" i="8"/>
  <c r="N24" i="8"/>
  <c r="M24" i="8"/>
  <c r="L24" i="8"/>
  <c r="K24" i="8"/>
  <c r="U24" i="8"/>
  <c r="J24" i="8"/>
  <c r="I24" i="8"/>
  <c r="H24" i="8"/>
  <c r="G24" i="8"/>
  <c r="W24" i="8"/>
  <c r="F24" i="8"/>
  <c r="E24" i="8"/>
  <c r="D24" i="8"/>
  <c r="R24" i="10"/>
  <c r="Q24" i="10"/>
  <c r="P24" i="10"/>
  <c r="O24" i="10"/>
  <c r="N24" i="10"/>
  <c r="M24" i="10"/>
  <c r="L24" i="10"/>
  <c r="K24" i="10"/>
  <c r="V24" i="10"/>
  <c r="J24" i="10"/>
  <c r="I24" i="10"/>
  <c r="H24" i="10"/>
  <c r="G24" i="10"/>
  <c r="W24" i="10"/>
  <c r="F24" i="10"/>
  <c r="E24" i="10"/>
  <c r="D24" i="10"/>
  <c r="T24" i="10"/>
  <c r="R24" i="11"/>
  <c r="Q24" i="11"/>
  <c r="P24" i="11"/>
  <c r="O24" i="11"/>
  <c r="N24" i="11"/>
  <c r="M24" i="11"/>
  <c r="L24" i="11"/>
  <c r="K24" i="11"/>
  <c r="U24" i="11"/>
  <c r="J24" i="11"/>
  <c r="I24" i="11"/>
  <c r="H24" i="11"/>
  <c r="W24" i="11"/>
  <c r="G24" i="11"/>
  <c r="F24" i="11"/>
  <c r="E24" i="11"/>
  <c r="T24" i="11"/>
  <c r="D24" i="11"/>
  <c r="R24" i="12"/>
  <c r="Q24" i="12"/>
  <c r="P24" i="12"/>
  <c r="P24" i="9"/>
  <c r="O24" i="12"/>
  <c r="N24" i="12"/>
  <c r="M24" i="12"/>
  <c r="L24" i="12"/>
  <c r="K24" i="12"/>
  <c r="J24" i="12"/>
  <c r="I24" i="12"/>
  <c r="H24" i="12"/>
  <c r="G24" i="12"/>
  <c r="G24" i="9"/>
  <c r="F24" i="12"/>
  <c r="E24" i="12"/>
  <c r="D24" i="12"/>
  <c r="D24" i="9"/>
  <c r="R24" i="13"/>
  <c r="Q24" i="13"/>
  <c r="P24" i="13"/>
  <c r="O24" i="13"/>
  <c r="N24" i="13"/>
  <c r="M24" i="13"/>
  <c r="L24" i="13"/>
  <c r="K24" i="13"/>
  <c r="V24" i="13"/>
  <c r="J24" i="13"/>
  <c r="I24" i="13"/>
  <c r="H24" i="13"/>
  <c r="G24" i="13"/>
  <c r="W24" i="13"/>
  <c r="F24" i="13"/>
  <c r="E24" i="13"/>
  <c r="D24" i="13"/>
  <c r="R24" i="14"/>
  <c r="Q24" i="14"/>
  <c r="P24" i="14"/>
  <c r="O24" i="14"/>
  <c r="N24" i="14"/>
  <c r="M24" i="14"/>
  <c r="L24" i="14"/>
  <c r="J24" i="14"/>
  <c r="I24" i="14"/>
  <c r="W24" i="14"/>
  <c r="H24" i="14"/>
  <c r="G24" i="14"/>
  <c r="F24" i="14"/>
  <c r="U24" i="14"/>
  <c r="E24" i="14"/>
  <c r="D24" i="14"/>
  <c r="R24" i="15"/>
  <c r="Q24" i="15"/>
  <c r="P24" i="15"/>
  <c r="O24" i="15"/>
  <c r="N24" i="15"/>
  <c r="M24" i="15"/>
  <c r="L24" i="15"/>
  <c r="K24" i="15"/>
  <c r="V24" i="15"/>
  <c r="J24" i="15"/>
  <c r="I24" i="15"/>
  <c r="W24" i="15"/>
  <c r="H24" i="15"/>
  <c r="G24" i="15"/>
  <c r="F24" i="15"/>
  <c r="U24" i="15"/>
  <c r="E24" i="15"/>
  <c r="D24" i="15"/>
  <c r="R24" i="7"/>
  <c r="Q24" i="7"/>
  <c r="P24" i="7"/>
  <c r="O24" i="7"/>
  <c r="N24" i="7"/>
  <c r="M24" i="7"/>
  <c r="L24" i="7"/>
  <c r="F24" i="7"/>
  <c r="J24" i="7"/>
  <c r="I24" i="7"/>
  <c r="G24" i="7"/>
  <c r="H24" i="7"/>
  <c r="W24" i="7"/>
  <c r="E24" i="7"/>
  <c r="D24" i="7"/>
  <c r="R24" i="5"/>
  <c r="Q24" i="5"/>
  <c r="P24" i="5"/>
  <c r="O24" i="5"/>
  <c r="N24" i="5"/>
  <c r="M24" i="5"/>
  <c r="L24" i="5"/>
  <c r="K24" i="5"/>
  <c r="J24" i="5"/>
  <c r="I24" i="5"/>
  <c r="W24" i="5"/>
  <c r="H24" i="5"/>
  <c r="G24" i="5"/>
  <c r="F24" i="5"/>
  <c r="U24" i="5"/>
  <c r="E24" i="5"/>
  <c r="D24" i="5"/>
  <c r="R24" i="6"/>
  <c r="Q24" i="6"/>
  <c r="P24" i="6"/>
  <c r="O24" i="6"/>
  <c r="N24" i="6"/>
  <c r="M24" i="6"/>
  <c r="L24" i="6"/>
  <c r="K24" i="6"/>
  <c r="J24" i="6"/>
  <c r="I24" i="6"/>
  <c r="W24" i="6"/>
  <c r="H24" i="6"/>
  <c r="G24" i="6"/>
  <c r="F24" i="6"/>
  <c r="U24" i="6"/>
  <c r="E24" i="6"/>
  <c r="D24" i="6"/>
  <c r="T24" i="6"/>
  <c r="R24" i="4"/>
  <c r="Q24" i="4"/>
  <c r="P24" i="4"/>
  <c r="O24" i="4"/>
  <c r="N24" i="4"/>
  <c r="M24" i="4"/>
  <c r="L24" i="4"/>
  <c r="K24" i="4"/>
  <c r="J24" i="4"/>
  <c r="I24" i="4"/>
  <c r="W24" i="4"/>
  <c r="H24" i="4"/>
  <c r="G24" i="4"/>
  <c r="F24" i="4"/>
  <c r="E24" i="4"/>
  <c r="T24" i="4"/>
  <c r="D24" i="4"/>
  <c r="P24" i="3"/>
  <c r="O24" i="3"/>
  <c r="N24" i="3"/>
  <c r="M24" i="3"/>
  <c r="L24" i="3"/>
  <c r="K24" i="3"/>
  <c r="J24" i="3"/>
  <c r="W24" i="3"/>
  <c r="I24" i="3"/>
  <c r="H24" i="3"/>
  <c r="G24" i="3"/>
  <c r="F24" i="3"/>
  <c r="U24" i="3"/>
  <c r="E24" i="3"/>
  <c r="D24" i="3"/>
  <c r="R24" i="1"/>
  <c r="R24" i="9"/>
  <c r="Q24" i="1"/>
  <c r="P24" i="1"/>
  <c r="O24" i="1"/>
  <c r="N24" i="1"/>
  <c r="N24" i="9"/>
  <c r="M24" i="1"/>
  <c r="L24" i="1"/>
  <c r="L24" i="9"/>
  <c r="K24" i="1"/>
  <c r="J24" i="1"/>
  <c r="J24" i="9"/>
  <c r="I24" i="1"/>
  <c r="H24" i="1"/>
  <c r="H24" i="9"/>
  <c r="G24" i="1"/>
  <c r="W24" i="1"/>
  <c r="F24" i="1"/>
  <c r="E24" i="1"/>
  <c r="D24" i="1"/>
  <c r="T24" i="1"/>
  <c r="E24" i="2"/>
  <c r="F24" i="2"/>
  <c r="K24" i="2"/>
  <c r="V24" i="2"/>
  <c r="V25" i="2"/>
  <c r="L24" i="2"/>
  <c r="G24" i="2"/>
  <c r="W24" i="2"/>
  <c r="H24" i="2"/>
  <c r="I24" i="2"/>
  <c r="J24" i="2"/>
  <c r="M24" i="2"/>
  <c r="M24" i="9"/>
  <c r="N24" i="2"/>
  <c r="O24" i="2"/>
  <c r="P24" i="2"/>
  <c r="Q24" i="2"/>
  <c r="Q24" i="9"/>
  <c r="R24" i="2"/>
  <c r="D24" i="2"/>
  <c r="T24" i="2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V24" i="11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V24" i="12"/>
  <c r="W23" i="12"/>
  <c r="V23" i="12"/>
  <c r="U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7" i="12"/>
  <c r="V17" i="12"/>
  <c r="U17" i="12"/>
  <c r="T17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23" i="13"/>
  <c r="V23" i="13"/>
  <c r="U23" i="13"/>
  <c r="T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7" i="13"/>
  <c r="V17" i="13"/>
  <c r="U17" i="13"/>
  <c r="T17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T24" i="14"/>
  <c r="W23" i="14"/>
  <c r="V23" i="14"/>
  <c r="U23" i="14"/>
  <c r="T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7" i="14"/>
  <c r="V17" i="14"/>
  <c r="U17" i="14"/>
  <c r="T17" i="14"/>
  <c r="W16" i="14"/>
  <c r="V16" i="14"/>
  <c r="U16" i="14"/>
  <c r="T16" i="14"/>
  <c r="W15" i="14"/>
  <c r="V15" i="14"/>
  <c r="U15" i="14"/>
  <c r="T15" i="14"/>
  <c r="W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T10" i="14"/>
  <c r="W9" i="14"/>
  <c r="V9" i="14"/>
  <c r="U9" i="14"/>
  <c r="T9" i="14"/>
  <c r="W8" i="14"/>
  <c r="V8" i="14"/>
  <c r="U8" i="14"/>
  <c r="T8" i="14"/>
  <c r="W7" i="14"/>
  <c r="T7" i="14"/>
  <c r="W23" i="15"/>
  <c r="V23" i="15"/>
  <c r="U23" i="15"/>
  <c r="T23" i="15"/>
  <c r="W22" i="15"/>
  <c r="V22" i="15"/>
  <c r="U22" i="15"/>
  <c r="T22" i="15"/>
  <c r="W21" i="15"/>
  <c r="V21" i="15"/>
  <c r="U21" i="15"/>
  <c r="T21" i="15"/>
  <c r="W20" i="15"/>
  <c r="V20" i="15"/>
  <c r="U20" i="15"/>
  <c r="T20" i="15"/>
  <c r="W19" i="15"/>
  <c r="V19" i="15"/>
  <c r="U19" i="15"/>
  <c r="T19" i="15"/>
  <c r="W17" i="15"/>
  <c r="V17" i="15"/>
  <c r="U17" i="15"/>
  <c r="T17" i="15"/>
  <c r="W16" i="15"/>
  <c r="V16" i="15"/>
  <c r="U16" i="15"/>
  <c r="T16" i="15"/>
  <c r="W15" i="15"/>
  <c r="V15" i="15"/>
  <c r="U15" i="15"/>
  <c r="T15" i="15"/>
  <c r="W14" i="15"/>
  <c r="V14" i="15"/>
  <c r="U14" i="15"/>
  <c r="T14" i="15"/>
  <c r="W13" i="15"/>
  <c r="V13" i="15"/>
  <c r="U13" i="15"/>
  <c r="T13" i="15"/>
  <c r="W12" i="15"/>
  <c r="V12" i="15"/>
  <c r="U12" i="15"/>
  <c r="T12" i="15"/>
  <c r="W11" i="15"/>
  <c r="V11" i="15"/>
  <c r="U11" i="15"/>
  <c r="T11" i="15"/>
  <c r="W10" i="15"/>
  <c r="V10" i="15"/>
  <c r="U10" i="15"/>
  <c r="T10" i="15"/>
  <c r="W9" i="15"/>
  <c r="V9" i="15"/>
  <c r="U9" i="15"/>
  <c r="T9" i="15"/>
  <c r="W8" i="15"/>
  <c r="V8" i="15"/>
  <c r="U8" i="15"/>
  <c r="T8" i="15"/>
  <c r="W7" i="15"/>
  <c r="V7" i="15"/>
  <c r="U7" i="15"/>
  <c r="T7" i="15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V24" i="6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V24" i="5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V24" i="4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V24" i="3"/>
  <c r="T24" i="3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7" i="2"/>
  <c r="V24" i="1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T8" i="9"/>
  <c r="T12" i="9"/>
  <c r="T15" i="9"/>
  <c r="T16" i="9"/>
  <c r="T21" i="9"/>
  <c r="T24" i="15"/>
  <c r="T24" i="8"/>
  <c r="T24" i="5"/>
  <c r="T24" i="7"/>
  <c r="U24" i="13"/>
  <c r="U24" i="1"/>
  <c r="T24" i="13"/>
  <c r="U24" i="4"/>
  <c r="V11" i="9"/>
  <c r="U19" i="9"/>
  <c r="V19" i="9"/>
  <c r="V21" i="9"/>
  <c r="V23" i="9"/>
  <c r="U23" i="9"/>
  <c r="W24" i="12"/>
  <c r="U24" i="12"/>
  <c r="T24" i="12"/>
  <c r="O24" i="9"/>
  <c r="U12" i="9"/>
  <c r="T7" i="9"/>
  <c r="W13" i="9"/>
  <c r="V22" i="9"/>
  <c r="W10" i="9"/>
  <c r="U15" i="9"/>
  <c r="V8" i="9"/>
  <c r="V9" i="9"/>
  <c r="U9" i="9"/>
  <c r="U13" i="9"/>
  <c r="V13" i="9"/>
  <c r="V24" i="7"/>
  <c r="V25" i="7"/>
  <c r="U24" i="7"/>
  <c r="T25" i="7"/>
  <c r="U17" i="9"/>
  <c r="V17" i="9"/>
  <c r="U24" i="10"/>
  <c r="U24" i="2"/>
  <c r="T25" i="2"/>
  <c r="F24" i="9"/>
  <c r="I24" i="9"/>
  <c r="W24" i="9"/>
  <c r="U20" i="9"/>
  <c r="U14" i="9"/>
  <c r="U14" i="14"/>
  <c r="V10" i="9"/>
  <c r="V24" i="8"/>
  <c r="E24" i="9"/>
  <c r="T24" i="9"/>
  <c r="K24" i="9"/>
  <c r="V24" i="9"/>
  <c r="U7" i="14"/>
  <c r="U10" i="14"/>
  <c r="V7" i="14"/>
  <c r="U24" i="9"/>
</calcChain>
</file>

<file path=xl/sharedStrings.xml><?xml version="1.0" encoding="utf-8"?>
<sst xmlns="http://schemas.openxmlformats.org/spreadsheetml/2006/main" count="665" uniqueCount="65">
  <si>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</si>
  <si>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</si>
  <si>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</si>
  <si>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</si>
  <si>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</si>
  <si>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</si>
  <si>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</si>
  <si>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</si>
  <si>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</si>
  <si>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</si>
  <si>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</si>
  <si>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</si>
  <si>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</si>
  <si>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</si>
  <si>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</si>
  <si>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</si>
  <si>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</si>
  <si>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</si>
  <si>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</si>
  <si>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</si>
  <si>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</si>
  <si>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</si>
  <si>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</si>
  <si>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</si>
  <si>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</si>
  <si>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</si>
  <si>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</si>
  <si>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</si>
  <si>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</si>
  <si>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</si>
  <si>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</si>
  <si>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</si>
  <si>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</si>
  <si>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</si>
  <si>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</si>
  <si>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</si>
  <si>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</si>
  <si>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</si>
  <si>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</si>
  <si>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</si>
  <si>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Մ.Մարտիրոսյանի--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</si>
  <si>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Հ.Միքայելյանի-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</si>
  <si>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Մ.Սարոյանի </t>
    </r>
    <r>
      <rPr>
        <sz val="14"/>
        <rFont val="Times Armenian"/>
        <family val="1"/>
      </rPr>
      <t>·áñÍáõÝ»áõÃÛ³Ý í»ñ³µ»ñÛ³É</t>
    </r>
  </si>
  <si>
    <t xml:space="preserve"> </t>
  </si>
  <si>
    <t xml:space="preserve">  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</si>
  <si>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</si>
  <si>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 Գևորգյան </t>
    </r>
    <r>
      <rPr>
        <sz val="14"/>
        <rFont val="Times Armenian"/>
        <family val="1"/>
      </rPr>
      <t>·áñÍáõÝ»áõÃÛ³Ý í»ñ³µ»ñÛ³É</t>
    </r>
  </si>
  <si>
    <t>²½³ïáõÃÛáõÝÇó ½ñÏ»Éáõ Çñ³í³ã³÷áõÃÛ³Ý í»ñ³µ»ñÛ³É µáÕáùÝ»ñáí ·áñÍ»ñ</t>
  </si>
  <si>
    <t xml:space="preserve">2016Ã. </t>
  </si>
  <si>
    <t>1 դատկանա հանձնարարությամբ որոշում չի կայացվել</t>
  </si>
  <si>
    <t>1 դատական հանձնարարությամբ որոշում չի կայացվել</t>
  </si>
  <si>
    <t>2017Ã. 1-ÇÝ ÏÇë³ÙÛ³Ï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</si>
  <si>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</si>
  <si>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 Թադևոսյանի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</si>
  <si>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Ա.Մանուկյանի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</si>
  <si>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Հ.Մովսեսյանի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</si>
  <si>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Ս.Մնացյանի 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</si>
  <si>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Վ.Գրիգորյանի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</si>
  <si>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Գ. Հովհաննիսյանի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</si>
  <si>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Լ.Խաչատրյանի </t>
    </r>
    <r>
      <rPr>
        <sz val="14"/>
        <rFont val="Times Armenian"/>
        <family val="1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</si>
  <si>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25.08.2017Ã. ÃÇí 35-È áñáßÙ³Ý</t>
  </si>
  <si>
    <t>1  դատական հանձնարարությունով    որոշում չի կայացվել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</si>
  <si>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 Ղազարյանի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</si>
  <si>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Ա.Խաչատրյանի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</si>
  <si>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Բ.Մկրտչյանի 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</si>
</sst>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Times Armenian"/>
      <family val="1"/>
    </font>
    <font>
      <b/>
      <sz val="11"/>
      <name val="Times Armenian"/>
      <family val="1"/>
    </font>
    <font>
      <sz val="11"/>
      <name val="Calibri"/>
      <family val="2"/>
    </font>
    <font>
      <b/>
      <sz val="16"/>
      <name val="Times Armenian"/>
      <family val="1"/>
    </font>
    <font>
      <sz val="12"/>
      <name val="Times Armenian"/>
      <family val="1"/>
    </font>
    <font>
      <b/>
      <i/>
      <sz val="12"/>
      <name val="Arial Armenian"/>
      <family val="2"/>
    </font>
    <font>
      <b/>
      <i/>
      <sz val="11"/>
      <name val="Times Armenian"/>
      <family val="1"/>
    </font>
    <font>
      <b/>
      <sz val="12"/>
      <name val="Calibri"/>
      <family val="2"/>
      <charset val="204"/>
    </font>
    <font>
      <b/>
      <sz val="11"/>
      <name val="Calibri"/>
      <family val="2"/>
      <charset val="204"/>
    </font>
    <font>
      <b/>
      <i/>
      <sz val="11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7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5" fillId="0" borderId="3" xfId="0" applyFont="1" applyBorder="1" applyProtection="1">
      <protection locked="0"/>
    </xf>
    <xf numFmtId="0" fontId="5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Protection="1"/>
    <xf numFmtId="0" fontId="12" fillId="2" borderId="6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Protection="1"/>
    <xf numFmtId="0" fontId="9" fillId="2" borderId="7" xfId="0" applyFont="1" applyFill="1" applyBorder="1" applyProtection="1">
      <protection locked="0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Protection="1"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8" fillId="0" borderId="2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0" fillId="0" borderId="0" xfId="0" applyFill="1" applyProtection="1">
      <protection locked="0"/>
    </xf>
    <xf numFmtId="0" fontId="9" fillId="2" borderId="10" xfId="0" applyFont="1" applyFill="1" applyBorder="1" applyAlignment="1" applyProtection="1">
      <alignment vertical="center"/>
      <protection locked="0"/>
    </xf>
    <xf numFmtId="0" fontId="9" fillId="2" borderId="11" xfId="0" applyFont="1" applyFill="1" applyBorder="1" applyAlignment="1" applyProtection="1">
      <alignment vertical="center"/>
      <protection locked="0"/>
    </xf>
    <xf numFmtId="0" fontId="24" fillId="2" borderId="2" xfId="1" applyFont="1" applyFill="1" applyBorder="1" applyAlignment="1" applyProtection="1">
      <alignment horizontal="center" vertical="center"/>
    </xf>
    <xf numFmtId="0" fontId="9" fillId="2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vertical="center"/>
      <protection locked="0"/>
    </xf>
    <xf numFmtId="0" fontId="3" fillId="2" borderId="11" xfId="0" applyFont="1" applyFill="1" applyBorder="1" applyAlignment="1" applyProtection="1">
      <alignment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vertical="center"/>
      <protection locked="0"/>
    </xf>
    <xf numFmtId="0" fontId="28" fillId="0" borderId="0" xfId="0" applyFont="1" applyProtection="1"/>
    <xf numFmtId="0" fontId="30" fillId="2" borderId="5" xfId="0" applyFont="1" applyFill="1" applyBorder="1" applyAlignment="1" applyProtection="1">
      <alignment horizontal="center" vertical="center" textRotation="90" wrapText="1"/>
    </xf>
    <xf numFmtId="0" fontId="26" fillId="0" borderId="2" xfId="0" applyFont="1" applyBorder="1" applyAlignment="1" applyProtection="1">
      <alignment horizontal="center" vertical="center" wrapText="1"/>
    </xf>
    <xf numFmtId="0" fontId="28" fillId="0" borderId="1" xfId="0" applyFont="1" applyBorder="1" applyAlignment="1" applyProtection="1">
      <alignment horizontal="center"/>
    </xf>
    <xf numFmtId="0" fontId="28" fillId="0" borderId="4" xfId="0" applyFont="1" applyBorder="1" applyProtection="1"/>
    <xf numFmtId="0" fontId="28" fillId="0" borderId="2" xfId="0" applyFont="1" applyBorder="1" applyProtection="1"/>
    <xf numFmtId="0" fontId="32" fillId="2" borderId="6" xfId="0" applyFont="1" applyFill="1" applyBorder="1" applyAlignment="1" applyProtection="1">
      <alignment horizontal="center" vertical="center" wrapText="1"/>
    </xf>
    <xf numFmtId="0" fontId="32" fillId="0" borderId="6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28" fillId="0" borderId="3" xfId="0" applyFont="1" applyBorder="1" applyProtection="1"/>
    <xf numFmtId="0" fontId="24" fillId="2" borderId="4" xfId="0" applyFont="1" applyFill="1" applyBorder="1" applyAlignment="1" applyProtection="1">
      <alignment horizontal="center" vertical="center"/>
    </xf>
    <xf numFmtId="0" fontId="28" fillId="2" borderId="4" xfId="0" applyFont="1" applyFill="1" applyBorder="1" applyAlignment="1" applyProtection="1">
      <alignment horizontal="center" vertical="center"/>
    </xf>
    <xf numFmtId="0" fontId="34" fillId="0" borderId="2" xfId="0" applyFont="1" applyBorder="1" applyAlignment="1" applyProtection="1">
      <alignment horizontal="center" vertical="center"/>
    </xf>
    <xf numFmtId="0" fontId="24" fillId="2" borderId="2" xfId="0" applyFont="1" applyFill="1" applyBorder="1" applyAlignment="1" applyProtection="1">
      <alignment horizontal="center" vertical="center"/>
    </xf>
    <xf numFmtId="0" fontId="28" fillId="2" borderId="10" xfId="0" applyFont="1" applyFill="1" applyBorder="1" applyAlignment="1" applyProtection="1">
      <alignment vertical="center"/>
    </xf>
    <xf numFmtId="0" fontId="28" fillId="2" borderId="11" xfId="0" applyFont="1" applyFill="1" applyBorder="1" applyAlignment="1" applyProtection="1">
      <alignment vertical="center"/>
    </xf>
    <xf numFmtId="0" fontId="28" fillId="0" borderId="11" xfId="0" applyFont="1" applyFill="1" applyBorder="1" applyAlignment="1" applyProtection="1">
      <alignment vertical="center"/>
    </xf>
    <xf numFmtId="0" fontId="28" fillId="2" borderId="0" xfId="0" applyFont="1" applyFill="1" applyBorder="1" applyAlignment="1" applyProtection="1">
      <alignment horizontal="center" vertical="center"/>
    </xf>
    <xf numFmtId="0" fontId="34" fillId="0" borderId="0" xfId="0" applyFont="1" applyBorder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0" fontId="36" fillId="2" borderId="2" xfId="1" applyFont="1" applyFill="1" applyBorder="1" applyAlignment="1" applyProtection="1">
      <alignment horizontal="center" vertical="center"/>
    </xf>
    <xf numFmtId="0" fontId="24" fillId="2" borderId="2" xfId="0" applyFont="1" applyFill="1" applyBorder="1" applyAlignment="1" applyProtection="1">
      <alignment horizontal="center" vertical="center" wrapText="1"/>
    </xf>
    <xf numFmtId="0" fontId="36" fillId="2" borderId="5" xfId="1" applyFont="1" applyFill="1" applyBorder="1" applyAlignment="1" applyProtection="1">
      <alignment horizontal="center" vertical="center"/>
    </xf>
    <xf numFmtId="0" fontId="37" fillId="2" borderId="0" xfId="1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horizontal="center" vertical="center"/>
    </xf>
    <xf numFmtId="0" fontId="34" fillId="0" borderId="13" xfId="0" applyFont="1" applyBorder="1" applyAlignment="1" applyProtection="1">
      <alignment horizontal="center" vertical="center"/>
    </xf>
    <xf numFmtId="0" fontId="28" fillId="0" borderId="0" xfId="0" applyFont="1" applyProtection="1">
      <protection locked="0"/>
    </xf>
    <xf numFmtId="0" fontId="28" fillId="0" borderId="0" xfId="0" applyFont="1" applyFill="1" applyProtection="1"/>
    <xf numFmtId="0" fontId="33" fillId="0" borderId="2" xfId="0" applyFont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left" vertical="top" wrapText="1"/>
    </xf>
    <xf numFmtId="0" fontId="24" fillId="2" borderId="3" xfId="0" applyFont="1" applyFill="1" applyBorder="1" applyAlignment="1" applyProtection="1">
      <alignment horizontal="left" vertical="top" wrapText="1"/>
    </xf>
    <xf numFmtId="0" fontId="24" fillId="2" borderId="2" xfId="1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left" vertical="top" wrapText="1"/>
    </xf>
    <xf numFmtId="0" fontId="24" fillId="2" borderId="2" xfId="1" applyFont="1" applyFill="1" applyBorder="1" applyAlignment="1" applyProtection="1">
      <alignment horizontal="left" vertical="center" wrapText="1"/>
    </xf>
    <xf numFmtId="0" fontId="31" fillId="2" borderId="8" xfId="0" applyFont="1" applyFill="1" applyBorder="1" applyAlignment="1" applyProtection="1">
      <alignment horizontal="center" vertical="center" wrapText="1"/>
    </xf>
    <xf numFmtId="0" fontId="31" fillId="2" borderId="6" xfId="0" applyFont="1" applyFill="1" applyBorder="1" applyAlignment="1" applyProtection="1">
      <alignment horizontal="center" vertical="center" wrapText="1"/>
    </xf>
    <xf numFmtId="0" fontId="25" fillId="2" borderId="18" xfId="0" applyFont="1" applyFill="1" applyBorder="1" applyAlignment="1" applyProtection="1">
      <alignment horizontal="center" vertical="center" wrapText="1"/>
      <protection locked="0"/>
    </xf>
    <xf numFmtId="0" fontId="26" fillId="2" borderId="18" xfId="0" applyFont="1" applyFill="1" applyBorder="1" applyAlignment="1" applyProtection="1">
      <alignment horizontal="center" vertical="center" wrapText="1"/>
    </xf>
    <xf numFmtId="0" fontId="27" fillId="2" borderId="18" xfId="0" applyFont="1" applyFill="1" applyBorder="1" applyAlignment="1" applyProtection="1">
      <alignment horizontal="center" vertical="center" wrapText="1"/>
    </xf>
    <xf numFmtId="0" fontId="27" fillId="2" borderId="17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29" fillId="2" borderId="14" xfId="0" applyFont="1" applyFill="1" applyBorder="1" applyAlignment="1" applyProtection="1">
      <alignment horizontal="center" vertical="center" wrapText="1"/>
    </xf>
    <xf numFmtId="0" fontId="29" fillId="2" borderId="19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20" xfId="0" applyFont="1" applyFill="1" applyBorder="1" applyAlignment="1" applyProtection="1">
      <alignment horizontal="center" vertical="center" wrapText="1"/>
    </xf>
    <xf numFmtId="0" fontId="24" fillId="2" borderId="4" xfId="1" applyFont="1" applyFill="1" applyBorder="1" applyAlignment="1" applyProtection="1">
      <alignment horizontal="left" vertical="center" wrapText="1"/>
    </xf>
    <xf numFmtId="0" fontId="30" fillId="2" borderId="14" xfId="0" applyFont="1" applyFill="1" applyBorder="1" applyAlignment="1" applyProtection="1">
      <alignment horizontal="center" vertical="center" wrapText="1"/>
    </xf>
    <xf numFmtId="0" fontId="30" fillId="2" borderId="15" xfId="0" applyFont="1" applyFill="1" applyBorder="1" applyAlignment="1" applyProtection="1">
      <alignment horizontal="center" vertical="center" wrapText="1"/>
    </xf>
    <xf numFmtId="0" fontId="30" fillId="2" borderId="16" xfId="0" applyFont="1" applyFill="1" applyBorder="1" applyAlignment="1" applyProtection="1">
      <alignment horizontal="center" vertical="center" wrapText="1"/>
    </xf>
    <xf numFmtId="0" fontId="30" fillId="2" borderId="17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textRotation="90" wrapText="1"/>
    </xf>
    <xf numFmtId="0" fontId="30" fillId="2" borderId="5" xfId="0" applyFont="1" applyFill="1" applyBorder="1" applyAlignment="1" applyProtection="1">
      <alignment horizontal="center" vertical="center" textRotation="90" wrapText="1"/>
    </xf>
    <xf numFmtId="0" fontId="30" fillId="0" borderId="5" xfId="0" applyFont="1" applyFill="1" applyBorder="1" applyAlignment="1" applyProtection="1">
      <alignment horizontal="center" vertical="center" textRotation="90" wrapText="1"/>
    </xf>
    <xf numFmtId="0" fontId="30" fillId="0" borderId="13" xfId="0" applyFont="1" applyFill="1" applyBorder="1" applyAlignment="1" applyProtection="1">
      <alignment horizontal="center" vertical="center" textRotation="90" wrapText="1"/>
    </xf>
    <xf numFmtId="0" fontId="30" fillId="2" borderId="10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center" vertical="center" textRotation="90" wrapText="1"/>
    </xf>
    <xf numFmtId="0" fontId="24" fillId="2" borderId="5" xfId="1" applyFont="1" applyFill="1" applyBorder="1" applyAlignment="1" applyProtection="1">
      <alignment horizontal="left" vertical="center"/>
    </xf>
    <xf numFmtId="0" fontId="37" fillId="2" borderId="8" xfId="1" applyFont="1" applyFill="1" applyBorder="1" applyAlignment="1" applyProtection="1">
      <alignment horizontal="center" vertical="center"/>
    </xf>
    <xf numFmtId="0" fontId="37" fillId="2" borderId="6" xfId="1" applyFont="1" applyFill="1" applyBorder="1" applyAlignment="1" applyProtection="1">
      <alignment horizontal="center" vertical="center"/>
    </xf>
    <xf numFmtId="0" fontId="35" fillId="2" borderId="2" xfId="0" applyFont="1" applyFill="1" applyBorder="1" applyAlignment="1" applyProtection="1">
      <alignment horizontal="center" vertical="center" wrapText="1"/>
    </xf>
    <xf numFmtId="0" fontId="35" fillId="2" borderId="10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left" vertical="center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13" fillId="2" borderId="5" xfId="1" applyFont="1" applyFill="1" applyBorder="1" applyAlignment="1" applyProtection="1">
      <alignment horizontal="left" vertical="center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3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4" fillId="2" borderId="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9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20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0" fillId="2" borderId="18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  <protection locked="0"/>
    </xf>
    <xf numFmtId="0" fontId="22" fillId="2" borderId="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9" fillId="2" borderId="16" xfId="0" applyFont="1" applyFill="1" applyBorder="1" applyAlignment="1" applyProtection="1">
      <alignment horizontal="center" vertical="center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17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6"/>
  <sheetViews>
    <sheetView topLeftCell="A13" zoomScale="80" zoomScaleNormal="80" workbookViewId="0">
      <selection activeCell="C43" sqref="C43"/>
    </sheetView>
  </sheetViews>
  <sheetFormatPr defaultRowHeight="15" x14ac:dyDescent="0.25"/>
  <cols>
    <col min="1" max="1" width="6.7109375" style="57" customWidth="1"/>
    <col min="2" max="2" width="9.140625" style="57"/>
    <col min="3" max="3" width="47.140625" style="57" customWidth="1"/>
    <col min="4" max="4" width="10.28515625" style="57" customWidth="1"/>
    <col min="5" max="5" width="9.28515625" style="57" customWidth="1"/>
    <col min="6" max="6" width="9.42578125" style="57" customWidth="1"/>
    <col min="7" max="7" width="8.7109375" style="57" customWidth="1"/>
    <col min="8" max="8" width="8.140625" style="57" customWidth="1"/>
    <col min="9" max="9" width="8.7109375" style="57" customWidth="1"/>
    <col min="10" max="10" width="8.85546875" style="84" customWidth="1"/>
    <col min="11" max="11" width="10.140625" style="84" customWidth="1"/>
    <col min="12" max="12" width="8" style="57" customWidth="1"/>
    <col min="13" max="13" width="9.7109375" style="57" customWidth="1"/>
    <col min="14" max="14" width="13" style="57" customWidth="1"/>
    <col min="15" max="15" width="9.140625" style="57"/>
    <col min="16" max="16" width="11.28515625" style="57" customWidth="1"/>
    <col min="17" max="17" width="13.42578125" style="57" customWidth="1"/>
    <col min="18" max="18" width="11.5703125" style="57" customWidth="1"/>
    <col min="19" max="23" width="0" style="57" hidden="1" customWidth="1"/>
    <col min="24" max="16384" width="9.140625" style="57"/>
  </cols>
  <sheetData>
    <row r="1" spans="1:23" ht="86.25" customHeight="1" x14ac:dyDescent="0.25">
      <c r="A1" s="93" t="s">
        <v>51</v>
      </c>
      <c r="B1" s="93"/>
      <c r="C1" s="93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5" t="s">
        <v>60</v>
      </c>
      <c r="Q1" s="95"/>
      <c r="R1" s="96"/>
    </row>
    <row r="2" spans="1:23" ht="75.75" customHeight="1" x14ac:dyDescent="0.25">
      <c r="A2" s="97" t="s">
        <v>52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</row>
    <row r="3" spans="1:23" ht="62.25" customHeight="1" x14ac:dyDescent="0.25">
      <c r="A3" s="99" t="s">
        <v>35</v>
      </c>
      <c r="B3" s="100"/>
      <c r="C3" s="101"/>
      <c r="D3" s="110" t="s">
        <v>5</v>
      </c>
      <c r="E3" s="110" t="s">
        <v>25</v>
      </c>
      <c r="F3" s="110" t="s">
        <v>0</v>
      </c>
      <c r="G3" s="114" t="s">
        <v>29</v>
      </c>
      <c r="H3" s="115"/>
      <c r="I3" s="115"/>
      <c r="J3" s="115"/>
      <c r="K3" s="116"/>
      <c r="L3" s="110" t="s">
        <v>26</v>
      </c>
      <c r="M3" s="106" t="s">
        <v>27</v>
      </c>
      <c r="N3" s="107"/>
      <c r="O3" s="111" t="s">
        <v>1</v>
      </c>
      <c r="P3" s="106" t="s">
        <v>28</v>
      </c>
      <c r="Q3" s="107"/>
      <c r="R3" s="110" t="s">
        <v>2</v>
      </c>
      <c r="S3" s="59"/>
      <c r="T3" s="60"/>
    </row>
    <row r="4" spans="1:23" ht="24" customHeight="1" x14ac:dyDescent="0.25">
      <c r="A4" s="102"/>
      <c r="B4" s="103"/>
      <c r="C4" s="104"/>
      <c r="D4" s="110"/>
      <c r="E4" s="110"/>
      <c r="F4" s="110"/>
      <c r="G4" s="111" t="s">
        <v>31</v>
      </c>
      <c r="H4" s="111" t="s">
        <v>32</v>
      </c>
      <c r="I4" s="111" t="s">
        <v>33</v>
      </c>
      <c r="J4" s="112" t="s">
        <v>34</v>
      </c>
      <c r="K4" s="112" t="s">
        <v>30</v>
      </c>
      <c r="L4" s="110"/>
      <c r="M4" s="108"/>
      <c r="N4" s="109"/>
      <c r="O4" s="117"/>
      <c r="P4" s="108"/>
      <c r="Q4" s="109"/>
      <c r="R4" s="110"/>
      <c r="S4" s="61"/>
    </row>
    <row r="5" spans="1:23" ht="123" customHeight="1" thickBot="1" x14ac:dyDescent="0.3">
      <c r="A5" s="102"/>
      <c r="B5" s="103"/>
      <c r="C5" s="104"/>
      <c r="D5" s="111"/>
      <c r="E5" s="111"/>
      <c r="F5" s="111"/>
      <c r="G5" s="117"/>
      <c r="H5" s="117"/>
      <c r="I5" s="117"/>
      <c r="J5" s="113"/>
      <c r="K5" s="113"/>
      <c r="L5" s="111"/>
      <c r="M5" s="58" t="s">
        <v>36</v>
      </c>
      <c r="N5" s="58" t="s">
        <v>3</v>
      </c>
      <c r="O5" s="117"/>
      <c r="P5" s="58" t="s">
        <v>37</v>
      </c>
      <c r="Q5" s="58" t="s">
        <v>4</v>
      </c>
      <c r="R5" s="111"/>
      <c r="S5" s="62"/>
    </row>
    <row r="6" spans="1:23" ht="33" customHeight="1" thickBot="1" x14ac:dyDescent="0.3">
      <c r="A6" s="91" t="s">
        <v>17</v>
      </c>
      <c r="B6" s="92"/>
      <c r="C6" s="92"/>
      <c r="D6" s="63">
        <v>1</v>
      </c>
      <c r="E6" s="63">
        <v>2</v>
      </c>
      <c r="F6" s="63">
        <v>3</v>
      </c>
      <c r="G6" s="63">
        <v>4</v>
      </c>
      <c r="H6" s="63">
        <v>5</v>
      </c>
      <c r="I6" s="63">
        <v>6</v>
      </c>
      <c r="J6" s="64">
        <v>7</v>
      </c>
      <c r="K6" s="64">
        <v>8</v>
      </c>
      <c r="L6" s="63">
        <v>9</v>
      </c>
      <c r="M6" s="63">
        <v>10</v>
      </c>
      <c r="N6" s="63">
        <v>11</v>
      </c>
      <c r="O6" s="63">
        <v>12</v>
      </c>
      <c r="P6" s="63">
        <v>13</v>
      </c>
      <c r="Q6" s="63">
        <v>14</v>
      </c>
      <c r="R6" s="65">
        <v>15</v>
      </c>
      <c r="S6" s="66"/>
      <c r="T6" s="85" t="s">
        <v>39</v>
      </c>
      <c r="U6" s="85"/>
      <c r="V6" s="85" t="s">
        <v>38</v>
      </c>
      <c r="W6" s="85"/>
    </row>
    <row r="7" spans="1:23" ht="33" customHeight="1" x14ac:dyDescent="0.25">
      <c r="A7" s="67">
        <v>1</v>
      </c>
      <c r="B7" s="105" t="s">
        <v>7</v>
      </c>
      <c r="C7" s="105"/>
      <c r="D7" s="68">
        <f>+'Մ. Գևորգյան'!D7+'Ա. Թադևոսյան'!D7+'Ա. Մանուկյան'!D7+Հ.Մովսեսյան!D7+'Ս. Մնացյան '!D7+Մ.Մարտիրոսյան!D7+'Վ. Գրիգորյան'!D7+'Ա. Խաչատրյան'!D7+'Գ. Հովհաննիսյան'!D7+'Հ. Ղազարյան'!D7+'Բ. Մկրտչյան'!D7+'Մ. Սարոյան'!D7+Լ.Խաչատրյան!D7+'Հ. Միքայելյան'!D7</f>
        <v>0</v>
      </c>
      <c r="E7" s="68">
        <f>+'Մ. Գևորգյան'!E7+'Ա. Թադևոսյան'!E7+'Ա. Մանուկյան'!E7+Հ.Մովսեսյան!E7+'Ս. Մնացյան '!E7+Մ.Մարտիրոսյան!E7+'Վ. Գրիգորյան'!E7+'Ա. Խաչատրյան'!E7+'Գ. Հովհաննիսյան'!E7+'Հ. Ղազարյան'!E7+'Բ. Մկրտչյան'!E7+'Մ. Սարոյան'!E7+Լ.Խաչատրյան!E7+'Հ. Միքայելյան'!E7</f>
        <v>124</v>
      </c>
      <c r="F7" s="68">
        <f>+'Մ. Գևորգյան'!F7+'Ա. Թադևոսյան'!F7+'Ա. Մանուկյան'!F7+Հ.Մովսեսյան!F7+'Ս. Մնացյան '!F7+Մ.Մարտիրոսյան!F7+'Վ. Գրիգորյան'!F7+'Ա. Խաչատրյան'!F7+'Գ. Հովհաննիսյան'!F7+'Հ. Ղազարյան'!F7+'Բ. Մկրտչյան'!F7+'Մ. Սարոյան'!F7+Լ.Խաչատրյան!F7+'Հ. Միքայելյան'!F7</f>
        <v>0</v>
      </c>
      <c r="G7" s="68">
        <f>+'Մ. Գևորգյան'!G7+'Ա. Թադևոսյան'!G7+'Ա. Մանուկյան'!G7+Հ.Մովսեսյան!G7+'Ս. Մնացյան '!G7+Մ.Մարտիրոսյան!G7+'Վ. Գրիգորյան'!G7+'Ա. Խաչատրյան'!G7+'Գ. Հովհաննիսյան'!G7+'Հ. Ղազարյան'!G7+'Բ. Մկրտչյան'!G7+'Մ. Սարոյան'!G7+Լ.Խաչատրյան!G7+'Հ. Միքայելյան'!G7</f>
        <v>2</v>
      </c>
      <c r="H7" s="68">
        <f>+'Մ. Գևորգյան'!H7+'Ա. Թադևոսյան'!H7+'Ա. Մանուկյան'!H7+Հ.Մովսեսյան!H7+'Ս. Մնացյան '!H7+Մ.Մարտիրոսյան!H7+'Վ. Գրիգորյան'!H7+'Ա. Խաչատրյան'!H7+'Գ. Հովհաննիսյան'!H7+'Հ. Ղազարյան'!H7+'Բ. Մկրտչյան'!H7+'Մ. Սարոյան'!H7+Լ.Խաչատրյան!H7+'Հ. Միքայելյան'!H7</f>
        <v>122</v>
      </c>
      <c r="I7" s="68">
        <f>+'Մ. Գևորգյան'!I7+'Ա. Թադևոսյան'!I7+'Ա. Մանուկյան'!I7+Հ.Մովսեսյան!I7+'Ս. Մնացյան '!I7+Մ.Մարտիրոսյան!I7+'Վ. Գրիգորյան'!I7+'Ա. Խաչատրյան'!I7+'Գ. Հովհաննիսյան'!I7+'Հ. Ղազարյան'!I7+'Բ. Մկրտչյան'!I7+'Մ. Սարոյան'!I7+Լ.Խաչատրյան!I7+'Հ. Միքայելյան'!I7</f>
        <v>0</v>
      </c>
      <c r="J7" s="68">
        <f>+'Մ. Գևորգյան'!J7+'Ա. Թադևոսյան'!J7+'Ա. Մանուկյան'!J7+Հ.Մովսեսյան!J7+'Ս. Մնացյան '!J7+Մ.Մարտիրոսյան!J7+'Վ. Գրիգորյան'!J7+'Ա. Խաչատրյան'!J7+'Գ. Հովհաննիսյան'!J7+'Հ. Ղազարյան'!J7+'Բ. Մկրտչյան'!J7+'Մ. Սարոյան'!J7+Լ.Խաչատրյան!J7+'Հ. Միքայելյան'!J7</f>
        <v>0</v>
      </c>
      <c r="K7" s="68">
        <f>+'Մ. Գևորգյան'!K7+'Ա. Թադևոսյան'!K7+'Ա. Մանուկյան'!K7+Հ.Մովսեսյան!K7+'Ս. Մնացյան '!K7+Մ.Մարտիրոսյան!K7+'Վ. Գրիգորյան'!K7+'Ա. Խաչատրյան'!K7+'Գ. Հովհաննիսյան'!K7+'Հ. Ղազարյան'!K7+'Բ. Մկրտչյան'!K7+'Մ. Սարոյան'!K7+Լ.Խաչատրյան!K7+'Հ. Միքայելյան'!K7</f>
        <v>124</v>
      </c>
      <c r="L7" s="68">
        <f>+'Մ. Գևորգյան'!L7+'Ա. Թադևոսյան'!L7+'Ա. Մանուկյան'!L7+Հ.Մովսեսյան!L7+'Ս. Մնացյան '!L7+Մ.Մարտիրոսյան!L7+'Վ. Գրիգորյան'!L7+'Ա. Խաչատրյան'!L7+'Գ. Հովհաննիսյան'!L7+'Հ. Ղազարյան'!L7+'Բ. Մկրտչյան'!L7+'Մ. Սարոյան'!L7+Լ.Խաչատրյան!L7+'Հ. Միքայելյան'!L7</f>
        <v>0</v>
      </c>
      <c r="M7" s="68">
        <f>+'Մ. Գևորգյան'!M7+'Ա. Թադևոսյան'!M7+'Ա. Մանուկյան'!M7+Հ.Մովսեսյան!M7+'Ս. Մնացյան '!M7+Մ.Մարտիրոսյան!M7+'Վ. Գրիգորյան'!M7+'Ա. Խաչատրյան'!M7+'Գ. Հովհաննիսյան'!M7+'Հ. Ղազարյան'!M7+'Բ. Մկրտչյան'!M7+'Մ. Սարոյան'!M7+Լ.Խաչատրյան!M7+'Հ. Միքայելյան'!M7</f>
        <v>1</v>
      </c>
      <c r="N7" s="68">
        <f>+'Մ. Գևորգյան'!N7+'Ա. Թադևոսյան'!N7+'Ա. Մանուկյան'!N7+Հ.Մովսեսյան!N7+'Ս. Մնացյան '!N7+Մ.Մարտիրոսյան!N7+'Վ. Գրիգորյան'!N7+'Ա. Խաչատրյան'!N7+'Գ. Հովհաննիսյան'!N7+'Հ. Ղազարյան'!N7+'Բ. Մկրտչյան'!N7+'Մ. Սարոյան'!N7+Լ.Խաչատրյան!N7+'Հ. Միքայելյան'!N7</f>
        <v>4</v>
      </c>
      <c r="O7" s="68">
        <f>+'Մ. Գևորգյան'!O7+'Ա. Թադևոսյան'!O7+'Ա. Մանուկյան'!O7+Հ.Մովսեսյան!O7+'Ս. Մնացյան '!O7+Մ.Մարտիրոսյան!O7+'Վ. Գրիգորյան'!O7+'Ա. Խաչատրյան'!O7+'Գ. Հովհաննիսյան'!O7+'Հ. Ղազարյան'!O7+'Բ. Մկրտչյան'!O7+'Մ. Սարոյան'!O7+Լ.Խաչատրյան!O7+'Հ. Միքայելյան'!O7</f>
        <v>2</v>
      </c>
      <c r="P7" s="68">
        <f>+'Մ. Գևորգյան'!P7+'Ա. Թադևոսյան'!P7+'Ա. Մանուկյան'!P7+Հ.Մովսեսյան!P7+'Ս. Մնացյան '!P7+Մ.Մարտիրոսյան!P7+'Վ. Գրիգորյան'!P7+'Ա. Խաչատրյան'!P7+'Գ. Հովհաննիսյան'!P7+'Հ. Ղազարյան'!P7+'Բ. Մկրտչյան'!P7+'Մ. Սարոյան'!P7+Լ.Խաչատրյան!P7+'Հ. Միքայելյան'!P7</f>
        <v>0</v>
      </c>
      <c r="Q7" s="68">
        <f>+'Մ. Գևորգյան'!Q7+'Ա. Թադևոսյան'!Q7+'Ա. Մանուկյան'!Q7+Հ.Մովսեսյան!Q7+'Ս. Մնացյան '!Q7+Մ.Մարտիրոսյան!Q7+'Վ. Գրիգորյան'!Q7+'Ա. Խաչատրյան'!Q7+'Գ. Հովհաննիսյան'!Q7+'Հ. Ղազարյան'!Q7+'Բ. Մկրտչյան'!Q7+'Մ. Սարոյան'!Q7+Լ.Խաչատրյան!Q7+'Հ. Միքայելյան'!Q7</f>
        <v>0</v>
      </c>
      <c r="R7" s="68">
        <f>+'Մ. Գևորգյան'!R7+'Ա. Թադևոսյան'!R7+'Ա. Մանուկյան'!R7+Հ.Մովսեսյան!R7+'Ս. Մնացյան '!R7+Մ.Մարտիրոսյան!R7+'Վ. Գրիգորյան'!R7+'Ա. Խաչատրյան'!R7+'Գ. Հովհաննիսյան'!R7+'Հ. Ղազարյան'!R7+'Բ. Մկրտչյան'!R7+'Մ. Սարոյան'!R7+Լ.Խաչատրյան!R7+'Հ. Միքայելյան'!R7</f>
        <v>3</v>
      </c>
      <c r="S7" s="68">
        <f>+'Մ. Գևորգյան'!S7+'Ա. Թադևոսյան'!S7+'Ա. Մանուկյան'!S7+Հ.Մովսեսյան!S7+'Ս. Մնացյան '!S7+Մ.Մարտիրոսյան!S7+'Վ. Գրիգորյան'!S7+'Ա. Խաչատրյան'!S7+'Գ. Հովհաննիսյան'!S7+'Հ. Ղազարյան'!S7+'Բ. Մկրտչյան'!S7+'Մ. Սարոյան'!S7+Լ.Խաչատրյան!S7+'Հ. Միքայելյան'!S7</f>
        <v>0</v>
      </c>
      <c r="T7" s="69">
        <f>D7+E7</f>
        <v>124</v>
      </c>
      <c r="U7" s="69">
        <f>F7+K7+L7</f>
        <v>124</v>
      </c>
      <c r="V7" s="69">
        <f>K7</f>
        <v>124</v>
      </c>
      <c r="W7" s="69">
        <f>G7+H7+I7+J7</f>
        <v>124</v>
      </c>
    </row>
    <row r="8" spans="1:23" ht="33" customHeight="1" x14ac:dyDescent="0.25">
      <c r="A8" s="70">
        <v>2</v>
      </c>
      <c r="B8" s="90" t="s">
        <v>8</v>
      </c>
      <c r="C8" s="90"/>
      <c r="D8" s="68">
        <f>+'Մ. Գևորգյան'!D8+'Ա. Թադևոսյան'!D8+'Ա. Մանուկյան'!D8+Հ.Մովսեսյան!D8+'Ս. Մնացյան '!D8+Մ.Մարտիրոսյան!D8+'Վ. Գրիգորյան'!D8+'Ա. Խաչատրյան'!D8+'Գ. Հովհաննիսյան'!D8+'Հ. Ղազարյան'!D8+'Բ. Մկրտչյան'!D8+'Մ. Սարոյան'!D8+Լ.Խաչատրյան!D8+'Հ. Միքայելյան'!D8</f>
        <v>2</v>
      </c>
      <c r="E8" s="68">
        <f>+'Մ. Գևորգյան'!E8+'Ա. Թադևոսյան'!E8+'Ա. Մանուկյան'!E8+Հ.Մովսեսյան!E8+'Ս. Մնացյան '!E8+Մ.Մարտիրոսյան!E8+'Վ. Գրիգորյան'!E8+'Ա. Խաչատրյան'!E8+'Գ. Հովհաննիսյան'!E8+'Հ. Ղազարյան'!E8+'Բ. Մկրտչյան'!E8+'Մ. Սարոյան'!E8+Լ.Խաչատրյան!E8+'Հ. Միքայելյան'!E8</f>
        <v>45</v>
      </c>
      <c r="F8" s="68">
        <f>+'Մ. Գևորգյան'!F8+'Ա. Թադևոսյան'!F8+'Ա. Մանուկյան'!F8+Հ.Մովսեսյան!F8+'Ս. Մնացյան '!F8+Մ.Մարտիրոսյան!F8+'Վ. Գրիգորյան'!F8+'Ա. Խաչատրյան'!F8+'Գ. Հովհաննիսյան'!F8+'Հ. Ղազարյան'!F8+'Բ. Մկրտչյան'!F8+'Մ. Սարոյան'!F8+Լ.Խաչատրյան!F8+'Հ. Միքայելյան'!F8</f>
        <v>0</v>
      </c>
      <c r="G8" s="68">
        <f>+'Մ. Գևորգյան'!G8+'Ա. Թադևոսյան'!G8+'Ա. Մանուկյան'!G8+Հ.Մովսեսյան!G8+'Ս. Մնացյան '!G8+Մ.Մարտիրոսյան!G8+'Վ. Գրիգորյան'!G8+'Ա. Խաչատրյան'!G8+'Գ. Հովհաննիսյան'!G8+'Հ. Ղազարյան'!G8+'Բ. Մկրտչյան'!G8+'Մ. Սարոյան'!G8+Լ.Խաչատրյան!G8+'Հ. Միքայելյան'!G8</f>
        <v>1</v>
      </c>
      <c r="H8" s="68">
        <f>+'Մ. Գևորգյան'!H8+'Ա. Թադևոսյան'!H8+'Ա. Մանուկյան'!H8+Հ.Մովսեսյան!H8+'Ս. Մնացյան '!H8+Մ.Մարտիրոսյան!H8+'Վ. Գրիգորյան'!H8+'Ա. Խաչատրյան'!H8+'Գ. Հովհաննիսյան'!H8+'Հ. Ղազարյան'!H8+'Բ. Մկրտչյան'!H8+'Մ. Սարոյան'!H8+Լ.Խաչատրյան!H8+'Հ. Միքայելյան'!H8</f>
        <v>43</v>
      </c>
      <c r="I8" s="68">
        <f>+'Մ. Գևորգյան'!I8+'Ա. Թադևոսյան'!I8+'Ա. Մանուկյան'!I8+Հ.Մովսեսյան!I8+'Ս. Մնացյան '!I8+Մ.Մարտիրոսյան!I8+'Վ. Գրիգորյան'!I8+'Ա. Խաչատրյան'!I8+'Գ. Հովհաննիսյան'!I8+'Հ. Ղազարյան'!I8+'Բ. Մկրտչյան'!I8+'Մ. Սարոյան'!I8+Լ.Խաչատրյան!I8+'Հ. Միքայելյան'!I8</f>
        <v>2</v>
      </c>
      <c r="J8" s="68">
        <f>+'Մ. Գևորգյան'!J8+'Ա. Թադևոսյան'!J8+'Ա. Մանուկյան'!J8+Հ.Մովսեսյան!J8+'Ս. Մնացյան '!J8+Մ.Մարտիրոսյան!J8+'Վ. Գրիգորյան'!J8+'Ա. Խաչատրյան'!J8+'Գ. Հովհաննիսյան'!J8+'Հ. Ղազարյան'!J8+'Բ. Մկրտչյան'!J8+'Մ. Սարոյան'!J8+Լ.Խաչատրյան!J8+'Հ. Միքայելյան'!J8</f>
        <v>1</v>
      </c>
      <c r="K8" s="68">
        <f>+'Մ. Գևորգյան'!K8+'Ա. Թադևոսյան'!K8+'Ա. Մանուկյան'!K8+Հ.Մովսեսյան!K8+'Ս. Մնացյան '!K8+Մ.Մարտիրոսյան!K8+'Վ. Գրիգորյան'!K8+'Ա. Խաչատրյան'!K8+'Գ. Հովհաննիսյան'!K8+'Հ. Ղազարյան'!K8+'Բ. Մկրտչյան'!K8+'Մ. Սարոյան'!K8+Լ.Խաչատրյան!K8+'Հ. Միքայելյան'!K8</f>
        <v>47</v>
      </c>
      <c r="L8" s="68">
        <f>+'Մ. Գևորգյան'!L8+'Ա. Թադևոսյան'!L8+'Ա. Մանուկյան'!L8+Հ.Մովսեսյան!L8+'Ս. Մնացյան '!L8+Մ.Մարտիրոսյան!L8+'Վ. Գրիգորյան'!L8+'Ա. Խաչատրյան'!L8+'Գ. Հովհաննիսյան'!L8+'Հ. Ղազարյան'!L8+'Բ. Մկրտչյան'!L8+'Մ. Սարոյան'!L8+Լ.Խաչատրյան!L8+'Հ. Միքայելյան'!L8</f>
        <v>0</v>
      </c>
      <c r="M8" s="68">
        <f>+'Մ. Գևորգյան'!M8+'Ա. Թադևոսյան'!M8+'Ա. Մանուկյան'!M8+Հ.Մովսեսյան!M8+'Ս. Մնացյան '!M8+Մ.Մարտիրոսյան!M8+'Վ. Գրիգորյան'!M8+'Ա. Խաչատրյան'!M8+'Գ. Հովհաննիսյան'!M8+'Հ. Ղազարյան'!M8+'Բ. Մկրտչյան'!M8+'Մ. Սարոյան'!M8+Լ.Խաչատրյան!M8+'Հ. Միքայելյան'!M8</f>
        <v>0</v>
      </c>
      <c r="N8" s="68">
        <f>+'Մ. Գևորգյան'!N8+'Ա. Թադևոսյան'!N8+'Ա. Մանուկյան'!N8+Հ.Մովսեսյան!N8+'Ս. Մնացյան '!N8+Մ.Մարտիրոսյան!N8+'Վ. Գրիգորյան'!N8+'Ա. Խաչատրյան'!N8+'Գ. Հովհաննիսյան'!N8+'Հ. Ղազարյան'!N8+'Բ. Մկրտչյան'!N8+'Մ. Սարոյան'!N8+Լ.Խաչատրյան!N8+'Հ. Միքայելյան'!N8</f>
        <v>6</v>
      </c>
      <c r="O8" s="68">
        <f>+'Մ. Գևորգյան'!O8+'Ա. Թադևոսյան'!O8+'Ա. Մանուկյան'!O8+Հ.Մովսեսյան!O8+'Ս. Մնացյան '!O8+Մ.Մարտիրոսյան!O8+'Վ. Գրիգորյան'!O8+'Ա. Խաչատրյան'!O8+'Գ. Հովհաննիսյան'!O8+'Հ. Ղազարյան'!O8+'Բ. Մկրտչյան'!O8+'Մ. Սարոյան'!O8+Լ.Խաչատրյան!O8+'Հ. Միքայելյան'!O8</f>
        <v>3</v>
      </c>
      <c r="P8" s="68">
        <f>+'Մ. Գևորգյան'!P8+'Ա. Թադևոսյան'!P8+'Ա. Մանուկյան'!P8+Հ.Մովսեսյան!P8+'Ս. Մնացյան '!P8+Մ.Մարտիրոսյան!P8+'Վ. Գրիգորյան'!P8+'Ա. Խաչատրյան'!P8+'Գ. Հովհաննիսյան'!P8+'Հ. Ղազարյան'!P8+'Բ. Մկրտչյան'!P8+'Մ. Սարոյան'!P8+Լ.Խաչատրյան!P8+'Հ. Միքայելյան'!P8</f>
        <v>0</v>
      </c>
      <c r="Q8" s="68">
        <f>+'Մ. Գևորգյան'!Q8+'Ա. Թադևոսյան'!Q8+'Ա. Մանուկյան'!Q8+Հ.Մովսեսյան!Q8+'Ս. Մնացյան '!Q8+Մ.Մարտիրոսյան!Q8+'Վ. Գրիգորյան'!Q8+'Ա. Խաչատրյան'!Q8+'Գ. Հովհաննիսյան'!Q8+'Հ. Ղազարյան'!Q8+'Բ. Մկրտչյան'!Q8+'Մ. Սարոյան'!Q8+Լ.Խաչատրյան!Q8+'Հ. Միքայելյան'!Q8</f>
        <v>0</v>
      </c>
      <c r="R8" s="68">
        <f>+'Մ. Գևորգյան'!R8+'Ա. Թադևոսյան'!R8+'Ա. Մանուկյան'!R8+Հ.Մովսեսյան!R8+'Ս. Մնացյան '!R8+Մ.Մարտիրոսյան!R8+'Վ. Գրիգորյան'!R8+'Ա. Խաչատրյան'!R8+'Գ. Հովհաննիսյան'!R8+'Հ. Ղազարյան'!R8+'Բ. Մկրտչյան'!R8+'Մ. Սարոյան'!R8+Լ.Խաչատրյան!R8+'Հ. Միքայելյան'!R8</f>
        <v>3</v>
      </c>
      <c r="S8" s="68">
        <f>+'Մ. Գևորգյան'!S8+'Ա. Թադևոսյան'!S8+'Ա. Մանուկյան'!S8+Հ.Մովսեսյան!S8+'Ս. Մնացյան '!S8+Մ.Մարտիրոսյան!S8+'Վ. Գրիգորյան'!S8+'Ա. Խաչատրյան'!S8+'Գ. Հովհաննիսյան'!S8+'Հ. Ղազարյան'!S8+'Բ. Մկրտչյան'!S8+'Մ. Սարոյան'!S8+Լ.Խաչատրյան!S8+'Հ. Միքայելյան'!S8</f>
        <v>0</v>
      </c>
      <c r="T8" s="69">
        <f t="shared" ref="T8:T17" si="0">D8+E8</f>
        <v>47</v>
      </c>
      <c r="U8" s="69">
        <f t="shared" ref="U8:U17" si="1">F8+K8+L8</f>
        <v>47</v>
      </c>
      <c r="V8" s="69">
        <f t="shared" ref="V8:V17" si="2">K8</f>
        <v>47</v>
      </c>
      <c r="W8" s="69">
        <f t="shared" ref="W8:W17" si="3">G8+H8+I8+J8</f>
        <v>47</v>
      </c>
    </row>
    <row r="9" spans="1:23" ht="30.75" customHeight="1" x14ac:dyDescent="0.25">
      <c r="A9" s="70">
        <v>3</v>
      </c>
      <c r="B9" s="90" t="s">
        <v>9</v>
      </c>
      <c r="C9" s="90"/>
      <c r="D9" s="68">
        <f>+'Մ. Գևորգյան'!D9+'Ա. Թադևոսյան'!D9+'Ա. Մանուկյան'!D9+Հ.Մովսեսյան!D9+'Ս. Մնացյան '!D9+Մ.Մարտիրոսյան!D9+'Վ. Գրիգորյան'!D9+'Ա. Խաչատրյան'!D9+'Գ. Հովհաննիսյան'!D9+'Հ. Ղազարյան'!D9+'Բ. Մկրտչյան'!D9+'Մ. Սարոյան'!D9+Լ.Խաչատրյան!D9+'Հ. Միքայելյան'!D9</f>
        <v>0</v>
      </c>
      <c r="E9" s="68">
        <f>+'Մ. Գևորգյան'!E9+'Ա. Թադևոսյան'!E9+'Ա. Մանուկյան'!E9+Հ.Մովսեսյան!E9+'Ս. Մնացյան '!E9+Մ.Մարտիրոսյան!E9+'Վ. Գրիգորյան'!E9+'Ա. Խաչատրյան'!E9+'Գ. Հովհաննիսյան'!E9+'Հ. Ղազարյան'!E9+'Բ. Մկրտչյան'!E9+'Մ. Սարոյան'!E9+Լ.Խաչատրյան!E9+'Հ. Միքայելյան'!E9</f>
        <v>10</v>
      </c>
      <c r="F9" s="68">
        <f>+'Մ. Գևորգյան'!F9+'Ա. Թադևոսյան'!F9+'Ա. Մանուկյան'!F9+Հ.Մովսեսյան!F9+'Ս. Մնացյան '!F9+Մ.Մարտիրոսյան!F9+'Վ. Գրիգորյան'!F9+'Ա. Խաչատրյան'!F9+'Գ. Հովհաննիսյան'!F9+'Հ. Ղազարյան'!F9+'Բ. Մկրտչյան'!F9+'Մ. Սարոյան'!F9+Լ.Խաչատրյան!F9+'Հ. Միքայելյան'!F9</f>
        <v>1</v>
      </c>
      <c r="G9" s="68">
        <f>+'Մ. Գևորգյան'!G9+'Ա. Թադևոսյան'!G9+'Ա. Մանուկյան'!G9+Հ.Մովսեսյան!G9+'Ս. Մնացյան '!G9+Մ.Մարտիրոսյան!G9+'Վ. Գրիգորյան'!G9+'Ա. Խաչատրյան'!G9+'Գ. Հովհաննիսյան'!G9+'Հ. Ղազարյան'!G9+'Բ. Մկրտչյան'!G9+'Մ. Սարոյան'!G9+Լ.Խաչատրյան!G9+'Հ. Միքայելյան'!G9</f>
        <v>6</v>
      </c>
      <c r="H9" s="68">
        <f>+'Մ. Գևորգյան'!H9+'Ա. Թադևոսյան'!H9+'Ա. Մանուկյան'!H9+Հ.Մովսեսյան!H9+'Ս. Մնացյան '!H9+Մ.Մարտիրոսյան!H9+'Վ. Գրիգորյան'!H9+'Ա. Խաչատրյան'!H9+'Գ. Հովհաննիսյան'!H9+'Հ. Ղազարյան'!H9+'Բ. Մկրտչյան'!H9+'Մ. Սարոյան'!H9+Լ.Խաչատրյան!H9+'Հ. Միքայելյան'!H9</f>
        <v>3</v>
      </c>
      <c r="I9" s="68">
        <f>+'Մ. Գևորգյան'!I9+'Ա. Թադևոսյան'!I9+'Ա. Մանուկյան'!I9+Հ.Մովսեսյան!I9+'Ս. Մնացյան '!I9+Մ.Մարտիրոսյան!I9+'Վ. Գրիգորյան'!I9+'Ա. Խաչատրյան'!I9+'Գ. Հովհաննիսյան'!I9+'Հ. Ղազարյան'!I9+'Բ. Մկրտչյան'!I9+'Մ. Սարոյան'!I9+Լ.Խաչատրյան!I9+'Հ. Միքայելյան'!I9</f>
        <v>0</v>
      </c>
      <c r="J9" s="68">
        <f>+'Մ. Գևորգյան'!J9+'Ա. Թադևոսյան'!J9+'Ա. Մանուկյան'!J9+Հ.Մովսեսյան!J9+'Ս. Մնացյան '!J9+Մ.Մարտիրոսյան!J9+'Վ. Գրիգորյան'!J9+'Ա. Խաչատրյան'!J9+'Գ. Հովհաննիսյան'!J9+'Հ. Ղազարյան'!J9+'Բ. Մկրտչյան'!J9+'Մ. Սարոյան'!J9+Լ.Խաչատրյան!J9+'Հ. Միքայելյան'!J9</f>
        <v>0</v>
      </c>
      <c r="K9" s="68">
        <f>+'Մ. Գևորգյան'!K9+'Ա. Թադևոսյան'!K9+'Ա. Մանուկյան'!K9+Հ.Մովսեսյան!K9+'Ս. Մնացյան '!K9+Մ.Մարտիրոսյան!K9+'Վ. Գրիգորյան'!K9+'Ա. Խաչատրյան'!K9+'Գ. Հովհաննիսյան'!K9+'Հ. Ղազարյան'!K9+'Բ. Մկրտչյան'!K9+'Մ. Սարոյան'!K9+Լ.Խաչատրյան!K9+'Հ. Միքայելյան'!K9</f>
        <v>9</v>
      </c>
      <c r="L9" s="68">
        <f>+'Մ. Գևորգյան'!L9+'Ա. Թադևոսյան'!L9+'Ա. Մանուկյան'!L9+Հ.Մովսեսյան!L9+'Ս. Մնացյան '!L9+Մ.Մարտիրոսյան!L9+'Վ. Գրիգորյան'!L9+'Ա. Խաչատրյան'!L9+'Գ. Հովհաննիսյան'!L9+'Հ. Ղազարյան'!L9+'Բ. Մկրտչյան'!L9+'Մ. Սարոյան'!L9+Լ.Խաչատրյան!L9+'Հ. Միքայելյան'!L9</f>
        <v>0</v>
      </c>
      <c r="M9" s="68">
        <f>+'Մ. Գևորգյան'!M9+'Ա. Թադևոսյան'!M9+'Ա. Մանուկյան'!M9+Հ.Մովսեսյան!M9+'Ս. Մնացյան '!M9+Մ.Մարտիրոսյան!M9+'Վ. Գրիգորյան'!M9+'Ա. Խաչատրյան'!M9+'Գ. Հովհաննիսյան'!M9+'Հ. Ղազարյան'!M9+'Բ. Մկրտչյան'!M9+'Մ. Սարոյան'!M9+Լ.Խաչատրյան!M9+'Հ. Միքայելյան'!M9</f>
        <v>0</v>
      </c>
      <c r="N9" s="68">
        <f>+'Մ. Գևորգյան'!N9+'Ա. Թադևոսյան'!N9+'Ա. Մանուկյան'!N9+Հ.Մովսեսյան!N9+'Ս. Մնացյան '!N9+Մ.Մարտիրոսյան!N9+'Վ. Գրիգորյան'!N9+'Ա. Խաչատրյան'!N9+'Գ. Հովհաննիսյան'!N9+'Հ. Ղազարյան'!N9+'Բ. Մկրտչյան'!N9+'Մ. Սարոյան'!N9+Լ.Խաչատրյան!N9+'Հ. Միքայելյան'!N9</f>
        <v>2</v>
      </c>
      <c r="O9" s="68">
        <f>+'Մ. Գևորգյան'!O9+'Ա. Թադևոսյան'!O9+'Ա. Մանուկյան'!O9+Հ.Մովսեսյան!O9+'Ս. Մնացյան '!O9+Մ.Մարտիրոսյան!O9+'Վ. Գրիգորյան'!O9+'Ա. Խաչատրյան'!O9+'Գ. Հովհաննիսյան'!O9+'Հ. Ղազարյան'!O9+'Բ. Մկրտչյան'!O9+'Մ. Սարոյան'!O9+Լ.Խաչատրյան!O9+'Հ. Միքայելյան'!O9</f>
        <v>1</v>
      </c>
      <c r="P9" s="68">
        <f>+'Մ. Գևորգյան'!P9+'Ա. Թադևոսյան'!P9+'Ա. Մանուկյան'!P9+Հ.Մովսեսյան!P9+'Ս. Մնացյան '!P9+Մ.Մարտիրոսյան!P9+'Վ. Գրիգորյան'!P9+'Ա. Խաչատրյան'!P9+'Գ. Հովհաննիսյան'!P9+'Հ. Ղազարյան'!P9+'Բ. Մկրտչյան'!P9+'Մ. Սարոյան'!P9+Լ.Խաչատրյան!P9+'Հ. Միքայելյան'!P9</f>
        <v>0</v>
      </c>
      <c r="Q9" s="68">
        <f>+'Մ. Գևորգյան'!Q9+'Ա. Թադևոսյան'!Q9+'Ա. Մանուկյան'!Q9+Հ.Մովսեսյան!Q9+'Ս. Մնացյան '!Q9+Մ.Մարտիրոսյան!Q9+'Վ. Գրիգորյան'!Q9+'Ա. Խաչատրյան'!Q9+'Գ. Հովհաննիսյան'!Q9+'Հ. Ղազարյան'!Q9+'Բ. Մկրտչյան'!Q9+'Մ. Սարոյան'!Q9+Լ.Խաչատրյան!Q9+'Հ. Միքայելյան'!Q9</f>
        <v>1</v>
      </c>
      <c r="R9" s="68">
        <f>+'Մ. Գևորգյան'!R9+'Ա. Թադևոսյան'!R9+'Ա. Մանուկյան'!R9+Հ.Մովսեսյան!R9+'Ս. Մնացյան '!R9+Մ.Մարտիրոսյան!R9+'Վ. Գրիգորյան'!R9+'Ա. Խաչատրյան'!R9+'Գ. Հովհաննիսյան'!R9+'Հ. Ղազարյան'!R9+'Բ. Մկրտչյան'!R9+'Մ. Սարոյան'!R9+Լ.Խաչատրյան!R9+'Հ. Միքայելյան'!R9</f>
        <v>0</v>
      </c>
      <c r="S9" s="68">
        <f>+'Մ. Գևորգյան'!S9+'Ա. Թադևոսյան'!S9+'Ա. Մանուկյան'!S9+Հ.Մովսեսյան!S9+'Ս. Մնացյան '!S9+Մ.Մարտիրոսյան!S9+'Վ. Գրիգորյան'!S9+'Ա. Խաչատրյան'!S9+'Գ. Հովհաննիսյան'!S9+'Հ. Ղազարյան'!S9+'Բ. Մկրտչյան'!S9+'Մ. Սարոյան'!S9+Լ.Խաչատրյան!S9+'Հ. Միքայելյան'!S9</f>
        <v>0</v>
      </c>
      <c r="T9" s="69">
        <f t="shared" si="0"/>
        <v>10</v>
      </c>
      <c r="U9" s="69">
        <f t="shared" si="1"/>
        <v>10</v>
      </c>
      <c r="V9" s="69">
        <f t="shared" si="2"/>
        <v>9</v>
      </c>
      <c r="W9" s="69">
        <f t="shared" si="3"/>
        <v>9</v>
      </c>
    </row>
    <row r="10" spans="1:23" ht="31.5" customHeight="1" x14ac:dyDescent="0.25">
      <c r="A10" s="70">
        <v>4</v>
      </c>
      <c r="B10" s="90" t="s">
        <v>10</v>
      </c>
      <c r="C10" s="90"/>
      <c r="D10" s="68">
        <f>+'Մ. Գևորգյան'!D10+'Ա. Թադևոսյան'!D10+'Ա. Մանուկյան'!D10+Հ.Մովսեսյան!D10+'Ս. Մնացյան '!D10+Մ.Մարտիրոսյան!D10+'Վ. Գրիգորյան'!D10+'Ա. Խաչատրյան'!D10+'Գ. Հովհաննիսյան'!D10+'Հ. Ղազարյան'!D10+'Բ. Մկրտչյան'!D10+'Մ. Սարոյան'!D10+Լ.Խաչատրյան!D10+'Հ. Միքայելյան'!D10</f>
        <v>0</v>
      </c>
      <c r="E10" s="68">
        <f>+'Մ. Գևորգյան'!E10+'Ա. Թադևոսյան'!E10+'Ա. Մանուկյան'!E10+Հ.Մովսեսյան!E10+'Ս. Մնացյան '!E10+Մ.Մարտիրոսյան!E10+'Վ. Գրիգորյան'!E10+'Ա. Խաչատրյան'!E10+'Գ. Հովհաննիսյան'!E10+'Հ. Ղազարյան'!E10+'Բ. Մկրտչյան'!E10+'Մ. Սարոյան'!E10+Լ.Խաչատրյան!E10+'Հ. Միքայելյան'!E10</f>
        <v>32</v>
      </c>
      <c r="F10" s="68">
        <f>+'Մ. Գևորգյան'!F10+'Ա. Թադևոսյան'!F10+'Ա. Մանուկյան'!F10+Հ.Մովսեսյան!F10+'Ս. Մնացյան '!F10+Մ.Մարտիրոսյան!F10+'Վ. Գրիգորյան'!F10+'Ա. Խաչատրյան'!F10+'Գ. Հովհաննիսյան'!F10+'Հ. Ղազարյան'!F10+'Բ. Մկրտչյան'!F10+'Մ. Սարոյան'!F10+Լ.Խաչատրյան!F10+'Հ. Միքայելյան'!F10</f>
        <v>0</v>
      </c>
      <c r="G10" s="68">
        <f>+'Մ. Գևորգյան'!G10+'Ա. Թադևոսյան'!G10+'Ա. Մանուկյան'!G10+Հ.Մովսեսյան!G10+'Ս. Մնացյան '!G10+Մ.Մարտիրոսյան!G10+'Վ. Գրիգորյան'!G10+'Ա. Խաչատրյան'!G10+'Գ. Հովհաննիսյան'!G10+'Հ. Ղազարյան'!G10+'Բ. Մկրտչյան'!G10+'Մ. Սարոյան'!G10+Լ.Խաչատրյան!G10+'Հ. Միքայելյան'!G10</f>
        <v>28</v>
      </c>
      <c r="H10" s="68">
        <f>+'Մ. Գևորգյան'!H10+'Ա. Թադևոսյան'!H10+'Ա. Մանուկյան'!H10+Հ.Մովսեսյան!H10+'Ս. Մնացյան '!H10+Մ.Մարտիրոսյան!H10+'Վ. Գրիգորյան'!H10+'Ա. Խաչատրյան'!H10+'Գ. Հովհաննիսյան'!H10+'Հ. Ղազարյան'!H10+'Բ. Մկրտչյան'!H10+'Մ. Սարոյան'!H10+Լ.Խաչատրյան!H10+'Հ. Միքայելյան'!H10</f>
        <v>4</v>
      </c>
      <c r="I10" s="68">
        <f>+'Մ. Գևորգյան'!I10+'Ա. Թադևոսյան'!I10+'Ա. Մանուկյան'!I10+Հ.Մովսեսյան!I10+'Ս. Մնացյան '!I10+Մ.Մարտիրոսյան!I10+'Վ. Գրիգորյան'!I10+'Ա. Խաչատրյան'!I10+'Գ. Հովհաննիսյան'!I10+'Հ. Ղազարյան'!I10+'Բ. Մկրտչյան'!I10+'Մ. Սարոյան'!I10+Լ.Խաչատրյան!I10+'Հ. Միքայելյան'!I10</f>
        <v>0</v>
      </c>
      <c r="J10" s="68">
        <f>+'Մ. Գևորգյան'!J10+'Ա. Թադևոսյան'!J10+'Ա. Մանուկյան'!J10+Հ.Մովսեսյան!J10+'Ս. Մնացյան '!J10+Մ.Մարտիրոսյան!J10+'Վ. Գրիգորյան'!J10+'Ա. Խաչատրյան'!J10+'Գ. Հովհաննիսյան'!J10+'Հ. Ղազարյան'!J10+'Բ. Մկրտչյան'!J10+'Մ. Սարոյան'!J10+Լ.Խաչատրյան!J10+'Հ. Միքայելյան'!J10</f>
        <v>0</v>
      </c>
      <c r="K10" s="68">
        <f>+'Մ. Գևորգյան'!K10+'Ա. Թադևոսյան'!K10+'Ա. Մանուկյան'!K10+Հ.Մովսեսյան!K10+'Ս. Մնացյան '!K10+Մ.Մարտիրոսյան!K10+'Վ. Գրիգորյան'!K10+'Ա. Խաչատրյան'!K10+'Գ. Հովհաննիսյան'!K10+'Հ. Ղազարյան'!K10+'Բ. Մկրտչյան'!K10+'Մ. Սարոյան'!K10+Լ.Խաչատրյան!K10+'Հ. Միքայելյան'!K10</f>
        <v>32</v>
      </c>
      <c r="L10" s="68">
        <f>+'Մ. Գևորգյան'!L10+'Ա. Թադևոսյան'!L10+'Ա. Մանուկյան'!L10+Հ.Մովսեսյան!L10+'Ս. Մնացյան '!L10+Մ.Մարտիրոսյան!L10+'Վ. Գրիգորյան'!L10+'Ա. Խաչատրյան'!L10+'Գ. Հովհաննիսյան'!L10+'Հ. Ղազարյան'!L10+'Բ. Մկրտչյան'!L10+'Մ. Սարոյան'!L10+Լ.Խաչատրյան!L10+'Հ. Միքայելյան'!L10</f>
        <v>0</v>
      </c>
      <c r="M10" s="68">
        <f>+'Մ. Գևորգյան'!M10+'Ա. Թադևոսյան'!M10+'Ա. Մանուկյան'!M10+Հ.Մովսեսյան!M10+'Ս. Մնացյան '!M10+Մ.Մարտիրոսյան!M10+'Վ. Գրիգորյան'!M10+'Ա. Խաչատրյան'!M10+'Գ. Հովհաննիսյան'!M10+'Հ. Ղազարյան'!M10+'Բ. Մկրտչյան'!M10+'Մ. Սարոյան'!M10+Լ.Խաչատրյան!M10+'Հ. Միքայելյան'!M10</f>
        <v>0</v>
      </c>
      <c r="N10" s="68">
        <f>+'Մ. Գևորգյան'!N10+'Ա. Թադևոսյան'!N10+'Ա. Մանուկյան'!N10+Հ.Մովսեսյան!N10+'Ս. Մնացյան '!N10+Մ.Մարտիրոսյան!N10+'Վ. Գրիգորյան'!N10+'Ա. Խաչատրյան'!N10+'Գ. Հովհաննիսյան'!N10+'Հ. Ղազարյան'!N10+'Բ. Մկրտչյան'!N10+'Մ. Սարոյան'!N10+Լ.Խաչատրյան!N10+'Հ. Միքայելյան'!N10</f>
        <v>4</v>
      </c>
      <c r="O10" s="68">
        <f>+'Մ. Գևորգյան'!O10+'Ա. Թադևոսյան'!O10+'Ա. Մանուկյան'!O10+Հ.Մովսեսյան!O10+'Ս. Մնացյան '!O10+Մ.Մարտիրոսյան!O10+'Վ. Գրիգորյան'!O10+'Ա. Խաչատրյան'!O10+'Գ. Հովհաննիսյան'!O10+'Հ. Ղազարյան'!O10+'Բ. Մկրտչյան'!O10+'Մ. Սարոյան'!O10+Լ.Խաչատրյան!O10+'Հ. Միքայելյան'!O10</f>
        <v>0</v>
      </c>
      <c r="P10" s="68">
        <f>+'Մ. Գևորգյան'!P10+'Ա. Թադևոսյան'!P10+'Ա. Մանուկյան'!P10+Հ.Մովսեսյան!P10+'Ս. Մնացյան '!P10+Մ.Մարտիրոսյան!P10+'Վ. Գրիգորյան'!P10+'Ա. Խաչատրյան'!P10+'Գ. Հովհաննիսյան'!P10+'Հ. Ղազարյան'!P10+'Բ. Մկրտչյան'!P10+'Մ. Սարոյան'!P10+Լ.Խաչատրյան!P10+'Հ. Միքայելյան'!P10</f>
        <v>0</v>
      </c>
      <c r="Q10" s="68">
        <f>+'Մ. Գևորգյան'!Q10+'Ա. Թադևոսյան'!Q10+'Ա. Մանուկյան'!Q10+Հ.Մովսեսյան!Q10+'Ս. Մնացյան '!Q10+Մ.Մարտիրոսյան!Q10+'Վ. Գրիգորյան'!Q10+'Ա. Խաչատրյան'!Q10+'Գ. Հովհաննիսյան'!Q10+'Հ. Ղազարյան'!Q10+'Բ. Մկրտչյան'!Q10+'Մ. Սարոյան'!Q10+Լ.Խաչատրյան!Q10+'Հ. Միքայելյան'!Q10</f>
        <v>1</v>
      </c>
      <c r="R10" s="68">
        <f>+'Մ. Գևորգյան'!R10+'Ա. Թադևոսյան'!R10+'Ա. Մանուկյան'!R10+Հ.Մովսեսյան!R10+'Ս. Մնացյան '!R10+Մ.Մարտիրոսյան!R10+'Վ. Գրիգորյան'!R10+'Ա. Խաչատրյան'!R10+'Գ. Հովհաննիսյան'!R10+'Հ. Ղազարյան'!R10+'Բ. Մկրտչյան'!R10+'Մ. Սարոյան'!R10+Լ.Խաչատրյան!R10+'Հ. Միքայելյան'!R10</f>
        <v>3</v>
      </c>
      <c r="S10" s="68">
        <f>+'Մ. Գևորգյան'!S10+'Ա. Թադևոսյան'!S10+'Ա. Մանուկյան'!S10+Հ.Մովսեսյան!S10+'Ս. Մնացյան '!S10+Մ.Մարտիրոսյան!S10+'Վ. Գրիգորյան'!S10+'Ա. Խաչատրյան'!S10+'Գ. Հովհաննիսյան'!S10+'Հ. Ղազարյան'!S10+'Բ. Մկրտչյան'!S10+'Մ. Սարոյան'!S10+Լ.Խաչատրյան!S10+'Հ. Միքայելյան'!S10</f>
        <v>0</v>
      </c>
      <c r="T10" s="69">
        <f t="shared" si="0"/>
        <v>32</v>
      </c>
      <c r="U10" s="69">
        <f t="shared" si="1"/>
        <v>32</v>
      </c>
      <c r="V10" s="69">
        <f t="shared" si="2"/>
        <v>32</v>
      </c>
      <c r="W10" s="69">
        <f t="shared" si="3"/>
        <v>32</v>
      </c>
    </row>
    <row r="11" spans="1:23" ht="29.25" customHeight="1" x14ac:dyDescent="0.25">
      <c r="A11" s="70">
        <v>5</v>
      </c>
      <c r="B11" s="90" t="s">
        <v>11</v>
      </c>
      <c r="C11" s="90"/>
      <c r="D11" s="68">
        <f>+'Մ. Գևորգյան'!D11+'Ա. Թադևոսյան'!D11+'Ա. Մանուկյան'!D11+Հ.Մովսեսյան!D11+'Ս. Մնացյան '!D11+Մ.Մարտիրոսյան!D11+'Վ. Գրիգորյան'!D11+'Ա. Խաչատրյան'!D11+'Գ. Հովհաննիսյան'!D11+'Հ. Ղազարյան'!D11+'Բ. Մկրտչյան'!D11+'Մ. Սարոյան'!D11+Լ.Խաչատրյան!D11+'Հ. Միքայելյան'!D11</f>
        <v>0</v>
      </c>
      <c r="E11" s="68">
        <f>+'Մ. Գևորգյան'!E11+'Ա. Թադևոսյան'!E11+'Ա. Մանուկյան'!E11+Հ.Մովսեսյան!E11+'Ս. Մնացյան '!E11+Մ.Մարտիրոսյան!E11+'Վ. Գրիգորյան'!E11+'Ա. Խաչատրյան'!E11+'Գ. Հովհաննիսյան'!E11+'Հ. Ղազարյան'!E11+'Բ. Մկրտչյան'!E11+'Մ. Սարոյան'!E11+Լ.Խաչատրյան!E11+'Հ. Միքայելյան'!E11</f>
        <v>221</v>
      </c>
      <c r="F11" s="68">
        <f>+'Մ. Գևորգյան'!F11+'Ա. Թադևոսյան'!F11+'Ա. Մանուկյան'!F11+Հ.Մովսեսյան!F11+'Ս. Մնացյան '!F11+Մ.Մարտիրոսյան!F11+'Վ. Գրիգորյան'!F11+'Ա. Խաչատրյան'!F11+'Գ. Հովհաննիսյան'!F11+'Հ. Ղազարյան'!F11+'Բ. Մկրտչյան'!F11+'Մ. Սարոյան'!F11+Լ.Խաչատրյան!F11+'Հ. Միքայելյան'!F11</f>
        <v>0</v>
      </c>
      <c r="G11" s="68">
        <f>+'Մ. Գևորգյան'!G11+'Ա. Թադևոսյան'!G11+'Ա. Մանուկյան'!G11+Հ.Մովսեսյան!G11+'Ս. Մնացյան '!G11+Մ.Մարտիրոսյան!G11+'Վ. Գրիգորյան'!G11+'Ա. Խաչատրյան'!G11+'Գ. Հովհաննիսյան'!G11+'Հ. Ղազարյան'!G11+'Բ. Մկրտչյան'!G11+'Մ. Սարոյան'!G11+Լ.Խաչատրյան!G11+'Հ. Միքայելյան'!G11</f>
        <v>5</v>
      </c>
      <c r="H11" s="68">
        <f>+'Մ. Գևորգյան'!H11+'Ա. Թադևոսյան'!H11+'Ա. Մանուկյան'!H11+Հ.Մովսեսյան!H11+'Ս. Մնացյան '!H11+Մ.Մարտիրոսյան!H11+'Վ. Գրիգորյան'!H11+'Ա. Խաչատրյան'!H11+'Գ. Հովհաննիսյան'!H11+'Հ. Ղազարյան'!H11+'Բ. Մկրտչյան'!H11+'Մ. Սարոյան'!H11+Լ.Խաչատրյան!H11+'Հ. Միքայելյան'!H11</f>
        <v>215</v>
      </c>
      <c r="I11" s="68">
        <f>+'Մ. Գևորգյան'!I11+'Ա. Թադևոսյան'!I11+'Ա. Մանուկյան'!I11+Հ.Մովսեսյան!I11+'Ս. Մնացյան '!I11+Մ.Մարտիրոսյան!I11+'Վ. Գրիգորյան'!I11+'Ա. Խաչատրյան'!I11+'Գ. Հովհաննիսյան'!I11+'Հ. Ղազարյան'!I11+'Բ. Մկրտչյան'!I11+'Մ. Սարոյան'!I11+Լ.Խաչատրյան!I11+'Հ. Միքայելյան'!I11</f>
        <v>1</v>
      </c>
      <c r="J11" s="68">
        <f>+'Մ. Գևորգյան'!J11+'Ա. Թադևոսյան'!J11+'Ա. Մանուկյան'!J11+Հ.Մովսեսյան!J11+'Ս. Մնացյան '!J11+Մ.Մարտիրոսյան!J11+'Վ. Գրիգորյան'!J11+'Ա. Խաչատրյան'!J11+'Գ. Հովհաննիսյան'!J11+'Հ. Ղազարյան'!J11+'Բ. Մկրտչյան'!J11+'Մ. Սարոյան'!J11+Լ.Խաչատրյան!J11+'Հ. Միքայելյան'!J11</f>
        <v>0</v>
      </c>
      <c r="K11" s="68">
        <f>+'Մ. Գևորգյան'!K11+'Ա. Թադևոսյան'!K11+'Ա. Մանուկյան'!K11+Հ.Մովսեսյան!K11+'Ս. Մնացյան '!K11+Մ.Մարտիրոսյան!K11+'Վ. Գրիգորյան'!K11+'Ա. Խաչատրյան'!K11+'Գ. Հովհաննիսյան'!K11+'Հ. Ղազարյան'!K11+'Բ. Մկրտչյան'!K11+'Մ. Սարոյան'!K11+Լ.Խաչատրյան!K11+'Հ. Միքայելյան'!K11</f>
        <v>221</v>
      </c>
      <c r="L11" s="68">
        <f>+'Մ. Գևորգյան'!L11+'Ա. Թադևոսյան'!L11+'Ա. Մանուկյան'!L11+Հ.Մովսեսյան!L11+'Ս. Մնացյան '!L11+Մ.Մարտիրոսյան!L11+'Վ. Գրիգորյան'!L11+'Ա. Խաչատրյան'!L11+'Գ. Հովհաննիսյան'!L11+'Հ. Ղազարյան'!L11+'Բ. Մկրտչյան'!L11+'Մ. Սարոյան'!L11+Լ.Խաչատրյան!L11+'Հ. Միքայելյան'!L11</f>
        <v>0</v>
      </c>
      <c r="M11" s="68">
        <f>+'Մ. Գևորգյան'!M11+'Ա. Թադևոսյան'!M11+'Ա. Մանուկյան'!M11+Հ.Մովսեսյան!M11+'Ս. Մնացյան '!M11+Մ.Մարտիրոսյան!M11+'Վ. Գրիգորյան'!M11+'Ա. Խաչատրյան'!M11+'Գ. Հովհաննիսյան'!M11+'Հ. Ղազարյան'!M11+'Բ. Մկրտչյան'!M11+'Մ. Սարոյան'!M11+Լ.Խաչատրյան!M11+'Հ. Միքայելյան'!M11</f>
        <v>0</v>
      </c>
      <c r="N11" s="68">
        <f>+'Մ. Գևորգյան'!N11+'Ա. Թադևոսյան'!N11+'Ա. Մանուկյան'!N11+Հ.Մովսեսյան!N11+'Ս. Մնացյան '!N11+Մ.Մարտիրոսյան!N11+'Վ. Գրիգորյան'!N11+'Ա. Խաչատրյան'!N11+'Գ. Հովհաննիսյան'!N11+'Հ. Ղազարյան'!N11+'Բ. Մկրտչյան'!N11+'Մ. Սարոյան'!N11+Լ.Խաչատրյան!N11+'Հ. Միքայելյան'!N11</f>
        <v>1</v>
      </c>
      <c r="O11" s="68">
        <f>+'Մ. Գևորգյան'!O11+'Ա. Թադևոսյան'!O11+'Ա. Մանուկյան'!O11+Հ.Մովսեսյան!O11+'Ս. Մնացյան '!O11+Մ.Մարտիրոսյան!O11+'Վ. Գրիգորյան'!O11+'Ա. Խաչատրյան'!O11+'Գ. Հովհաննիսյան'!O11+'Հ. Ղազարյան'!O11+'Բ. Մկրտչյան'!O11+'Մ. Սարոյան'!O11+Լ.Խաչատրյան!O11+'Հ. Միքայելյան'!O11</f>
        <v>0</v>
      </c>
      <c r="P11" s="68">
        <f>+'Մ. Գևորգյան'!P11+'Ա. Թադևոսյան'!P11+'Ա. Մանուկյան'!P11+Հ.Մովսեսյան!P11+'Ս. Մնացյան '!P11+Մ.Մարտիրոսյան!P11+'Վ. Գրիգորյան'!P11+'Ա. Խաչատրյան'!P11+'Գ. Հովհաննիսյան'!P11+'Հ. Ղազարյան'!P11+'Բ. Մկրտչյան'!P11+'Մ. Սարոյան'!P11+Լ.Խաչատրյան!P11+'Հ. Միքայելյան'!P11</f>
        <v>0</v>
      </c>
      <c r="Q11" s="68">
        <f>+'Մ. Գևորգյան'!Q11+'Ա. Թադևոսյան'!Q11+'Ա. Մանուկյան'!Q11+Հ.Մովսեսյան!Q11+'Ս. Մնացյան '!Q11+Մ.Մարտիրոսյան!Q11+'Վ. Գրիգորյան'!Q11+'Ա. Խաչատրյան'!Q11+'Գ. Հովհաննիսյան'!Q11+'Հ. Ղազարյան'!Q11+'Բ. Մկրտչյան'!Q11+'Մ. Սարոյան'!Q11+Լ.Խաչատրյան!Q11+'Հ. Միքայելյան'!Q11</f>
        <v>0</v>
      </c>
      <c r="R11" s="68">
        <f>+'Մ. Գևորգյան'!R11+'Ա. Թադևոսյան'!R11+'Ա. Մանուկյան'!R11+Հ.Մովսեսյան!R11+'Ս. Մնացյան '!R11+Մ.Մարտիրոսյան!R11+'Վ. Գրիգորյան'!R11+'Ա. Խաչատրյան'!R11+'Գ. Հովհաննիսյան'!R11+'Հ. Ղազարյան'!R11+'Բ. Մկրտչյան'!R11+'Մ. Սարոյան'!R11+Լ.Խաչատրյան!R11+'Հ. Միքայելյան'!R11</f>
        <v>1</v>
      </c>
      <c r="S11" s="68">
        <f>+'Մ. Գևորգյան'!S11+'Ա. Թադևոսյան'!S11+'Ա. Մանուկյան'!S11+Հ.Մովսեսյան!S11+'Ս. Մնացյան '!S11+Մ.Մարտիրոսյան!S11+'Վ. Գրիգորյան'!S11+'Ա. Խաչատրյան'!S11+'Գ. Հովհաննիսյան'!S11+'Հ. Ղազարյան'!S11+'Բ. Մկրտչյան'!S11+'Մ. Սարոյան'!S11+Լ.Խաչատրյան!S11+'Հ. Միքայելյան'!S11</f>
        <v>0</v>
      </c>
      <c r="T11" s="69">
        <f t="shared" si="0"/>
        <v>221</v>
      </c>
      <c r="U11" s="69">
        <f t="shared" si="1"/>
        <v>221</v>
      </c>
      <c r="V11" s="69">
        <f t="shared" si="2"/>
        <v>221</v>
      </c>
      <c r="W11" s="69">
        <f t="shared" si="3"/>
        <v>221</v>
      </c>
    </row>
    <row r="12" spans="1:23" ht="45" customHeight="1" x14ac:dyDescent="0.25">
      <c r="A12" s="70">
        <v>6</v>
      </c>
      <c r="B12" s="88" t="s">
        <v>12</v>
      </c>
      <c r="C12" s="88"/>
      <c r="D12" s="68">
        <f>+'Մ. Գևորգյան'!D12+'Ա. Թադևոսյան'!D12+'Ա. Մանուկյան'!D12+Հ.Մովսեսյան!D12+'Ս. Մնացյան '!D12+Մ.Մարտիրոսյան!D12+'Վ. Գրիգորյան'!D12+'Ա. Խաչատրյան'!D12+'Գ. Հովհաննիսյան'!D12+'Հ. Ղազարյան'!D12+'Բ. Մկրտչյան'!D12+'Մ. Սարոյան'!D12+Լ.Խաչատրյան!D12+'Հ. Միքայելյան'!D12</f>
        <v>0</v>
      </c>
      <c r="E12" s="68">
        <f>+'Մ. Գևորգյան'!E12+'Ա. Թադևոսյան'!E12+'Ա. Մանուկյան'!E12+Հ.Մովսեսյան!E12+'Ս. Մնացյան '!E12+Մ.Մարտիրոսյան!E12+'Վ. Գրիգորյան'!E12+'Ա. Խաչատրյան'!E12+'Գ. Հովհաննիսյան'!E12+'Հ. Ղազարյան'!E12+'Բ. Մկրտչյան'!E12+'Մ. Սարոյան'!E12+Լ.Խաչատրյան!E12+'Հ. Միքայելյան'!E12</f>
        <v>11</v>
      </c>
      <c r="F12" s="68">
        <f>+'Մ. Գևորգյան'!F12+'Ա. Թադևոսյան'!F12+'Ա. Մանուկյան'!F12+Հ.Մովսեսյան!F12+'Ս. Մնացյան '!F12+Մ.Մարտիրոսյան!F12+'Վ. Գրիգորյան'!F12+'Ա. Խաչատրյան'!F12+'Գ. Հովհաննիսյան'!F12+'Հ. Ղազարյան'!F12+'Բ. Մկրտչյան'!F12+'Մ. Սարոյան'!F12+Լ.Խաչատրյան!F12+'Հ. Միքայելյան'!F12</f>
        <v>0</v>
      </c>
      <c r="G12" s="68">
        <f>+'Մ. Գևորգյան'!G12+'Ա. Թադևոսյան'!G12+'Ա. Մանուկյան'!G12+Հ.Մովսեսյան!G12+'Ս. Մնացյան '!G12+Մ.Մարտիրոսյան!G12+'Վ. Գրիգորյան'!G12+'Ա. Խաչատրյան'!G12+'Գ. Հովհաննիսյան'!G12+'Հ. Ղազարյան'!G12+'Բ. Մկրտչյան'!G12+'Մ. Սարոյան'!G12+Լ.Խաչատրյան!G12+'Հ. Միքայելյան'!G12</f>
        <v>1</v>
      </c>
      <c r="H12" s="68">
        <f>+'Մ. Գևորգյան'!H12+'Ա. Թադևոսյան'!H12+'Ա. Մանուկյան'!H12+Հ.Մովսեսյան!H12+'Ս. Մնացյան '!H12+Մ.Մարտիրոսյան!H12+'Վ. Գրիգորյան'!H12+'Ա. Խաչատրյան'!H12+'Գ. Հովհաննիսյան'!H12+'Հ. Ղազարյան'!H12+'Բ. Մկրտչյան'!H12+'Մ. Սարոյան'!H12+Լ.Խաչատրյան!H12+'Հ. Միքայելյան'!H12</f>
        <v>10</v>
      </c>
      <c r="I12" s="68">
        <f>+'Մ. Գևորգյան'!I12+'Ա. Թադևոսյան'!I12+'Ա. Մանուկյան'!I12+Հ.Մովսեսյան!I12+'Ս. Մնացյան '!I12+Մ.Մարտիրոսյան!I12+'Վ. Գրիգորյան'!I12+'Ա. Խաչատրյան'!I12+'Գ. Հովհաննիսյան'!I12+'Հ. Ղազարյան'!I12+'Բ. Մկրտչյան'!I12+'Մ. Սարոյան'!I12+Լ.Խաչատրյան!I12+'Հ. Միքայելյան'!I12</f>
        <v>0</v>
      </c>
      <c r="J12" s="68">
        <f>+'Մ. Գևորգյան'!J12+'Ա. Թադևոսյան'!J12+'Ա. Մանուկյան'!J12+Հ.Մովսեսյան!J12+'Ս. Մնացյան '!J12+Մ.Մարտիրոսյան!J12+'Վ. Գրիգորյան'!J12+'Ա. Խաչատրյան'!J12+'Գ. Հովհաննիսյան'!J12+'Հ. Ղազարյան'!J12+'Բ. Մկրտչյան'!J12+'Մ. Սարոյան'!J12+Լ.Խաչատրյան!J12+'Հ. Միքայելյան'!J12</f>
        <v>0</v>
      </c>
      <c r="K12" s="68">
        <f>+'Մ. Գևորգյան'!K12+'Ա. Թադևոսյան'!K12+'Ա. Մանուկյան'!K12+Հ.Մովսեսյան!K12+'Ս. Մնացյան '!K12+Մ.Մարտիրոսյան!K12+'Վ. Գրիգորյան'!K12+'Ա. Խաչատրյան'!K12+'Գ. Հովհաննիսյան'!K12+'Հ. Ղազարյան'!K12+'Բ. Մկրտչյան'!K12+'Մ. Սարոյան'!K12+Լ.Խաչատրյան!K12+'Հ. Միքայելյան'!K12</f>
        <v>11</v>
      </c>
      <c r="L12" s="68">
        <f>+'Մ. Գևորգյան'!L12+'Ա. Թադևոսյան'!L12+'Ա. Մանուկյան'!L12+Հ.Մովսեսյան!L12+'Ս. Մնացյան '!L12+Մ.Մարտիրոսյան!L12+'Վ. Գրիգորյան'!L12+'Ա. Խաչատրյան'!L12+'Գ. Հովհաննիսյան'!L12+'Հ. Ղազարյան'!L12+'Բ. Մկրտչյան'!L12+'Մ. Սարոյան'!L12+Լ.Խաչատրյան!L12+'Հ. Միքայելյան'!L12</f>
        <v>0</v>
      </c>
      <c r="M12" s="68">
        <f>+'Մ. Գևորգյան'!M12+'Ա. Թադևոսյան'!M12+'Ա. Մանուկյան'!M12+Հ.Մովսեսյան!M12+'Ս. Մնացյան '!M12+Մ.Մարտիրոսյան!M12+'Վ. Գրիգորյան'!M12+'Ա. Խաչատրյան'!M12+'Գ. Հովհաննիսյան'!M12+'Հ. Ղազարյան'!M12+'Բ. Մկրտչյան'!M12+'Մ. Սարոյան'!M12+Լ.Խաչատրյան!M12+'Հ. Միքայելյան'!M12</f>
        <v>0</v>
      </c>
      <c r="N12" s="68">
        <f>+'Մ. Գևորգյան'!N12+'Ա. Թադևոսյան'!N12+'Ա. Մանուկյան'!N12+Հ.Մովսեսյան!N12+'Ս. Մնացյան '!N12+Մ.Մարտիրոսյան!N12+'Վ. Գրիգորյան'!N12+'Ա. Խաչատրյան'!N12+'Գ. Հովհաննիսյան'!N12+'Հ. Ղազարյան'!N12+'Բ. Մկրտչյան'!N12+'Մ. Սարոյան'!N12+Լ.Խաչատրյան!N12+'Հ. Միքայելյան'!N12</f>
        <v>0</v>
      </c>
      <c r="O12" s="68">
        <f>+'Մ. Գևորգյան'!O12+'Ա. Թադևոսյան'!O12+'Ա. Մանուկյան'!O12+Հ.Մովսեսյան!O12+'Ս. Մնացյան '!O12+Մ.Մարտիրոսյան!O12+'Վ. Գրիգորյան'!O12+'Ա. Խաչատրյան'!O12+'Գ. Հովհաննիսյան'!O12+'Հ. Ղազարյան'!O12+'Բ. Մկրտչյան'!O12+'Մ. Սարոյան'!O12+Լ.Խաչատրյան!O12+'Հ. Միքայելյան'!O12</f>
        <v>0</v>
      </c>
      <c r="P12" s="68">
        <f>+'Մ. Գևորգյան'!P12+'Ա. Թադևոսյան'!P12+'Ա. Մանուկյան'!P12+Հ.Մովսեսյան!P12+'Ս. Մնացյան '!P12+Մ.Մարտիրոսյան!P12+'Վ. Գրիգորյան'!P12+'Ա. Խաչատրյան'!P12+'Գ. Հովհաննիսյան'!P12+'Հ. Ղազարյան'!P12+'Բ. Մկրտչյան'!P12+'Մ. Սարոյան'!P12+Լ.Խաչատրյան!P12+'Հ. Միքայելյան'!P12</f>
        <v>0</v>
      </c>
      <c r="Q12" s="68">
        <f>+'Մ. Գևորգյան'!Q12+'Ա. Թադևոսյան'!Q12+'Ա. Մանուկյան'!Q12+Հ.Մովսեսյան!Q12+'Ս. Մնացյան '!Q12+Մ.Մարտիրոսյան!Q12+'Վ. Գրիգորյան'!Q12+'Ա. Խաչատրյան'!Q12+'Գ. Հովհաննիսյան'!Q12+'Հ. Ղազարյան'!Q12+'Բ. Մկրտչյան'!Q12+'Մ. Սարոյան'!Q12+Լ.Խաչատրյան!Q12+'Հ. Միքայելյան'!Q12</f>
        <v>0</v>
      </c>
      <c r="R12" s="68">
        <f>+'Մ. Գևորգյան'!R12+'Ա. Թադևոսյան'!R12+'Ա. Մանուկյան'!R12+Հ.Մովսեսյան!R12+'Ս. Մնացյան '!R12+Մ.Մարտիրոսյան!R12+'Վ. Գրիգորյան'!R12+'Ա. Խաչատրյան'!R12+'Գ. Հովհաննիսյան'!R12+'Հ. Ղազարյան'!R12+'Բ. Մկրտչյան'!R12+'Մ. Սարոյան'!R12+Լ.Խաչատրյան!R12+'Հ. Միքայելյան'!R12</f>
        <v>0</v>
      </c>
      <c r="S12" s="68">
        <f>+'Մ. Գևորգյան'!S12+'Ա. Թադևոսյան'!S12+'Ա. Մանուկյան'!S12+Հ.Մովսեսյան!S12+'Ս. Մնացյան '!S12+Մ.Մարտիրոսյան!S12+'Վ. Գրիգորյան'!S12+'Ա. Խաչատրյան'!S12+'Գ. Հովհաննիսյան'!S12+'Հ. Ղազարյան'!S12+'Բ. Մկրտչյան'!S12+'Մ. Սարոյան'!S12+Լ.Խաչատրյան!S12+'Հ. Միքայելյան'!S12</f>
        <v>0</v>
      </c>
      <c r="T12" s="69">
        <f t="shared" si="0"/>
        <v>11</v>
      </c>
      <c r="U12" s="69">
        <f t="shared" si="1"/>
        <v>11</v>
      </c>
      <c r="V12" s="69">
        <f t="shared" si="2"/>
        <v>11</v>
      </c>
      <c r="W12" s="69">
        <f t="shared" si="3"/>
        <v>11</v>
      </c>
    </row>
    <row r="13" spans="1:23" ht="30.75" customHeight="1" x14ac:dyDescent="0.25">
      <c r="A13" s="70">
        <v>7</v>
      </c>
      <c r="B13" s="88" t="s">
        <v>13</v>
      </c>
      <c r="C13" s="88"/>
      <c r="D13" s="68">
        <f>+'Մ. Գևորգյան'!D13+'Ա. Թադևոսյան'!D13+'Ա. Մանուկյան'!D13+Հ.Մովսեսյան!D13+'Ս. Մնացյան '!D13+Մ.Մարտիրոսյան!D13+'Վ. Գրիգորյան'!D13+'Ա. Խաչատրյան'!D13+'Գ. Հովհաննիսյան'!D13+'Հ. Ղազարյան'!D13+'Բ. Մկրտչյան'!D13+'Մ. Սարոյան'!D13+Լ.Խաչատրյան!D13+'Հ. Միքայելյան'!D13</f>
        <v>0</v>
      </c>
      <c r="E13" s="68">
        <f>+'Մ. Գևորգյան'!E13+'Ա. Թադևոսյան'!E13+'Ա. Մանուկյան'!E13+Հ.Մովսեսյան!E13+'Ս. Մնացյան '!E13+Մ.Մարտիրոսյան!E13+'Վ. Գրիգորյան'!E13+'Ա. Խաչատրյան'!E13+'Գ. Հովհաննիսյան'!E13+'Հ. Ղազարյան'!E13+'Բ. Մկրտչյան'!E13+'Մ. Սարոյան'!E13+Լ.Խաչատրյան!E13+'Հ. Միքայելյան'!E13</f>
        <v>12</v>
      </c>
      <c r="F13" s="68">
        <f>+'Մ. Գևորգյան'!F13+'Ա. Թադևոսյան'!F13+'Ա. Մանուկյան'!F13+Հ.Մովսեսյան!F13+'Ս. Մնացյան '!F13+Մ.Մարտիրոսյան!F13+'Վ. Գրիգորյան'!F13+'Ա. Խաչատրյան'!F13+'Գ. Հովհաննիսյան'!F13+'Հ. Ղազարյան'!F13+'Բ. Մկրտչյան'!F13+'Մ. Սարոյան'!F13+Լ.Խաչատրյան!F13+'Հ. Միքայելյան'!F13</f>
        <v>0</v>
      </c>
      <c r="G13" s="68">
        <f>+'Մ. Գևորգյան'!G13+'Ա. Թադևոսյան'!G13+'Ա. Մանուկյան'!G13+Հ.Մովսեսյան!G13+'Ս. Մնացյան '!G13+Մ.Մարտիրոսյան!G13+'Վ. Գրիգորյան'!G13+'Ա. Խաչատրյան'!G13+'Գ. Հովհաննիսյան'!G13+'Հ. Ղազարյան'!G13+'Բ. Մկրտչյան'!G13+'Մ. Սարոյան'!G13+Լ.Խաչատրյան!G13+'Հ. Միքայելյան'!G13</f>
        <v>0</v>
      </c>
      <c r="H13" s="68">
        <f>+'Մ. Գևորգյան'!H13+'Ա. Թադևոսյան'!H13+'Ա. Մանուկյան'!H13+Հ.Մովսեսյան!H13+'Ս. Մնացյան '!H13+Մ.Մարտիրոսյան!H13+'Վ. Գրիգորյան'!H13+'Ա. Խաչատրյան'!H13+'Գ. Հովհաննիսյան'!H13+'Հ. Ղազարյան'!H13+'Բ. Մկրտչյան'!H13+'Մ. Սարոյան'!H13+Լ.Խաչատրյան!H13+'Հ. Միքայելյան'!H13</f>
        <v>12</v>
      </c>
      <c r="I13" s="68">
        <f>+'Մ. Գևորգյան'!I13+'Ա. Թադևոսյան'!I13+'Ա. Մանուկյան'!I13+Հ.Մովսեսյան!I13+'Ս. Մնացյան '!I13+Մ.Մարտիրոսյան!I13+'Վ. Գրիգորյան'!I13+'Ա. Խաչատրյան'!I13+'Գ. Հովհաննիսյան'!I13+'Հ. Ղազարյան'!I13+'Բ. Մկրտչյան'!I13+'Մ. Սարոյան'!I13+Լ.Խաչատրյան!I13+'Հ. Միքայելյան'!I13</f>
        <v>0</v>
      </c>
      <c r="J13" s="68">
        <f>+'Մ. Գևորգյան'!J13+'Ա. Թադևոսյան'!J13+'Ա. Մանուկյան'!J13+Հ.Մովսեսյան!J13+'Ս. Մնացյան '!J13+Մ.Մարտիրոսյան!J13+'Վ. Գրիգորյան'!J13+'Ա. Խաչատրյան'!J13+'Գ. Հովհաննիսյան'!J13+'Հ. Ղազարյան'!J13+'Բ. Մկրտչյան'!J13+'Մ. Սարոյան'!J13+Լ.Խաչատրյան!J13+'Հ. Միքայելյան'!J13</f>
        <v>0</v>
      </c>
      <c r="K13" s="68">
        <f>+'Մ. Գևորգյան'!K13+'Ա. Թադևոսյան'!K13+'Ա. Մանուկյան'!K13+Հ.Մովսեսյան!K13+'Ս. Մնացյան '!K13+Մ.Մարտիրոսյան!K13+'Վ. Գրիգորյան'!K13+'Ա. Խաչատրյան'!K13+'Գ. Հովհաննիսյան'!K13+'Հ. Ղազարյան'!K13+'Բ. Մկրտչյան'!K13+'Մ. Սարոյան'!K13+Լ.Խաչատրյան!K13+'Հ. Միքայելյան'!K13</f>
        <v>12</v>
      </c>
      <c r="L13" s="68">
        <f>+'Մ. Գևորգյան'!L13+'Ա. Թադևոսյան'!L13+'Ա. Մանուկյան'!L13+Հ.Մովսեսյան!L13+'Ս. Մնացյան '!L13+Մ.Մարտիրոսյան!L13+'Վ. Գրիգորյան'!L13+'Ա. Խաչատրյան'!L13+'Գ. Հովհաննիսյան'!L13+'Հ. Ղազարյան'!L13+'Բ. Մկրտչյան'!L13+'Մ. Սարոյան'!L13+Լ.Խաչատրյան!L13+'Հ. Միքայելյան'!L13</f>
        <v>0</v>
      </c>
      <c r="M13" s="68">
        <f>+'Մ. Գևորգյան'!M13+'Ա. Թադևոսյան'!M13+'Ա. Մանուկյան'!M13+Հ.Մովսեսյան!M13+'Ս. Մնացյան '!M13+Մ.Մարտիրոսյան!M13+'Վ. Գրիգորյան'!M13+'Ա. Խաչատրյան'!M13+'Գ. Հովհաննիսյան'!M13+'Հ. Ղազարյան'!M13+'Բ. Մկրտչյան'!M13+'Մ. Սարոյան'!M13+Լ.Խաչատրյան!M13+'Հ. Միքայելյան'!M13</f>
        <v>0</v>
      </c>
      <c r="N13" s="68">
        <f>+'Մ. Գևորգյան'!N13+'Ա. Թադևոսյան'!N13+'Ա. Մանուկյան'!N13+Հ.Մովսեսյան!N13+'Ս. Մնացյան '!N13+Մ.Մարտիրոսյան!N13+'Վ. Գրիգորյան'!N13+'Ա. Խաչատրյան'!N13+'Գ. Հովհաննիսյան'!N13+'Հ. Ղազարյան'!N13+'Բ. Մկրտչյան'!N13+'Մ. Սարոյան'!N13+Լ.Խաչատրյան!N13+'Հ. Միքայելյան'!N13</f>
        <v>0</v>
      </c>
      <c r="O13" s="68">
        <f>+'Մ. Գևորգյան'!O13+'Ա. Թադևոսյան'!O13+'Ա. Մանուկյան'!O13+Հ.Մովսեսյան!O13+'Ս. Մնացյան '!O13+Մ.Մարտիրոսյան!O13+'Վ. Գրիգորյան'!O13+'Ա. Խաչատրյան'!O13+'Գ. Հովհաննիսյան'!O13+'Հ. Ղազարյան'!O13+'Բ. Մկրտչյան'!O13+'Մ. Սարոյան'!O13+Լ.Խաչատրյան!O13+'Հ. Միքայելյան'!O13</f>
        <v>0</v>
      </c>
      <c r="P13" s="68">
        <f>+'Մ. Գևորգյան'!P13+'Ա. Թադևոսյան'!P13+'Ա. Մանուկյան'!P13+Հ.Մովսեսյան!P13+'Ս. Մնացյան '!P13+Մ.Մարտիրոսյան!P13+'Վ. Գրիգորյան'!P13+'Ա. Խաչատրյան'!P13+'Գ. Հովհաննիսյան'!P13+'Հ. Ղազարյան'!P13+'Բ. Մկրտչյան'!P13+'Մ. Սարոյան'!P13+Լ.Խաչատրյան!P13+'Հ. Միքայելյան'!P13</f>
        <v>0</v>
      </c>
      <c r="Q13" s="68">
        <f>+'Մ. Գևորգյան'!Q13+'Ա. Թադևոսյան'!Q13+'Ա. Մանուկյան'!Q13+Հ.Մովսեսյան!Q13+'Ս. Մնացյան '!Q13+Մ.Մարտիրոսյան!Q13+'Վ. Գրիգորյան'!Q13+'Ա. Խաչատրյան'!Q13+'Գ. Հովհաննիսյան'!Q13+'Հ. Ղազարյան'!Q13+'Բ. Մկրտչյան'!Q13+'Մ. Սարոյան'!Q13+Լ.Խաչատրյան!Q13+'Հ. Միքայելյան'!Q13</f>
        <v>0</v>
      </c>
      <c r="R13" s="68">
        <f>+'Մ. Գևորգյան'!R13+'Ա. Թադևոսյան'!R13+'Ա. Մանուկյան'!R13+Հ.Մովսեսյան!R13+'Ս. Մնացյան '!R13+Մ.Մարտիրոսյան!R13+'Վ. Գրիգորյան'!R13+'Ա. Խաչատրյան'!R13+'Գ. Հովհաննիսյան'!R13+'Հ. Ղազարյան'!R13+'Բ. Մկրտչյան'!R13+'Մ. Սարոյան'!R13+Լ.Խաչատրյան!R13+'Հ. Միքայելյան'!R13</f>
        <v>0</v>
      </c>
      <c r="S13" s="68">
        <f>+'Մ. Գևորգյան'!S13+'Ա. Թադևոսյան'!S13+'Ա. Մանուկյան'!S13+Հ.Մովսեսյան!S13+'Ս. Մնացյան '!S13+Մ.Մարտիրոսյան!S13+'Վ. Գրիգորյան'!S13+'Ա. Խաչատրյան'!S13+'Գ. Հովհաննիսյան'!S13+'Հ. Ղազարյան'!S13+'Բ. Մկրտչյան'!S13+'Մ. Սարոյան'!S13+Լ.Խաչատրյան!S13+'Հ. Միքայելյան'!S13</f>
        <v>0</v>
      </c>
      <c r="T13" s="69">
        <f t="shared" si="0"/>
        <v>12</v>
      </c>
      <c r="U13" s="69">
        <f t="shared" si="1"/>
        <v>12</v>
      </c>
      <c r="V13" s="69">
        <f t="shared" si="2"/>
        <v>12</v>
      </c>
      <c r="W13" s="69">
        <f t="shared" si="3"/>
        <v>12</v>
      </c>
    </row>
    <row r="14" spans="1:23" ht="45" customHeight="1" x14ac:dyDescent="0.25">
      <c r="A14" s="70">
        <v>8</v>
      </c>
      <c r="B14" s="88" t="s">
        <v>14</v>
      </c>
      <c r="C14" s="88"/>
      <c r="D14" s="68">
        <f>+'Մ. Գևորգյան'!D14+'Ա. Թադևոսյան'!D14+'Ա. Մանուկյան'!D14+Հ.Մովսեսյան!D14+'Ս. Մնացյան '!D14+Մ.Մարտիրոսյան!D14+'Վ. Գրիգորյան'!D14+'Ա. Խաչատրյան'!D14+'Գ. Հովհաննիսյան'!D14+'Հ. Ղազարյան'!D14+'Բ. Մկրտչյան'!D14+'Մ. Սարոյան'!D14+Լ.Խաչատրյան!D14+'Հ. Միքայելյան'!D14</f>
        <v>0</v>
      </c>
      <c r="E14" s="68">
        <f>+'Մ. Գևորգյան'!E14+'Ա. Թադևոսյան'!E14+'Ա. Մանուկյան'!E14+Հ.Մովսեսյան!E14+'Ս. Մնացյան '!E14+Մ.Մարտիրոսյան!E14+'Վ. Գրիգորյան'!E14+'Ա. Խաչատրյան'!E14+'Գ. Հովհաննիսյան'!E14+'Հ. Ղազարյան'!E14+'Բ. Մկրտչյան'!E14+'Մ. Սարոյան'!E14+Լ.Խաչատրյան!E14+'Հ. Միքայելյան'!E14</f>
        <v>0</v>
      </c>
      <c r="F14" s="68">
        <f>+'Մ. Գևորգյան'!F14+'Ա. Թադևոսյան'!F14+'Ա. Մանուկյան'!F14+Հ.Մովսեսյան!F14+'Ս. Մնացյան '!F14+Մ.Մարտիրոսյան!F14+'Վ. Գրիգորյան'!F14+'Ա. Խաչատրյան'!F14+'Գ. Հովհաննիսյան'!F14+'Հ. Ղազարյան'!F14+'Բ. Մկրտչյան'!F14+'Մ. Սարոյան'!F14+Լ.Խաչատրյան!F14+'Հ. Միքայելյան'!F14</f>
        <v>0</v>
      </c>
      <c r="G14" s="68">
        <f>+'Մ. Գևորգյան'!G14+'Ա. Թադևոսյան'!G14+'Ա. Մանուկյան'!G14+Հ.Մովսեսյան!G14+'Ս. Մնացյան '!G14+Մ.Մարտիրոսյան!G14+'Վ. Գրիգորյան'!G14+'Ա. Խաչատրյան'!G14+'Գ. Հովհաննիսյան'!G14+'Հ. Ղազարյան'!G14+'Բ. Մկրտչյան'!G14+'Մ. Սարոյան'!G14+Լ.Խաչատրյան!G14+'Հ. Միքայելյան'!G14</f>
        <v>0</v>
      </c>
      <c r="H14" s="68">
        <f>+'Մ. Գևորգյան'!H14+'Ա. Թադևոսյան'!H14+'Ա. Մանուկյան'!H14+Հ.Մովսեսյան!H14+'Ս. Մնացյան '!H14+Մ.Մարտիրոսյան!H14+'Վ. Գրիգորյան'!H14+'Ա. Խաչատրյան'!H14+'Գ. Հովհաննիսյան'!H14+'Հ. Ղազարյան'!H14+'Բ. Մկրտչյան'!H14+'Մ. Սարոյան'!H14+Լ.Խաչատրյան!H14+'Հ. Միքայելյան'!H14</f>
        <v>0</v>
      </c>
      <c r="I14" s="68">
        <f>+'Մ. Գևորգյան'!I14+'Ա. Թադևոսյան'!I14+'Ա. Մանուկյան'!I14+Հ.Մովսեսյան!I14+'Ս. Մնացյան '!I14+Մ.Մարտիրոսյան!I14+'Վ. Գրիգորյան'!I14+'Ա. Խաչատրյան'!I14+'Գ. Հովհաննիսյան'!I14+'Հ. Ղազարյան'!I14+'Բ. Մկրտչյան'!I14+'Մ. Սարոյան'!I14+Լ.Խաչատրյան!I14+'Հ. Միքայելյան'!I14</f>
        <v>0</v>
      </c>
      <c r="J14" s="68">
        <f>+'Մ. Գևորգյան'!J14+'Ա. Թադևոսյան'!J14+'Ա. Մանուկյան'!J14+Հ.Մովսեսյան!J14+'Ս. Մնացյան '!J14+Մ.Մարտիրոսյան!J14+'Վ. Գրիգորյան'!J14+'Ա. Խաչատրյան'!J14+'Գ. Հովհաննիսյան'!J14+'Հ. Ղազարյան'!J14+'Բ. Մկրտչյան'!J14+'Մ. Սարոյան'!J14+Լ.Խաչատրյան!J14+'Հ. Միքայելյան'!J14</f>
        <v>0</v>
      </c>
      <c r="K14" s="68">
        <f>+'Մ. Գևորգյան'!K14+'Ա. Թադևոսյան'!K14+'Ա. Մանուկյան'!K14+Հ.Մովսեսյան!K14+'Ս. Մնացյան '!K14+Մ.Մարտիրոսյան!K14+'Վ. Գրիգորյան'!K14+'Ա. Խաչատրյան'!K14+'Գ. Հովհաննիսյան'!K14+'Հ. Ղազարյան'!K14+'Բ. Մկրտչյան'!K14+'Մ. Սարոյան'!K14+Լ.Խաչատրյան!K14+'Հ. Միքայելյան'!K14</f>
        <v>0</v>
      </c>
      <c r="L14" s="68">
        <f>+'Մ. Գևորգյան'!L14+'Ա. Թադևոսյան'!L14+'Ա. Մանուկյան'!L14+Հ.Մովսեսյան!L14+'Ս. Մնացյան '!L14+Մ.Մարտիրոսյան!L14+'Վ. Գրիգորյան'!L14+'Ա. Խաչատրյան'!L14+'Գ. Հովհաննիսյան'!L14+'Հ. Ղազարյան'!L14+'Բ. Մկրտչյան'!L14+'Մ. Սարոյան'!L14+Լ.Խաչատրյան!L14+'Հ. Միքայելյան'!L14</f>
        <v>0</v>
      </c>
      <c r="M14" s="68">
        <f>+'Մ. Գևորգյան'!M14+'Ա. Թադևոսյան'!M14+'Ա. Մանուկյան'!M14+Հ.Մովսեսյան!M14+'Ս. Մնացյան '!M14+Մ.Մարտիրոսյան!M14+'Վ. Գրիգորյան'!M14+'Ա. Խաչատրյան'!M14+'Գ. Հովհաննիսյան'!M14+'Հ. Ղազարյան'!M14+'Բ. Մկրտչյան'!M14+'Մ. Սարոյան'!M14+Լ.Խաչատրյան!M14+'Հ. Միքայելյան'!M14</f>
        <v>0</v>
      </c>
      <c r="N14" s="68">
        <f>+'Մ. Գևորգյան'!N14+'Ա. Թադևոսյան'!N14+'Ա. Մանուկյան'!N14+Հ.Մովսեսյան!N14+'Ս. Մնացյան '!N14+Մ.Մարտիրոսյան!N14+'Վ. Գրիգորյան'!N14+'Ա. Խաչատրյան'!N14+'Գ. Հովհաննիսյան'!N14+'Հ. Ղազարյան'!N14+'Բ. Մկրտչյան'!N14+'Մ. Սարոյան'!N14+Լ.Խաչատրյան!N14+'Հ. Միքայելյան'!N14</f>
        <v>0</v>
      </c>
      <c r="O14" s="68">
        <f>+'Մ. Գևորգյան'!O14+'Ա. Թադևոսյան'!O14+'Ա. Մանուկյան'!O14+Հ.Մովսեսյան!O14+'Ս. Մնացյան '!O14+Մ.Մարտիրոսյան!O14+'Վ. Գրիգորյան'!O14+'Ա. Խաչատրյան'!O14+'Գ. Հովհաննիսյան'!O14+'Հ. Ղազարյան'!O14+'Բ. Մկրտչյան'!O14+'Մ. Սարոյան'!O14+Լ.Խաչատրյան!O14+'Հ. Միքայելյան'!O14</f>
        <v>0</v>
      </c>
      <c r="P14" s="68">
        <f>+'Մ. Գևորգյան'!P14+'Ա. Թադևոսյան'!P14+'Ա. Մանուկյան'!P14+Հ.Մովսեսյան!P14+'Ս. Մնացյան '!P14+Մ.Մարտիրոսյան!P14+'Վ. Գրիգորյան'!P14+'Ա. Խաչատրյան'!P14+'Գ. Հովհաննիսյան'!P14+'Հ. Ղազարյան'!P14+'Բ. Մկրտչյան'!P14+'Մ. Սարոյան'!P14+Լ.Խաչատրյան!P14+'Հ. Միքայելյան'!P14</f>
        <v>0</v>
      </c>
      <c r="Q14" s="68">
        <f>+'Մ. Գևորգյան'!Q14+'Ա. Թադևոսյան'!Q14+'Ա. Մանուկյան'!Q14+Հ.Մովսեսյան!Q14+'Ս. Մնացյան '!Q14+Մ.Մարտիրոսյան!Q14+'Վ. Գրիգորյան'!Q14+'Ա. Խաչատրյան'!Q14+'Գ. Հովհաննիսյան'!Q14+'Հ. Ղազարյան'!Q14+'Բ. Մկրտչյան'!Q14+'Մ. Սարոյան'!Q14+Լ.Խաչատրյան!Q14+'Հ. Միքայելյան'!Q14</f>
        <v>0</v>
      </c>
      <c r="R14" s="68">
        <f>+'Մ. Գևորգյան'!R14+'Ա. Թադևոսյան'!R14+'Ա. Մանուկյան'!R14+Հ.Մովսեսյան!R14+'Ս. Մնացյան '!R14+Մ.Մարտիրոսյան!R14+'Վ. Գրիգորյան'!R14+'Ա. Խաչատրյան'!R14+'Գ. Հովհաննիսյան'!R14+'Հ. Ղազարյան'!R14+'Բ. Մկրտչյան'!R14+'Մ. Սարոյան'!R14+Լ.Խաչատրյան!R14+'Հ. Միքայելյան'!R14</f>
        <v>0</v>
      </c>
      <c r="S14" s="68">
        <f>+'Մ. Գևորգյան'!S14+'Ա. Թադևոսյան'!S14+'Ա. Մանուկյան'!S14+Հ.Մովսեսյան!S14+'Ս. Մնացյան '!S14+Մ.Մարտիրոսյան!S14+'Վ. Գրիգորյան'!S14+'Ա. Խաչատրյան'!S14+'Գ. Հովհաննիսյան'!S14+'Հ. Ղազարյան'!S14+'Բ. Մկրտչյան'!S14+'Մ. Սարոյան'!S14+Լ.Խաչատրյան!S14+'Հ. Միքայելյան'!S14</f>
        <v>0</v>
      </c>
      <c r="T14" s="69">
        <f t="shared" si="0"/>
        <v>0</v>
      </c>
      <c r="U14" s="69">
        <f t="shared" si="1"/>
        <v>0</v>
      </c>
      <c r="V14" s="69">
        <f t="shared" si="2"/>
        <v>0</v>
      </c>
      <c r="W14" s="69">
        <f t="shared" si="3"/>
        <v>0</v>
      </c>
    </row>
    <row r="15" spans="1:23" ht="27.75" customHeight="1" x14ac:dyDescent="0.25">
      <c r="A15" s="70">
        <v>9</v>
      </c>
      <c r="B15" s="89" t="s">
        <v>15</v>
      </c>
      <c r="C15" s="89"/>
      <c r="D15" s="68">
        <f>+'Մ. Գևորգյան'!D15+'Ա. Թադևոսյան'!D15+'Ա. Մանուկյան'!D15+Հ.Մովսեսյան!D15+'Ս. Մնացյան '!D15+Մ.Մարտիրոսյան!D15+'Վ. Գրիգորյան'!D15+'Ա. Խաչատրյան'!D15+'Գ. Հովհաննիսյան'!D15+'Հ. Ղազարյան'!D15+'Բ. Մկրտչյան'!D15+'Մ. Սարոյան'!D15+Լ.Խաչատրյան!D15+'Հ. Միքայելյան'!D15</f>
        <v>0</v>
      </c>
      <c r="E15" s="68">
        <f>+'Մ. Գևորգյան'!E15+'Ա. Թադևոսյան'!E15+'Ա. Մանուկյան'!E15+Հ.Մովսեսյան!E15+'Ս. Մնացյան '!E15+Մ.Մարտիրոսյան!E15+'Վ. Գրիգորյան'!E15+'Ա. Խաչատրյան'!E15+'Գ. Հովհաննիսյան'!E15+'Հ. Ղազարյան'!E15+'Բ. Մկրտչյան'!E15+'Մ. Սարոյան'!E15+Լ.Խաչատրյան!E15+'Հ. Միքայելյան'!E15</f>
        <v>121</v>
      </c>
      <c r="F15" s="68">
        <f>+'Մ. Գևորգյան'!F15+'Ա. Թադևոսյան'!F15+'Ա. Մանուկյան'!F15+Հ.Մովսեսյան!F15+'Ս. Մնացյան '!F15+Մ.Մարտիրոսյան!F15+'Վ. Գրիգորյան'!F15+'Ա. Խաչատրյան'!F15+'Գ. Հովհաննիսյան'!F15+'Հ. Ղազարյան'!F15+'Բ. Մկրտչյան'!F15+'Մ. Սարոյան'!F15+Լ.Խաչատրյան!F15+'Հ. Միքայելյան'!F15</f>
        <v>0</v>
      </c>
      <c r="G15" s="68">
        <f>+'Մ. Գևորգյան'!G15+'Ա. Թադևոսյան'!G15+'Ա. Մանուկյան'!G15+Հ.Մովսեսյան!G15+'Ս. Մնացյան '!G15+Մ.Մարտիրոսյան!G15+'Վ. Գրիգորյան'!G15+'Ա. Խաչատրյան'!G15+'Գ. Հովհաննիսյան'!G15+'Հ. Ղազարյան'!G15+'Բ. Մկրտչյան'!G15+'Մ. Սարոյան'!G15+Լ.Խաչատրյան!G15+'Հ. Միքայելյան'!G15</f>
        <v>1</v>
      </c>
      <c r="H15" s="68">
        <f>+'Մ. Գևորգյան'!H15+'Ա. Թադևոսյան'!H15+'Ա. Մանուկյան'!H15+Հ.Մովսեսյան!H15+'Ս. Մնացյան '!H15+Մ.Մարտիրոսյան!H15+'Վ. Գրիգորյան'!H15+'Ա. Խաչատրյան'!H15+'Գ. Հովհաննիսյան'!H15+'Հ. Ղազարյան'!H15+'Բ. Մկրտչյան'!H15+'Մ. Սարոյան'!H15+Լ.Խաչատրյան!H15+'Հ. Միքայելյան'!H15</f>
        <v>113</v>
      </c>
      <c r="I15" s="68">
        <f>+'Մ. Գևորգյան'!I15+'Ա. Թադևոսյան'!I15+'Ա. Մանուկյան'!I15+Հ.Մովսեսյան!I15+'Ս. Մնացյան '!I15+Մ.Մարտիրոսյան!I15+'Վ. Գրիգորյան'!I15+'Ա. Խաչատրյան'!I15+'Գ. Հովհաննիսյան'!I15+'Հ. Ղազարյան'!I15+'Բ. Մկրտչյան'!I15+'Մ. Սարոյան'!I15+Լ.Խաչատրյան!I15+'Հ. Միքայելյան'!I15</f>
        <v>7</v>
      </c>
      <c r="J15" s="68">
        <f>+'Մ. Գևորգյան'!J15+'Ա. Թադևոսյան'!J15+'Ա. Մանուկյան'!J15+Հ.Մովսեսյան!J15+'Ս. Մնացյան '!J15+Մ.Մարտիրոսյան!J15+'Վ. Գրիգորյան'!J15+'Ա. Խաչատրյան'!J15+'Գ. Հովհաննիսյան'!J15+'Հ. Ղազարյան'!J15+'Բ. Մկրտչյան'!J15+'Մ. Սարոյան'!J15+Լ.Խաչատրյան!J15+'Հ. Միքայելյան'!J15</f>
        <v>0</v>
      </c>
      <c r="K15" s="68">
        <f>+'Մ. Գևորգյան'!K15+'Ա. Թադևոսյան'!K15+'Ա. Մանուկյան'!K15+Հ.Մովսեսյան!K15+'Ս. Մնացյան '!K15+Մ.Մարտիրոսյան!K15+'Վ. Գրիգորյան'!K15+'Ա. Խաչատրյան'!K15+'Գ. Հովհաննիսյան'!K15+'Հ. Ղազարյան'!K15+'Բ. Մկրտչյան'!K15+'Մ. Սարոյան'!K15+Լ.Խաչատրյան!K15+'Հ. Միքայելյան'!K15</f>
        <v>121</v>
      </c>
      <c r="L15" s="68">
        <f>+'Մ. Գևորգյան'!L15+'Ա. Թադևոսյան'!L15+'Ա. Մանուկյան'!L15+Հ.Մովսեսյան!L15+'Ս. Մնացյան '!L15+Մ.Մարտիրոսյան!L15+'Վ. Գրիգորյան'!L15+'Ա. Խաչատրյան'!L15+'Գ. Հովհաննիսյան'!L15+'Հ. Ղազարյան'!L15+'Բ. Մկրտչյան'!L15+'Մ. Սարոյան'!L15+Լ.Խաչատրյան!L15+'Հ. Միքայելյան'!L15</f>
        <v>0</v>
      </c>
      <c r="M15" s="68">
        <f>+'Մ. Գևորգյան'!M15+'Ա. Թադևոսյան'!M15+'Ա. Մանուկյան'!M15+Հ.Մովսեսյան!M15+'Ս. Մնացյան '!M15+Մ.Մարտիրոսյան!M15+'Վ. Գրիգորյան'!M15+'Ա. Խաչատրյան'!M15+'Գ. Հովհաննիսյան'!M15+'Հ. Ղազարյան'!M15+'Բ. Մկրտչյան'!M15+'Մ. Սարոյան'!M15+Լ.Խաչատրյան!M15+'Հ. Միքայելյան'!M15</f>
        <v>0</v>
      </c>
      <c r="N15" s="68">
        <f>+'Մ. Գևորգյան'!N15+'Ա. Թադևոսյան'!N15+'Ա. Մանուկյան'!N15+Հ.Մովսեսյան!N15+'Ս. Մնացյան '!N15+Մ.Մարտիրոսյան!N15+'Վ. Գրիգորյան'!N15+'Ա. Խաչատրյան'!N15+'Գ. Հովհաննիսյան'!N15+'Հ. Ղազարյան'!N15+'Բ. Մկրտչյան'!N15+'Մ. Սարոյան'!N15+Լ.Խաչատրյան!N15+'Հ. Միքայելյան'!N15</f>
        <v>0</v>
      </c>
      <c r="O15" s="68">
        <f>+'Մ. Գևորգյան'!O15+'Ա. Թադևոսյան'!O15+'Ա. Մանուկյան'!O15+Հ.Մովսեսյան!O15+'Ս. Մնացյան '!O15+Մ.Մարտիրոսյան!O15+'Վ. Գրիգորյան'!O15+'Ա. Խաչատրյան'!O15+'Գ. Հովհաննիսյան'!O15+'Հ. Ղազարյան'!O15+'Բ. Մկրտչյան'!O15+'Մ. Սարոյան'!O15+Լ.Խաչատրյան!O15+'Հ. Միքայելյան'!O15</f>
        <v>0</v>
      </c>
      <c r="P15" s="68">
        <f>+'Մ. Գևորգյան'!P15+'Ա. Թադևոսյան'!P15+'Ա. Մանուկյան'!P15+Հ.Մովսեսյան!P15+'Ս. Մնացյան '!P15+Մ.Մարտիրոսյան!P15+'Վ. Գրիգորյան'!P15+'Ա. Խաչատրյան'!P15+'Գ. Հովհաննիսյան'!P15+'Հ. Ղազարյան'!P15+'Բ. Մկրտչյան'!P15+'Մ. Սարոյան'!P15+Լ.Խաչատրյան!P15+'Հ. Միքայելյան'!P15</f>
        <v>0</v>
      </c>
      <c r="Q15" s="68">
        <f>+'Մ. Գևորգյան'!Q15+'Ա. Թադևոսյան'!Q15+'Ա. Մանուկյան'!Q15+Հ.Մովսեսյան!Q15+'Ս. Մնացյան '!Q15+Մ.Մարտիրոսյան!Q15+'Վ. Գրիգորյան'!Q15+'Ա. Խաչատրյան'!Q15+'Գ. Հովհաննիսյան'!Q15+'Հ. Ղազարյան'!Q15+'Բ. Մկրտչյան'!Q15+'Մ. Սարոյան'!Q15+Լ.Խաչատրյան!Q15+'Հ. Միքայելյան'!Q15</f>
        <v>0</v>
      </c>
      <c r="R15" s="68">
        <f>+'Մ. Գևորգյան'!R15+'Ա. Թադևոսյան'!R15+'Ա. Մանուկյան'!R15+Հ.Մովսեսյան!R15+'Ս. Մնացյան '!R15+Մ.Մարտիրոսյան!R15+'Վ. Գրիգորյան'!R15+'Ա. Խաչատրյան'!R15+'Գ. Հովհաննիսյան'!R15+'Հ. Ղազարյան'!R15+'Բ. Մկրտչյան'!R15+'Մ. Սարոյան'!R15+Լ.Խաչատրյան!R15+'Հ. Միքայելյան'!R15</f>
        <v>0</v>
      </c>
      <c r="S15" s="68">
        <f>+'Մ. Գևորգյան'!S15+'Ա. Թադևոսյան'!S15+'Ա. Մանուկյան'!S15+Հ.Մովսեսյան!S15+'Ս. Մնացյան '!S15+Մ.Մարտիրոսյան!S15+'Վ. Գրիգորյան'!S15+'Ա. Խաչատրյան'!S15+'Գ. Հովհաննիսյան'!S15+'Հ. Ղազարյան'!S15+'Բ. Մկրտչյան'!S15+'Մ. Սարոյան'!S15+Լ.Խաչատրյան!S15+'Հ. Միքայելյան'!S15</f>
        <v>0</v>
      </c>
      <c r="T15" s="69">
        <f t="shared" si="0"/>
        <v>121</v>
      </c>
      <c r="U15" s="69">
        <f t="shared" si="1"/>
        <v>121</v>
      </c>
      <c r="V15" s="69">
        <f t="shared" si="2"/>
        <v>121</v>
      </c>
      <c r="W15" s="69">
        <f t="shared" si="3"/>
        <v>121</v>
      </c>
    </row>
    <row r="16" spans="1:23" ht="27.75" customHeight="1" x14ac:dyDescent="0.25">
      <c r="A16" s="47">
        <v>10</v>
      </c>
      <c r="B16" s="86" t="s">
        <v>16</v>
      </c>
      <c r="C16" s="87"/>
      <c r="D16" s="68">
        <f>+'Մ. Գևորգյան'!D16+'Ա. Թադևոսյան'!D16+'Ա. Մանուկյան'!D16+Հ.Մովսեսյան!D16+'Ս. Մնացյան '!D16+Մ.Մարտիրոսյան!D16+'Վ. Գրիգորյան'!D16+'Ա. Խաչատրյան'!D16+'Գ. Հովհաննիսյան'!D16+'Հ. Ղազարյան'!D16+'Բ. Մկրտչյան'!D16+'Մ. Սարոյան'!D16+Լ.Խաչատրյան!D16+'Հ. Միքայելյան'!D16</f>
        <v>2</v>
      </c>
      <c r="E16" s="68">
        <f>+'Մ. Գևորգյան'!E16+'Ա. Թադևոսյան'!E16+'Ա. Մանուկյան'!E16+Հ.Մովսեսյան!E16+'Ս. Մնացյան '!E16+Մ.Մարտիրոսյան!E16+'Վ. Գրիգորյան'!E16+'Ա. Խաչատրյան'!E16+'Գ. Հովհաննիսյան'!E16+'Հ. Ղազարյան'!E16+'Բ. Մկրտչյան'!E16+'Մ. Սարոյան'!E16+Լ.Խաչատրյան!E16+'Հ. Միքայելյան'!E16</f>
        <v>6</v>
      </c>
      <c r="F16" s="68">
        <f>+'Մ. Գևորգյան'!F16+'Ա. Թադևոսյան'!F16+'Ա. Մանուկյան'!F16+Հ.Մովսեսյան!F16+'Ս. Մնացյան '!F16+Մ.Մարտիրոսյան!F16+'Վ. Գրիգորյան'!F16+'Ա. Խաչատրյան'!F16+'Գ. Հովհաննիսյան'!F16+'Հ. Ղազարյան'!F16+'Բ. Մկրտչյան'!F16+'Մ. Սարոյան'!F16+Լ.Խաչատրյան!F16+'Հ. Միքայելյան'!F16</f>
        <v>0</v>
      </c>
      <c r="G16" s="68">
        <f>+'Մ. Գևորգյան'!G16+'Ա. Թադևոսյան'!G16+'Ա. Մանուկյան'!G16+Հ.Մովսեսյան!G16+'Ս. Մնացյան '!G16+Մ.Մարտիրոսյան!G16+'Վ. Գրիգորյան'!G16+'Ա. Խաչատրյան'!G16+'Գ. Հովհաննիսյան'!G16+'Հ. Ղազարյան'!G16+'Բ. Մկրտչյան'!G16+'Մ. Սարոյան'!G16+Լ.Խաչատրյան!G16+'Հ. Միքայելյան'!G16</f>
        <v>3</v>
      </c>
      <c r="H16" s="68">
        <f>+'Մ. Գևորգյան'!H16+'Ա. Թադևոսյան'!H16+'Ա. Մանուկյան'!H16+Հ.Մովսեսյան!H16+'Ս. Մնացյան '!H16+Մ.Մարտիրոսյան!H16+'Վ. Գրիգորյան'!H16+'Ա. Խաչատրյան'!H16+'Գ. Հովհաննիսյան'!H16+'Հ. Ղազարյան'!H16+'Բ. Մկրտչյան'!H16+'Մ. Սարոյան'!H16+Լ.Խաչատրյան!H16+'Հ. Միքայելյան'!H16</f>
        <v>0</v>
      </c>
      <c r="I16" s="68">
        <f>+'Մ. Գևորգյան'!I16+'Ա. Թադևոսյան'!I16+'Ա. Մանուկյան'!I16+Հ.Մովսեսյան!I16+'Ս. Մնացյան '!I16+Մ.Մարտիրոսյան!I16+'Վ. Գրիգորյան'!I16+'Ա. Խաչատրյան'!I16+'Գ. Հովհաննիսյան'!I16+'Հ. Ղազարյան'!I16+'Բ. Մկրտչյան'!I16+'Մ. Սարոյան'!I16+Լ.Խաչատրյան!I16+'Հ. Միքայելյան'!I16</f>
        <v>2</v>
      </c>
      <c r="J16" s="68">
        <f>+'Մ. Գևորգյան'!J16+'Ա. Թադևոսյան'!J16+'Ա. Մանուկյան'!J16+Հ.Մովսեսյան!J16+'Ս. Մնացյան '!J16+Մ.Մարտիրոսյան!J16+'Վ. Գրիգորյան'!J16+'Ա. Խաչատրյան'!J16+'Գ. Հովհաննիսյան'!J16+'Հ. Ղազարյան'!J16+'Բ. Մկրտչյան'!J16+'Մ. Սարոյան'!J16+Լ.Խաչատրյան!J16+'Հ. Միքայելյան'!J16</f>
        <v>0</v>
      </c>
      <c r="K16" s="68">
        <f>+'Մ. Գևորգյան'!K16+'Ա. Թադևոսյան'!K16+'Ա. Մանուկյան'!K16+Հ.Մովսեսյան!K16+'Ս. Մնացյան '!K16+Մ.Մարտիրոսյան!K16+'Վ. Գրիգորյան'!K16+'Ա. Խաչատրյան'!K16+'Գ. Հովհաննիսյան'!K16+'Հ. Ղազարյան'!K16+'Բ. Մկրտչյան'!K16+'Մ. Սարոյան'!K16+Լ.Խաչատրյան!K16+'Հ. Միքայելյան'!K16</f>
        <v>5</v>
      </c>
      <c r="L16" s="68">
        <f>+'Մ. Գևորգյան'!L16+'Ա. Թադևոսյան'!L16+'Ա. Մանուկյան'!L16+Հ.Մովսեսյան!L16+'Ս. Մնացյան '!L16+Մ.Մարտիրոսյան!L16+'Վ. Գրիգորյան'!L16+'Ա. Խաչատրյան'!L16+'Գ. Հովհաննիսյան'!L16+'Հ. Ղազարյան'!L16+'Բ. Մկրտչյան'!L16+'Մ. Սարոյան'!L16+Լ.Խաչատրյան!L16+'Հ. Միքայելյան'!L16</f>
        <v>3</v>
      </c>
      <c r="M16" s="68">
        <f>+'Մ. Գևորգյան'!M16+'Ա. Թադևոսյան'!M16+'Ա. Մանուկյան'!M16+Հ.Մովսեսյան!M16+'Ս. Մնացյան '!M16+Մ.Մարտիրոսյան!M16+'Վ. Գրիգորյան'!M16+'Ա. Խաչատրյան'!M16+'Գ. Հովհաննիսյան'!M16+'Հ. Ղազարյան'!M16+'Բ. Մկրտչյան'!M16+'Մ. Սարոյան'!M16+Լ.Խաչատրյան!M16+'Հ. Միքայելյան'!M16</f>
        <v>1</v>
      </c>
      <c r="N16" s="68">
        <f>+'Մ. Գևորգյան'!N16+'Ա. Թադևոսյան'!N16+'Ա. Մանուկյան'!N16+Հ.Մովսեսյան!N16+'Ս. Մնացյան '!N16+Մ.Մարտիրոսյան!N16+'Վ. Գրիգորյան'!N16+'Ա. Խաչատրյան'!N16+'Գ. Հովհաննիսյան'!N16+'Հ. Ղազարյան'!N16+'Բ. Մկրտչյան'!N16+'Մ. Սարոյան'!N16+Լ.Խաչատրյան!N16+'Հ. Միքայելյան'!N16</f>
        <v>3</v>
      </c>
      <c r="O16" s="68">
        <f>+'Մ. Գևորգյան'!O16+'Ա. Թադևոսյան'!O16+'Ա. Մանուկյան'!O16+Հ.Մովսեսյան!O16+'Ս. Մնացյան '!O16+Մ.Մարտիրոսյան!O16+'Վ. Գրիգորյան'!O16+'Ա. Խաչատրյան'!O16+'Գ. Հովհաննիսյան'!O16+'Հ. Ղազարյան'!O16+'Բ. Մկրտչյան'!O16+'Մ. Սարոյան'!O16+Լ.Խաչատրյան!O16+'Հ. Միքայելյան'!O16</f>
        <v>2</v>
      </c>
      <c r="P16" s="68">
        <f>+'Մ. Գևորգյան'!P16+'Ա. Թադևոսյան'!P16+'Ա. Մանուկյան'!P16+Հ.Մովսեսյան!P16+'Ս. Մնացյան '!P16+Մ.Մարտիրոսյան!P16+'Վ. Գրիգորյան'!P16+'Ա. Խաչատրյան'!P16+'Գ. Հովհաննիսյան'!P16+'Հ. Ղազարյան'!P16+'Բ. Մկրտչյան'!P16+'Մ. Սարոյան'!P16+Լ.Խաչատրյան!P16+'Հ. Միքայելյան'!P16</f>
        <v>0</v>
      </c>
      <c r="Q16" s="68">
        <f>+'Մ. Գևորգյան'!Q16+'Ա. Թադևոսյան'!Q16+'Ա. Մանուկյան'!Q16+Հ.Մովսեսյան!Q16+'Ս. Մնացյան '!Q16+Մ.Մարտիրոսյան!Q16+'Վ. Գրիգորյան'!Q16+'Ա. Խաչատրյան'!Q16+'Գ. Հովհաննիսյան'!Q16+'Հ. Ղազարյան'!Q16+'Բ. Մկրտչյան'!Q16+'Մ. Սարոյան'!Q16+Լ.Խաչատրյան!Q16+'Հ. Միքայելյան'!Q16</f>
        <v>0</v>
      </c>
      <c r="R16" s="68">
        <f>+'Մ. Գևորգյան'!R16+'Ա. Թադևոսյան'!R16+'Ա. Մանուկյան'!R16+Հ.Մովսեսյան!R16+'Ս. Մնացյան '!R16+Մ.Մարտիրոսյան!R16+'Վ. Գրիգորյան'!R16+'Ա. Խաչատրյան'!R16+'Գ. Հովհաննիսյան'!R16+'Հ. Ղազարյան'!R16+'Բ. Մկրտչյան'!R16+'Մ. Սարոյան'!R16+Լ.Խաչատրյան!R16+'Հ. Միքայելյան'!R16</f>
        <v>2</v>
      </c>
      <c r="S16" s="68">
        <f>+'Մ. Գևորգյան'!S16+'Ա. Թադևոսյան'!S16+'Ա. Մանուկյան'!S16+Հ.Մովսեսյան!S16+'Ս. Մնացյան '!S16+Մ.Մարտիրոսյան!S16+'Վ. Գրիգորյան'!S16+'Ա. Խաչատրյան'!S16+'Գ. Հովհաննիսյան'!S16+'Հ. Ղազարյան'!S16+'Բ. Մկրտչյան'!S16+'Մ. Սարոյան'!S16+Լ.Խաչատրյան!S16+'Հ. Միքայելյան'!S16</f>
        <v>0</v>
      </c>
      <c r="T16" s="69">
        <f t="shared" si="0"/>
        <v>8</v>
      </c>
      <c r="U16" s="69">
        <f t="shared" si="1"/>
        <v>8</v>
      </c>
      <c r="V16" s="69">
        <f t="shared" si="2"/>
        <v>5</v>
      </c>
      <c r="W16" s="69">
        <f t="shared" si="3"/>
        <v>5</v>
      </c>
    </row>
    <row r="17" spans="1:23" ht="45" customHeight="1" x14ac:dyDescent="0.25">
      <c r="A17" s="47">
        <v>11</v>
      </c>
      <c r="B17" s="86" t="s">
        <v>47</v>
      </c>
      <c r="C17" s="87"/>
      <c r="D17" s="68">
        <f>+'Մ. Գևորգյան'!D17+'Ա. Թադևոսյան'!D17+'Ա. Մանուկյան'!D17+Հ.Մովսեսյան!D17+'Ս. Մնացյան '!D17+Մ.Մարտիրոսյան!D17+'Վ. Գրիգորյան'!D17+'Ա. Խաչատրյան'!D17+'Գ. Հովհաննիսյան'!D17+'Հ. Ղազարյան'!D17+'Բ. Մկրտչյան'!D17+'Մ. Սարոյան'!D17+Լ.Խաչատրյան!D17+'Հ. Միքայելյան'!D17</f>
        <v>0</v>
      </c>
      <c r="E17" s="68">
        <f>+'Մ. Գևորգյան'!E17+'Ա. Թադևոսյան'!E17+'Ա. Մանուկյան'!E17+Հ.Մովսեսյան!E17+'Ս. Մնացյան '!E17+Մ.Մարտիրոսյան!E17+'Վ. Գրիգորյան'!E17+'Ա. Խաչատրյան'!E17+'Գ. Հովհաննիսյան'!E17+'Հ. Ղազարյան'!E17+'Բ. Մկրտչյան'!E17+'Մ. Սարոյան'!E17+Լ.Խաչատրյան!E17+'Հ. Միքայելյան'!E17</f>
        <v>0</v>
      </c>
      <c r="F17" s="68">
        <f>+'Մ. Գևորգյան'!F17+'Ա. Թադևոսյան'!F17+'Ա. Մանուկյան'!F17+Հ.Մովսեսյան!F17+'Ս. Մնացյան '!F17+Մ.Մարտիրոսյան!F17+'Վ. Գրիգորյան'!F17+'Ա. Խաչատրյան'!F17+'Գ. Հովհաննիսյան'!F17+'Հ. Ղազարյան'!F17+'Բ. Մկրտչյան'!F17+'Մ. Սարոյան'!F17+Լ.Խաչատրյան!F17+'Հ. Միքայելյան'!F17</f>
        <v>0</v>
      </c>
      <c r="G17" s="68">
        <f>+'Մ. Գևորգյան'!G17+'Ա. Թադևոսյան'!G17+'Ա. Մանուկյան'!G17+Հ.Մովսեսյան!G17+'Ս. Մնացյան '!G17+Մ.Մարտիրոսյան!G17+'Վ. Գրիգորյան'!G17+'Ա. Խաչատրյան'!G17+'Գ. Հովհաննիսյան'!G17+'Հ. Ղազարյան'!G17+'Բ. Մկրտչյան'!G17+'Մ. Սարոյան'!G17+Լ.Խաչատրյան!G17+'Հ. Միքայելյան'!G17</f>
        <v>0</v>
      </c>
      <c r="H17" s="68">
        <f>+'Մ. Գևորգյան'!H17+'Ա. Թադևոսյան'!H17+'Ա. Մանուկյան'!H17+Հ.Մովսեսյան!H17+'Ս. Մնացյան '!H17+Մ.Մարտիրոսյան!H17+'Վ. Գրիգորյան'!H17+'Ա. Խաչատրյան'!H17+'Գ. Հովհաննիսյան'!H17+'Հ. Ղազարյան'!H17+'Բ. Մկրտչյան'!H17+'Մ. Սարոյան'!H17+Լ.Խաչատրյան!H17+'Հ. Միքայելյան'!H17</f>
        <v>0</v>
      </c>
      <c r="I17" s="68">
        <f>+'Մ. Գևորգյան'!I17+'Ա. Թադևոսյան'!I17+'Ա. Մանուկյան'!I17+Հ.Մովսեսյան!I17+'Ս. Մնացյան '!I17+Մ.Մարտիրոսյան!I17+'Վ. Գրիգորյան'!I17+'Ա. Խաչատրյան'!I17+'Գ. Հովհաննիսյան'!I17+'Հ. Ղազարյան'!I17+'Բ. Մկրտչյան'!I17+'Մ. Սարոյան'!I17+Լ.Խաչատրյան!I17+'Հ. Միքայելյան'!I17</f>
        <v>0</v>
      </c>
      <c r="J17" s="68">
        <f>+'Մ. Գևորգյան'!J17+'Ա. Թադևոսյան'!J17+'Ա. Մանուկյան'!J17+Հ.Մովսեսյան!J17+'Ս. Մնացյան '!J17+Մ.Մարտիրոսյան!J17+'Վ. Գրիգորյան'!J17+'Ա. Խաչատրյան'!J17+'Գ. Հովհաննիսյան'!J17+'Հ. Ղազարյան'!J17+'Բ. Մկրտչյան'!J17+'Մ. Սարոյան'!J17+Լ.Խաչատրյան!J17+'Հ. Միքայելյան'!J17</f>
        <v>0</v>
      </c>
      <c r="K17" s="68">
        <f>+'Մ. Գևորգյան'!K17+'Ա. Թադևոսյան'!K17+'Ա. Մանուկյան'!K17+Հ.Մովսեսյան!K17+'Ս. Մնացյան '!K17+Մ.Մարտիրոսյան!K17+'Վ. Գրիգորյան'!K17+'Ա. Խաչատրյան'!K17+'Գ. Հովհաննիսյան'!K17+'Հ. Ղազարյան'!K17+'Բ. Մկրտչյան'!K17+'Մ. Սարոյան'!K17+Լ.Խաչատրյան!K17+'Հ. Միքայելյան'!K17</f>
        <v>0</v>
      </c>
      <c r="L17" s="68">
        <f>+'Մ. Գևորգյան'!L17+'Ա. Թադևոսյան'!L17+'Ա. Մանուկյան'!L17+Հ.Մովսեսյան!L17+'Ս. Մնացյան '!L17+Մ.Մարտիրոսյան!L17+'Վ. Գրիգորյան'!L17+'Ա. Խաչատրյան'!L17+'Գ. Հովհաննիսյան'!L17+'Հ. Ղազարյան'!L17+'Բ. Մկրտչյան'!L17+'Մ. Սարոյան'!L17+Լ.Խաչատրյան!L17+'Հ. Միքայելյան'!L17</f>
        <v>0</v>
      </c>
      <c r="M17" s="68">
        <f>+'Մ. Գևորգյան'!M17+'Ա. Թադևոսյան'!M17+'Ա. Մանուկյան'!M17+Հ.Մովսեսյան!M17+'Ս. Մնացյան '!M17+Մ.Մարտիրոսյան!M17+'Վ. Գրիգորյան'!M17+'Ա. Խաչատրյան'!M17+'Գ. Հովհաննիսյան'!M17+'Հ. Ղազարյան'!M17+'Բ. Մկրտչյան'!M17+'Մ. Սարոյան'!M17+Լ.Խաչատրյան!M17+'Հ. Միքայելյան'!M17</f>
        <v>0</v>
      </c>
      <c r="N17" s="68">
        <f>+'Մ. Գևորգյան'!N17+'Ա. Թադևոսյան'!N17+'Ա. Մանուկյան'!N17+Հ.Մովսեսյան!N17+'Ս. Մնացյան '!N17+Մ.Մարտիրոսյան!N17+'Վ. Գրիգորյան'!N17+'Ա. Խաչատրյան'!N17+'Գ. Հովհաննիսյան'!N17+'Հ. Ղազարյան'!N17+'Բ. Մկրտչյան'!N17+'Մ. Սարոյան'!N17+Լ.Խաչատրյան!N17+'Հ. Միքայելյան'!N17</f>
        <v>0</v>
      </c>
      <c r="O17" s="68">
        <f>+'Մ. Գևորգյան'!O17+'Ա. Թադևոսյան'!O17+'Ա. Մանուկյան'!O17+Հ.Մովսեսյան!O17+'Ս. Մնացյան '!O17+Մ.Մարտիրոսյան!O17+'Վ. Գրիգորյան'!O17+'Ա. Խաչատրյան'!O17+'Գ. Հովհաննիսյան'!O17+'Հ. Ղազարյան'!O17+'Բ. Մկրտչյան'!O17+'Մ. Սարոյան'!O17+Լ.Խաչատրյան!O17+'Հ. Միքայելյան'!O17</f>
        <v>0</v>
      </c>
      <c r="P17" s="68">
        <f>+'Մ. Գևորգյան'!P17+'Ա. Թադևոսյան'!P17+'Ա. Մանուկյան'!P17+Հ.Մովսեսյան!P17+'Ս. Մնացյան '!P17+Մ.Մարտիրոսյան!P17+'Վ. Գրիգորյան'!P17+'Ա. Խաչատրյան'!P17+'Գ. Հովհաննիսյան'!P17+'Հ. Ղազարյան'!P17+'Բ. Մկրտչյան'!P17+'Մ. Սարոյան'!P17+Լ.Խաչատրյան!P17+'Հ. Միքայելյան'!P17</f>
        <v>0</v>
      </c>
      <c r="Q17" s="68">
        <f>+'Մ. Գևորգյան'!Q17+'Ա. Թադևոսյան'!Q17+'Ա. Մանուկյան'!Q17+Հ.Մովսեսյան!Q17+'Ս. Մնացյան '!Q17+Մ.Մարտիրոսյան!Q17+'Վ. Գրիգորյան'!Q17+'Ա. Խաչատրյան'!Q17+'Գ. Հովհաննիսյան'!Q17+'Հ. Ղազարյան'!Q17+'Բ. Մկրտչյան'!Q17+'Մ. Սարոյան'!Q17+Լ.Խաչատրյան!Q17+'Հ. Միքայելյան'!Q17</f>
        <v>0</v>
      </c>
      <c r="R17" s="68">
        <f>+'Մ. Գևորգյան'!R17+'Ա. Թադևոսյան'!R17+'Ա. Մանուկյան'!R17+Հ.Մովսեսյան!R17+'Ս. Մնացյան '!R17+Մ.Մարտիրոսյան!R17+'Վ. Գրիգորյան'!R17+'Ա. Խաչատրյան'!R17+'Գ. Հովհաննիսյան'!R17+'Հ. Ղազարյան'!R17+'Բ. Մկրտչյան'!R17+'Մ. Սարոյան'!R17+Լ.Խաչատրյան!R17+'Հ. Միքայելյան'!R17</f>
        <v>0</v>
      </c>
      <c r="S17" s="68">
        <f>+'Մ. Գևորգյան'!S17+'Ա. Թադևոսյան'!S17+'Ա. Մանուկյան'!S17+Հ.Մովսեսյան!S17+'Ս. Մնացյան '!S17+Մ.Մարտիրոսյան!S17+'Վ. Գրիգորյան'!S17+'Ա. Խաչատրյան'!S17+'Գ. Հովհաննիսյան'!S17+'Հ. Ղազարյան'!S17+'Բ. Մկրտչյան'!S17+'Մ. Սարոյան'!S17+Լ.Խաչատրյան!S17+'Հ. Միքայելյան'!S17</f>
        <v>0</v>
      </c>
      <c r="T17" s="69">
        <f t="shared" si="0"/>
        <v>0</v>
      </c>
      <c r="U17" s="69">
        <f t="shared" si="1"/>
        <v>0</v>
      </c>
      <c r="V17" s="69">
        <f t="shared" si="2"/>
        <v>0</v>
      </c>
      <c r="W17" s="69">
        <f t="shared" si="3"/>
        <v>0</v>
      </c>
    </row>
    <row r="18" spans="1:23" ht="63.75" customHeight="1" x14ac:dyDescent="0.25">
      <c r="A18" s="121" t="s">
        <v>18</v>
      </c>
      <c r="B18" s="121"/>
      <c r="C18" s="122"/>
      <c r="D18" s="71"/>
      <c r="E18" s="72"/>
      <c r="F18" s="72"/>
      <c r="G18" s="72"/>
      <c r="H18" s="72"/>
      <c r="I18" s="72"/>
      <c r="J18" s="73"/>
      <c r="K18" s="73"/>
      <c r="L18" s="72"/>
      <c r="M18" s="72"/>
      <c r="N18" s="72"/>
      <c r="O18" s="72"/>
      <c r="P18" s="72"/>
      <c r="Q18" s="72"/>
      <c r="R18" s="72"/>
      <c r="S18" s="74"/>
      <c r="T18" s="75"/>
      <c r="U18" s="75"/>
      <c r="V18" s="76"/>
      <c r="W18" s="76"/>
    </row>
    <row r="19" spans="1:23" ht="35.25" customHeight="1" x14ac:dyDescent="0.25">
      <c r="A19" s="77">
        <v>1</v>
      </c>
      <c r="B19" s="123" t="s">
        <v>19</v>
      </c>
      <c r="C19" s="123"/>
      <c r="D19" s="68">
        <f>+'Մ. Գևորգյան'!D19+'Ա. Թադևոսյան'!D19+'Ա. Մանուկյան'!D19+Հ.Մովսեսյան!D19+'Ս. Մնացյան '!D19+Մ.Մարտիրոսյան!D19+'Վ. Գրիգորյան'!D19+'Ա. Խաչատրյան'!D19+'Գ. Հովհաննիսյան'!D19+'Հ. Ղազարյան'!D19+'Բ. Մկրտչյան'!D19+'Մ. Սարոյան'!D19+Լ.Խաչատրյան!D19+'Հ. Միքայելյան'!D19</f>
        <v>2</v>
      </c>
      <c r="E19" s="68">
        <f>+'Մ. Գևորգյան'!E19+'Ա. Թադևոսյան'!E19+'Ա. Մանուկյան'!E19+Հ.Մովսեսյան!E19+'Ս. Մնացյան '!E19+Մ.Մարտիրոսյան!E19+'Վ. Գրիգորյան'!E19+'Ա. Խաչատրյան'!E19+'Գ. Հովհաննիսյան'!E19+'Հ. Ղազարյան'!E19+'Բ. Մկրտչյան'!E19+'Մ. Սարոյան'!E19+Լ.Խաչատրյան!E19+'Հ. Միքայելյան'!E19</f>
        <v>10</v>
      </c>
      <c r="F19" s="68">
        <f>+'Մ. Գևորգյան'!F19+'Ա. Թադևոսյան'!F19+'Ա. Մանուկյան'!F19+Հ.Մովսեսյան!F19+'Ս. Մնացյան '!F19+Մ.Մարտիրոսյան!F19+'Վ. Գրիգորյան'!F19+'Ա. Խաչատրյան'!F19+'Գ. Հովհաննիսյան'!F19+'Հ. Ղազարյան'!F19+'Բ. Մկրտչյան'!F19+'Մ. Սարոյան'!F19+Լ.Խաչատրյան!F19+'Հ. Միքայելյան'!F19</f>
        <v>0</v>
      </c>
      <c r="G19" s="68">
        <f>+'Մ. Գևորգյան'!G19+'Ա. Թադևոսյան'!G19+'Ա. Մանուկյան'!G19+Հ.Մովսեսյան!G19+'Ս. Մնացյան '!G19+Մ.Մարտիրոսյան!G19+'Վ. Գրիգորյան'!G19+'Ա. Խաչատրյան'!G19+'Գ. Հովհաննիսյան'!G19+'Հ. Ղազարյան'!G19+'Բ. Մկրտչյան'!G19+'Մ. Սարոյան'!G19+Լ.Խաչատրյան!G19+'Հ. Միքայելյան'!G19</f>
        <v>5</v>
      </c>
      <c r="H19" s="68">
        <f>+'Մ. Գևորգյան'!H19+'Ա. Թադևոսյան'!H19+'Ա. Մանուկյան'!H19+Հ.Մովսեսյան!H19+'Ս. Մնացյան '!H19+Մ.Մարտիրոսյան!H19+'Վ. Գրիգորյան'!H19+'Ա. Խաչատրյան'!H19+'Գ. Հովհաննիսյան'!H19+'Հ. Ղազարյան'!H19+'Բ. Մկրտչյան'!H19+'Մ. Սարոյան'!H19+Լ.Խաչատրյան!H19+'Հ. Միքայելյան'!H19</f>
        <v>7</v>
      </c>
      <c r="I19" s="68">
        <f>+'Մ. Գևորգյան'!I19+'Ա. Թադևոսյան'!I19+'Ա. Մանուկյան'!I19+Հ.Մովսեսյան!I19+'Ս. Մնացյան '!I19+Մ.Մարտիրոսյան!I19+'Վ. Գրիգորյան'!I19+'Ա. Խաչատրյան'!I19+'Գ. Հովհաննիսյան'!I19+'Հ. Ղազարյան'!I19+'Բ. Մկրտչյան'!I19+'Մ. Սարոյան'!I19+Լ.Խաչատրյան!I19+'Հ. Միքայելյան'!I19</f>
        <v>0</v>
      </c>
      <c r="J19" s="68">
        <f>+'Մ. Գևորգյան'!J19+'Ա. Թադևոսյան'!J19+'Ա. Մանուկյան'!J19+Հ.Մովսեսյան!J19+'Ս. Մնացյան '!J19+Մ.Մարտիրոսյան!J19+'Վ. Գրիգորյան'!J19+'Ա. Խաչատրյան'!J19+'Գ. Հովհաննիսյան'!J19+'Հ. Ղազարյան'!J19+'Բ. Մկրտչյան'!J19+'Մ. Սարոյան'!J19+Լ.Խաչատրյան!J19+'Հ. Միքայելյան'!J19</f>
        <v>0</v>
      </c>
      <c r="K19" s="68">
        <f>+'Մ. Գևորգյան'!K19+'Ա. Թադևոսյան'!K19+'Ա. Մանուկյան'!K19+Հ.Մովսեսյան!K19+'Ս. Մնացյան '!K19+Մ.Մարտիրոսյան!K19+'Վ. Գրիգորյան'!K19+'Ա. Խաչատրյան'!K19+'Գ. Հովհաննիսյան'!K19+'Հ. Ղազարյան'!K19+'Բ. Մկրտչյան'!K19+'Մ. Սարոյան'!K19+Լ.Խաչատրյան!K19+'Հ. Միքայելյան'!K19</f>
        <v>12</v>
      </c>
      <c r="L19" s="68">
        <f>+'Մ. Գևորգյան'!L19+'Ա. Թադևոսյան'!L19+'Ա. Մանուկյան'!L19+Հ.Մովսեսյան!L19+'Ս. Մնացյան '!L19+Մ.Մարտիրոսյան!L19+'Վ. Գրիգորյան'!L19+'Ա. Խաչատրյան'!L19+'Գ. Հովհաննիսյան'!L19+'Հ. Ղազարյան'!L19+'Բ. Մկրտչյան'!L19+'Մ. Սարոյան'!L19+Լ.Խաչատրյան!L19+'Հ. Միքայելյան'!L19</f>
        <v>0</v>
      </c>
      <c r="M19" s="68">
        <f>+'Մ. Գևորգյան'!M19+'Ա. Թադևոսյան'!M19+'Ա. Մանուկյան'!M19+Հ.Մովսեսյան!M19+'Ս. Մնացյան '!M19+Մ.Մարտիրոսյան!M19+'Վ. Գրիգորյան'!M19+'Ա. Խաչատրյան'!M19+'Գ. Հովհաննիսյան'!M19+'Հ. Ղազարյան'!M19+'Բ. Մկրտչյան'!M19+'Մ. Սարոյան'!M19+Լ.Խաչատրյան!M19+'Հ. Միքայելյան'!M19</f>
        <v>0</v>
      </c>
      <c r="N19" s="68">
        <f>+'Մ. Գևորգյան'!N19+'Ա. Թադևոսյան'!N19+'Ա. Մանուկյան'!N19+Հ.Մովսեսյան!N19+'Ս. Մնացյան '!N19+Մ.Մարտիրոսյան!N19+'Վ. Գրիգորյան'!N19+'Ա. Խաչատրյան'!N19+'Գ. Հովհաննիսյան'!N19+'Հ. Ղազարյան'!N19+'Բ. Մկրտչյան'!N19+'Մ. Սարոյան'!N19+Լ.Խաչատրյան!N19+'Հ. Միքայելյան'!N19</f>
        <v>7</v>
      </c>
      <c r="O19" s="68">
        <f>+'Մ. Գևորգյան'!O19+'Ա. Թադևոսյան'!O19+'Ա. Մանուկյան'!O19+Հ.Մովսեսյան!O19+'Ս. Մնացյան '!O19+Մ.Մարտիրոսյան!O19+'Վ. Գրիգորյան'!O19+'Ա. Խաչատրյան'!O19+'Գ. Հովհաննիսյան'!O19+'Հ. Ղազարյան'!O19+'Բ. Մկրտչյան'!O19+'Մ. Սարոյան'!O19+Լ.Խաչատրյան!O19+'Հ. Միքայելյան'!O19</f>
        <v>4</v>
      </c>
      <c r="P19" s="68">
        <f>+'Մ. Գևորգյան'!P19+'Ա. Թադևոսյան'!P19+'Ա. Մանուկյան'!P19+Հ.Մովսեսյան!P19+'Ս. Մնացյան '!P19+Մ.Մարտիրոսյան!P19+'Վ. Գրիգորյան'!P19+'Ա. Խաչատրյան'!P19+'Գ. Հովհաննիսյան'!P19+'Հ. Ղազարյան'!P19+'Բ. Մկրտչյան'!P19+'Մ. Սարոյան'!P19+Լ.Խաչատրյան!P19+'Հ. Միքայելյան'!P19</f>
        <v>0</v>
      </c>
      <c r="Q19" s="68">
        <f>+'Մ. Գևորգյան'!Q19+'Ա. Թադևոսյան'!Q19+'Ա. Մանուկյան'!Q19+Հ.Մովսեսյան!Q19+'Ս. Մնացյան '!Q19+Մ.Մարտիրոսյան!Q19+'Վ. Գրիգորյան'!Q19+'Ա. Խաչատրյան'!Q19+'Գ. Հովհաննիսյան'!Q19+'Հ. Ղազարյան'!Q19+'Բ. Մկրտչյան'!Q19+'Մ. Սարոյան'!Q19+Լ.Խաչատրյան!Q19+'Հ. Միքայելյան'!Q19</f>
        <v>1</v>
      </c>
      <c r="R19" s="68">
        <f>+'Մ. Գևորգյան'!R19+'Ա. Թադևոսյան'!R19+'Ա. Մանուկյան'!R19+Հ.Մովսեսյան!R19+'Ս. Մնացյան '!R19+Մ.Մարտիրոսյան!R19+'Վ. Գրիգորյան'!R19+'Ա. Խաչատրյան'!R19+'Գ. Հովհաննիսյան'!R19+'Հ. Ղազարյան'!R19+'Բ. Մկրտչյան'!R19+'Մ. Սարոյան'!R19+Լ.Խաչատրյան!R19+'Հ. Միքայելյան'!R19</f>
        <v>2</v>
      </c>
      <c r="S19" s="68">
        <f>+'Մ. Գևորգյան'!S19+'Ա. Թադևոսյան'!S19+'Ա. Մանուկյան'!S19+Հ.Մովսեսյան!S19+'Ս. Մնացյան '!S19+Մ.Մարտիրոսյան!S19+'Վ. Գրիգորյան'!S19+'Ա. Խաչատրյան'!S19+'Գ. Հովհաննիսյան'!S19+'Հ. Ղազարյան'!S19+'Բ. Մկրտչյան'!S19+'Մ. Սարոյան'!S19+Լ.Խաչատրյան!S19+'Հ. Միքայելյան'!S19</f>
        <v>0</v>
      </c>
      <c r="T19" s="69">
        <f t="shared" ref="T19:T24" si="4">D19+E19</f>
        <v>12</v>
      </c>
      <c r="U19" s="69">
        <f t="shared" ref="U19:U24" si="5">F19+K19+L19</f>
        <v>12</v>
      </c>
      <c r="V19" s="69">
        <f t="shared" ref="V19:V24" si="6">K19</f>
        <v>12</v>
      </c>
      <c r="W19" s="69">
        <f t="shared" ref="W19:W24" si="7">G19+H19+I19+J19</f>
        <v>12</v>
      </c>
    </row>
    <row r="20" spans="1:23" ht="33.75" customHeight="1" x14ac:dyDescent="0.25">
      <c r="A20" s="78">
        <v>2</v>
      </c>
      <c r="B20" s="123" t="s">
        <v>20</v>
      </c>
      <c r="C20" s="123"/>
      <c r="D20" s="68">
        <f>+'Մ. Գևորգյան'!D20+'Ա. Թադևոսյան'!D20+'Ա. Մանուկյան'!D20+Հ.Մովսեսյան!D20+'Ս. Մնացյան '!D20+Մ.Մարտիրոսյան!D20+'Վ. Գրիգորյան'!D20+'Ա. Խաչատրյան'!D20+'Գ. Հովհաննիսյան'!D20+'Հ. Ղազարյան'!D20+'Բ. Մկրտչյան'!D20+'Մ. Սարոյան'!D20+Լ.Խաչատրյան!D20+'Հ. Միքայելյան'!D20</f>
        <v>1</v>
      </c>
      <c r="E20" s="68">
        <f>+'Մ. Գևորգյան'!E20+'Ա. Թադևոսյան'!E20+'Ա. Մանուկյան'!E20+Հ.Մովսեսյան!E20+'Ս. Մնացյան '!E20+Մ.Մարտիրոսյան!E20+'Վ. Գրիգորյան'!E20+'Ա. Խաչատրյան'!E20+'Գ. Հովհաննիսյան'!E20+'Հ. Ղազարյան'!E20+'Բ. Մկրտչյան'!E20+'Մ. Սարոյան'!E20+Լ.Խաչատրյան!E20+'Հ. Միքայելյան'!E20</f>
        <v>36</v>
      </c>
      <c r="F20" s="68">
        <f>+'Մ. Գևորգյան'!F20+'Ա. Թադևոսյան'!F20+'Ա. Մանուկյան'!F20+Հ.Մովսեսյան!F20+'Ս. Մնացյան '!F20+Մ.Մարտիրոսյան!F20+'Վ. Գրիգորյան'!F20+'Ա. Խաչատրյան'!F20+'Գ. Հովհաննիսյան'!F20+'Հ. Ղազարյան'!F20+'Բ. Մկրտչյան'!F20+'Մ. Սարոյան'!F20+Լ.Խաչատրյան!F20+'Հ. Միքայելյան'!F20</f>
        <v>0</v>
      </c>
      <c r="G20" s="68">
        <f>+'Մ. Գևորգյան'!G20+'Ա. Թադևոսյան'!G20+'Ա. Մանուկյան'!G20+Հ.Մովսեսյան!G20+'Ս. Մնացյան '!G20+Մ.Մարտիրոսյան!G20+'Վ. Գրիգորյան'!G20+'Ա. Խաչատրյան'!G20+'Գ. Հովհաննիսյան'!G20+'Հ. Ղազարյան'!G20+'Բ. Մկրտչյան'!G20+'Մ. Սարոյան'!G20+Լ.Խաչատրյան!G20+'Հ. Միքայելյան'!G20</f>
        <v>11</v>
      </c>
      <c r="H20" s="68">
        <f>+'Մ. Գևորգյան'!H20+'Ա. Թադևոսյան'!H20+'Ա. Մանուկյան'!H20+Հ.Մովսեսյան!H20+'Ս. Մնացյան '!H20+Մ.Մարտիրոսյան!H20+'Վ. Գրիգորյան'!H20+'Ա. Խաչատրյան'!H20+'Գ. Հովհաննիսյան'!H20+'Հ. Ղազարյան'!H20+'Բ. Մկրտչյան'!H20+'Մ. Սարոյան'!H20+Լ.Խաչատրյան!H20+'Հ. Միքայելյան'!H20</f>
        <v>14</v>
      </c>
      <c r="I20" s="68">
        <f>+'Մ. Գևորգյան'!I20+'Ա. Թադևոսյան'!I20+'Ա. Մանուկյան'!I20+Հ.Մովսեսյան!I20+'Ս. Մնացյան '!I20+Մ.Մարտիրոսյան!I20+'Վ. Գրիգորյան'!I20+'Ա. Խաչատրյան'!I20+'Գ. Հովհաննիսյան'!I20+'Հ. Ղազարյան'!I20+'Բ. Մկրտչյան'!I20+'Մ. Սարոյան'!I20+Լ.Խաչատրյան!I20+'Հ. Միքայելյան'!I20</f>
        <v>1</v>
      </c>
      <c r="J20" s="68">
        <f>+'Մ. Գևորգյան'!J20+'Ա. Թադևոսյան'!J20+'Ա. Մանուկյան'!J20+Հ.Մովսեսյան!J20+'Ս. Մնացյան '!J20+Մ.Մարտիրոսյան!J20+'Վ. Գրիգորյան'!J20+'Ա. Խաչատրյան'!J20+'Գ. Հովհաննիսյան'!J20+'Հ. Ղազարյան'!J20+'Բ. Մկրտչյան'!J20+'Մ. Սարոյան'!J20+Լ.Խաչատրյան!J20+'Հ. Միքայելյան'!J20</f>
        <v>0</v>
      </c>
      <c r="K20" s="68">
        <f>+'Մ. Գևորգյան'!K20+'Ա. Թադևոսյան'!K20+'Ա. Մանուկյան'!K20+Հ.Մովսեսյան!K20+'Ս. Մնացյան '!K20+Մ.Մարտիրոսյան!K20+'Վ. Գրիգորյան'!K20+'Ա. Խաչատրյան'!K20+'Գ. Հովհաննիսյան'!K20+'Հ. Ղազարյան'!K20+'Բ. Մկրտչյան'!K20+'Մ. Սարոյան'!K20+Լ.Խաչատրյան!K20+'Հ. Միքայելյան'!K20</f>
        <v>26</v>
      </c>
      <c r="L20" s="68">
        <f>+'Մ. Գևորգյան'!L20+'Ա. Թադևոսյան'!L20+'Ա. Մանուկյան'!L20+Հ.Մովսեսյան!L20+'Ս. Մնացյան '!L20+Մ.Մարտիրոսյան!L20+'Վ. Գրիգորյան'!L20+'Ա. Խաչատրյան'!L20+'Գ. Հովհաննիսյան'!L20+'Հ. Ղազարյան'!L20+'Բ. Մկրտչյան'!L20+'Մ. Սարոյան'!L20+Լ.Խաչատրյան!L20+'Հ. Միքայելյան'!L20</f>
        <v>11</v>
      </c>
      <c r="M20" s="68">
        <f>+'Մ. Գևորգյան'!M20+'Ա. Թադևոսյան'!M20+'Ա. Մանուկյան'!M20+Հ.Մովսեսյան!M20+'Ս. Մնացյան '!M20+Մ.Մարտիրոսյան!M20+'Վ. Գրիգորյան'!M20+'Ա. Խաչատրյան'!M20+'Գ. Հովհաննիսյան'!M20+'Հ. Ղազարյան'!M20+'Բ. Մկրտչյան'!M20+'Մ. Սարոյան'!M20+Լ.Խաչատրյան!M20+'Հ. Միքայելյան'!M20</f>
        <v>0</v>
      </c>
      <c r="N20" s="68">
        <f>+'Մ. Գևորգյան'!N20+'Ա. Թադևոսյան'!N20+'Ա. Մանուկյան'!N20+Հ.Մովսեսյան!N20+'Ս. Մնացյան '!N20+Մ.Մարտիրոսյան!N20+'Վ. Գրիգորյան'!N20+'Ա. Խաչատրյան'!N20+'Գ. Հովհաննիսյան'!N20+'Հ. Ղազարյան'!N20+'Բ. Մկրտչյան'!N20+'Մ. Սարոյան'!N20+Լ.Խաչատրյան!N20+'Հ. Միքայելյան'!N20</f>
        <v>8</v>
      </c>
      <c r="O20" s="68">
        <f>+'Մ. Գևորգյան'!O20+'Ա. Թադևոսյան'!O20+'Ա. Մանուկյան'!O20+Հ.Մովսեսյան!O20+'Ս. Մնացյան '!O20+Մ.Մարտիրոսյան!O20+'Վ. Գրիգորյան'!O20+'Ա. Խաչատրյան'!O20+'Գ. Հովհաննիսյան'!O20+'Հ. Ղազարյան'!O20+'Բ. Մկրտչյան'!O20+'Մ. Սարոյան'!O20+Լ.Խաչատրյան!O20+'Հ. Միքայելյան'!O20</f>
        <v>8</v>
      </c>
      <c r="P20" s="68">
        <f>+'Մ. Գևորգյան'!P20+'Ա. Թադևոսյան'!P20+'Ա. Մանուկյան'!P20+Հ.Մովսեսյան!P20+'Ս. Մնացյան '!P20+Մ.Մարտիրոսյան!P20+'Վ. Գրիգորյան'!P20+'Ա. Խաչատրյան'!P20+'Գ. Հովհաննիսյան'!P20+'Հ. Ղազարյան'!P20+'Բ. Մկրտչյան'!P20+'Մ. Սարոյան'!P20+Լ.Խաչատրյան!P20+'Հ. Միքայելյան'!P20</f>
        <v>0</v>
      </c>
      <c r="Q20" s="68">
        <f>+'Մ. Գևորգյան'!Q20+'Ա. Թադևոսյան'!Q20+'Ա. Մանուկյան'!Q20+Հ.Մովսեսյան!Q20+'Ս. Մնացյան '!Q20+Մ.Մարտիրոսյան!Q20+'Վ. Գրիգորյան'!Q20+'Ա. Խաչատրյան'!Q20+'Գ. Հովհաննիսյան'!Q20+'Հ. Ղազարյան'!Q20+'Բ. Մկրտչյան'!Q20+'Մ. Սարոյան'!Q20+Լ.Խաչատրյան!Q20+'Հ. Միքայելյան'!Q20</f>
        <v>0</v>
      </c>
      <c r="R20" s="68">
        <f>+'Մ. Գևորգյան'!R20+'Ա. Թադևոսյան'!R20+'Ա. Մանուկյան'!R20+Հ.Մովսեսյան!R20+'Ս. Մնացյան '!R20+Մ.Մարտիրոսյան!R20+'Վ. Գրիգորյան'!R20+'Ա. Խաչատրյան'!R20+'Գ. Հովհաննիսյան'!R20+'Հ. Ղազարյան'!R20+'Բ. Մկրտչյան'!R20+'Մ. Սարոյան'!R20+Լ.Խաչատրյան!R20+'Հ. Միքայելյան'!R20</f>
        <v>0</v>
      </c>
      <c r="S20" s="68">
        <f>+'Մ. Գևորգյան'!S20+'Ա. Թադևոսյան'!S20+'Ա. Մանուկյան'!S20+Հ.Մովսեսյան!S20+'Ս. Մնացյան '!S20+Մ.Մարտիրոսյան!S20+'Վ. Գրիգորյան'!S20+'Ա. Խաչատրյան'!S20+'Գ. Հովհաննիսյան'!S20+'Հ. Ղազարյան'!S20+'Բ. Մկրտչյան'!S20+'Մ. Սարոյան'!S20+Լ.Խաչատրյան!S20+'Հ. Միքայելյան'!S20</f>
        <v>0</v>
      </c>
      <c r="T20" s="69">
        <f t="shared" si="4"/>
        <v>37</v>
      </c>
      <c r="U20" s="69">
        <f t="shared" si="5"/>
        <v>37</v>
      </c>
      <c r="V20" s="69">
        <f t="shared" si="6"/>
        <v>26</v>
      </c>
      <c r="W20" s="69">
        <f t="shared" si="7"/>
        <v>26</v>
      </c>
    </row>
    <row r="21" spans="1:23" ht="34.5" customHeight="1" x14ac:dyDescent="0.25">
      <c r="A21" s="77">
        <v>3</v>
      </c>
      <c r="B21" s="90" t="s">
        <v>21</v>
      </c>
      <c r="C21" s="90"/>
      <c r="D21" s="68">
        <f>+'Մ. Գևորգյան'!D21+'Ա. Թադևոսյան'!D21+'Ա. Մանուկյան'!D21+Հ.Մովսեսյան!D21+'Ս. Մնացյան '!D21+Մ.Մարտիրոսյան!D21+'Վ. Գրիգորյան'!D21+'Ա. Խաչատրյան'!D21+'Գ. Հովհաննիսյան'!D21+'Հ. Ղազարյան'!D21+'Բ. Մկրտչյան'!D21+'Մ. Սարոյան'!D21+Լ.Խաչատրյան!D21+'Հ. Միքայելյան'!D21</f>
        <v>0</v>
      </c>
      <c r="E21" s="68">
        <f>+'Մ. Գևորգյան'!E21+'Ա. Թադևոսյան'!E21+'Ա. Մանուկյան'!E21+Հ.Մովսեսյան!E21+'Ս. Մնացյան '!E21+Մ.Մարտիրոսյան!E21+'Վ. Գրիգորյան'!E21+'Ա. Խաչատրյան'!E21+'Գ. Հովհաննիսյան'!E21+'Հ. Ղազարյան'!E21+'Բ. Մկրտչյան'!E21+'Մ. Սարոյան'!E21+Լ.Խաչատրյան!E21+'Հ. Միքայելյան'!E21</f>
        <v>4</v>
      </c>
      <c r="F21" s="68">
        <f>+'Մ. Գևորգյան'!F21+'Ա. Թադևոսյան'!F21+'Ա. Մանուկյան'!F21+Հ.Մովսեսյան!F21+'Ս. Մնացյան '!F21+Մ.Մարտիրոսյան!F21+'Վ. Գրիգորյան'!F21+'Ա. Խաչատրյան'!F21+'Գ. Հովհաննիսյան'!F21+'Հ. Ղազարյան'!F21+'Բ. Մկրտչյան'!F21+'Մ. Սարոյան'!F21+Լ.Խաչատրյան!F21+'Հ. Միքայելյան'!F21</f>
        <v>0</v>
      </c>
      <c r="G21" s="68">
        <f>+'Մ. Գևորգյան'!G21+'Ա. Թադևոսյան'!G21+'Ա. Մանուկյան'!G21+Հ.Մովսեսյան!G21+'Ս. Մնացյան '!G21+Մ.Մարտիրոսյան!G21+'Վ. Գրիգորյան'!G21+'Ա. Խաչատրյան'!G21+'Գ. Հովհաննիսյան'!G21+'Հ. Ղազարյան'!G21+'Բ. Մկրտչյան'!G21+'Մ. Սարոյան'!G21+Լ.Խաչատրյան!G21+'Հ. Միքայելյան'!G21</f>
        <v>0</v>
      </c>
      <c r="H21" s="68">
        <f>+'Մ. Գևորգյան'!H21+'Ա. Թադևոսյան'!H21+'Ա. Մանուկյան'!H21+Հ.Մովսեսյան!H21+'Ս. Մնացյան '!H21+Մ.Մարտիրոսյան!H21+'Վ. Գրիգորյան'!H21+'Ա. Խաչատրյան'!H21+'Գ. Հովհաննիսյան'!H21+'Հ. Ղազարյան'!H21+'Բ. Մկրտչյան'!H21+'Մ. Սարոյան'!H21+Լ.Խաչատրյան!H21+'Հ. Միքայելյան'!H21</f>
        <v>3</v>
      </c>
      <c r="I21" s="68">
        <f>+'Մ. Գևորգյան'!I21+'Ա. Թադևոսյան'!I21+'Ա. Մանուկյան'!I21+Հ.Մովսեսյան!I21+'Ս. Մնացյան '!I21+Մ.Մարտիրոսյան!I21+'Վ. Գրիգորյան'!I21+'Ա. Խաչատրյան'!I21+'Գ. Հովհաննիսյան'!I21+'Հ. Ղազարյան'!I21+'Բ. Մկրտչյան'!I21+'Մ. Սարոյան'!I21+Լ.Խաչատրյան!I21+'Հ. Միքայելյան'!I21</f>
        <v>1</v>
      </c>
      <c r="J21" s="68">
        <f>+'Մ. Գևորգյան'!J21+'Ա. Թադևոսյան'!J21+'Ա. Մանուկյան'!J21+Հ.Մովսեսյան!J21+'Ս. Մնացյան '!J21+Մ.Մարտիրոսյան!J21+'Վ. Գրիգորյան'!J21+'Ա. Խաչատրյան'!J21+'Գ. Հովհաննիսյան'!J21+'Հ. Ղազարյան'!J21+'Բ. Մկրտչյան'!J21+'Մ. Սարոյան'!J21+Լ.Խաչատրյան!J21+'Հ. Միքայելյան'!J21</f>
        <v>0</v>
      </c>
      <c r="K21" s="68">
        <f>+'Մ. Գևորգյան'!K21+'Ա. Թադևոսյան'!K21+'Ա. Մանուկյան'!K21+Հ.Մովսեսյան!K21+'Ս. Մնացյան '!K21+Մ.Մարտիրոսյան!K21+'Վ. Գրիգորյան'!K21+'Ա. Խաչատրյան'!K21+'Գ. Հովհաննիսյան'!K21+'Հ. Ղազարյան'!K21+'Բ. Մկրտչյան'!K21+'Մ. Սարոյան'!K21+Լ.Խաչատրյան!K21+'Հ. Միքայելյան'!K21</f>
        <v>4</v>
      </c>
      <c r="L21" s="68">
        <f>+'Մ. Գևորգյան'!L21+'Ա. Թադևոսյան'!L21+'Ա. Մանուկյան'!L21+Հ.Մովսեսյան!L21+'Ս. Մնացյան '!L21+Մ.Մարտիրոսյան!L21+'Վ. Գրիգորյան'!L21+'Ա. Խաչատրյան'!L21+'Գ. Հովհաննիսյան'!L21+'Հ. Ղազարյան'!L21+'Բ. Մկրտչյան'!L21+'Մ. Սարոյան'!L21+Լ.Խաչատրյան!L21+'Հ. Միքայելյան'!L21</f>
        <v>0</v>
      </c>
      <c r="M21" s="68">
        <f>+'Մ. Գևորգյան'!M21+'Ա. Թադևոսյան'!M21+'Ա. Մանուկյան'!M21+Հ.Մովսեսյան!M21+'Ս. Մնացյան '!M21+Մ.Մարտիրոսյան!M21+'Վ. Գրիգորյան'!M21+'Ա. Խաչատրյան'!M21+'Գ. Հովհաննիսյան'!M21+'Հ. Ղազարյան'!M21+'Բ. Մկրտչյան'!M21+'Մ. Սարոյան'!M21+Լ.Խաչատրյան!M21+'Հ. Միքայելյան'!M21</f>
        <v>0</v>
      </c>
      <c r="N21" s="68">
        <f>+'Մ. Գևորգյան'!N21+'Ա. Թադևոսյան'!N21+'Ա. Մանուկյան'!N21+Հ.Մովսեսյան!N21+'Ս. Մնացյան '!N21+Մ.Մարտիրոսյան!N21+'Վ. Գրիգորյան'!N21+'Ա. Խաչատրյան'!N21+'Գ. Հովհաննիսյան'!N21+'Հ. Ղազարյան'!N21+'Բ. Մկրտչյան'!N21+'Մ. Սարոյան'!N21+Լ.Խաչատրյան!N21+'Հ. Միքայելյան'!N21</f>
        <v>0</v>
      </c>
      <c r="O21" s="68">
        <f>+'Մ. Գևորգյան'!O21+'Ա. Թադևոսյան'!O21+'Ա. Մանուկյան'!O21+Հ.Մովսեսյան!O21+'Ս. Մնացյան '!O21+Մ.Մարտիրոսյան!O21+'Վ. Գրիգորյան'!O21+'Ա. Խաչատրյան'!O21+'Գ. Հովհաննիսյան'!O21+'Հ. Ղազարյան'!O21+'Բ. Մկրտչյան'!O21+'Մ. Սարոյան'!O21+Լ.Խաչատրյան!O21+'Հ. Միքայելյան'!O21</f>
        <v>0</v>
      </c>
      <c r="P21" s="68">
        <f>+'Մ. Գևորգյան'!P21+'Ա. Թադևոսյան'!P21+'Ա. Մանուկյան'!P21+Հ.Մովսեսյան!P21+'Ս. Մնացյան '!P21+Մ.Մարտիրոսյան!P21+'Վ. Գրիգորյան'!P21+'Ա. Խաչատրյան'!P21+'Գ. Հովհաննիսյան'!P21+'Հ. Ղազարյան'!P21+'Բ. Մկրտչյան'!P21+'Մ. Սարոյան'!P21+Լ.Խաչատրյան!P21+'Հ. Միքայելյան'!P21</f>
        <v>0</v>
      </c>
      <c r="Q21" s="68">
        <f>+'Մ. Գևորգյան'!Q21+'Ա. Թադևոսյան'!Q21+'Ա. Մանուկյան'!Q21+Հ.Մովսեսյան!Q21+'Ս. Մնացյան '!Q21+Մ.Մարտիրոսյան!Q21+'Վ. Գրիգորյան'!Q21+'Ա. Խաչատրյան'!Q21+'Գ. Հովհաննիսյան'!Q21+'Հ. Ղազարյան'!Q21+'Բ. Մկրտչյան'!Q21+'Մ. Սարոյան'!Q21+Լ.Խաչատրյան!Q21+'Հ. Միքայելյան'!Q21</f>
        <v>0</v>
      </c>
      <c r="R21" s="68">
        <f>+'Մ. Գևորգյան'!R21+'Ա. Թադևոսյան'!R21+'Ա. Մանուկյան'!R21+Հ.Մովսեսյան!R21+'Ս. Մնացյան '!R21+Մ.Մարտիրոսյան!R21+'Վ. Գրիգորյան'!R21+'Ա. Խաչատրյան'!R21+'Գ. Հովհաննիսյան'!R21+'Հ. Ղազարյան'!R21+'Բ. Մկրտչյան'!R21+'Մ. Սարոյան'!R21+Լ.Խաչատրյան!R21+'Հ. Միքայելյան'!R21</f>
        <v>0</v>
      </c>
      <c r="S21" s="68">
        <f>+'Մ. Գևորգյան'!S21+'Ա. Թադևոսյան'!S21+'Ա. Մանուկյան'!S21+Հ.Մովսեսյան!S21+'Ս. Մնացյան '!S21+Մ.Մարտիրոսյան!S21+'Վ. Գրիգորյան'!S21+'Ա. Խաչատրյան'!S21+'Գ. Հովհաննիսյան'!S21+'Հ. Ղազարյան'!S21+'Բ. Մկրտչյան'!S21+'Մ. Սարոյան'!S21+Լ.Խաչատրյան!S21+'Հ. Միքայելյան'!S21</f>
        <v>0</v>
      </c>
      <c r="T21" s="69">
        <f t="shared" si="4"/>
        <v>4</v>
      </c>
      <c r="U21" s="69">
        <f t="shared" si="5"/>
        <v>4</v>
      </c>
      <c r="V21" s="69">
        <f t="shared" si="6"/>
        <v>4</v>
      </c>
      <c r="W21" s="69">
        <f t="shared" si="7"/>
        <v>4</v>
      </c>
    </row>
    <row r="22" spans="1:23" ht="30" customHeight="1" x14ac:dyDescent="0.25">
      <c r="A22" s="78">
        <v>4</v>
      </c>
      <c r="B22" s="90" t="s">
        <v>22</v>
      </c>
      <c r="C22" s="90"/>
      <c r="D22" s="68">
        <f>+'Մ. Գևորգյան'!D22+'Ա. Թադևոսյան'!D22+'Ա. Մանուկյան'!D22+Հ.Մովսեսյան!D22+'Ս. Մնացյան '!D22+Մ.Մարտիրոսյան!D22+'Վ. Գրիգորյան'!D22+'Ա. Խաչատրյան'!D22+'Գ. Հովհաննիսյան'!D22+'Հ. Ղազարյան'!D22+'Բ. Մկրտչյան'!D22+'Մ. Սարոյան'!D22+Լ.Խաչատրյան!D22+'Հ. Միքայելյան'!D22</f>
        <v>1</v>
      </c>
      <c r="E22" s="68">
        <f>+'Մ. Գևորգյան'!E22+'Ա. Թադևոսյան'!E22+'Ա. Մանուկյան'!E22+Հ.Մովսեսյան!E22+'Ս. Մնացյան '!E22+Մ.Մարտիրոսյան!E22+'Վ. Գրիգորյան'!E22+'Ա. Խաչատրյան'!E22+'Գ. Հովհաննիսյան'!E22+'Հ. Ղազարյան'!E22+'Բ. Մկրտչյան'!E22+'Մ. Սարոյան'!E22+Լ.Խաչատրյան!E22+'Հ. Միքայելյան'!E22</f>
        <v>27</v>
      </c>
      <c r="F22" s="68">
        <f>+'Մ. Գևորգյան'!F22+'Ա. Թադևոսյան'!F22+'Ա. Մանուկյան'!F22+Հ.Մովսեսյան!F22+'Ս. Մնացյան '!F22+Մ.Մարտիրոսյան!F22+'Վ. Գրիգորյան'!F22+'Ա. Խաչատրյան'!F22+'Գ. Հովհաննիսյան'!F22+'Հ. Ղազարյան'!F22+'Բ. Մկրտչյան'!F22+'Մ. Սարոյան'!F22+Լ.Խաչատրյան!F22+'Հ. Միքայելյան'!F22</f>
        <v>0</v>
      </c>
      <c r="G22" s="68">
        <f>+'Մ. Գևորգյան'!G22+'Ա. Թադևոսյան'!G22+'Ա. Մանուկյան'!G22+Հ.Մովսեսյան!G22+'Ս. Մնացյան '!G22+Մ.Մարտիրոսյան!G22+'Վ. Գրիգորյան'!G22+'Ա. Խաչատրյան'!G22+'Գ. Հովհաննիսյան'!G22+'Հ. Ղազարյան'!G22+'Բ. Մկրտչյան'!G22+'Մ. Սարոյան'!G22+Լ.Խաչատրյան!G22+'Հ. Միքայելյան'!G22</f>
        <v>9</v>
      </c>
      <c r="H22" s="68">
        <f>+'Մ. Գևորգյան'!H22+'Ա. Թադևոսյան'!H22+'Ա. Մանուկյան'!H22+Հ.Մովսեսյան!H22+'Ս. Մնացյան '!H22+Մ.Մարտիրոսյան!H22+'Վ. Գրիգորյան'!H22+'Ա. Խաչատրյան'!H22+'Գ. Հովհաննիսյան'!H22+'Հ. Ղազարյան'!H22+'Բ. Մկրտչյան'!H22+'Մ. Սարոյան'!H22+Լ.Խաչատրյան!H22+'Հ. Միքայելյան'!H22</f>
        <v>12</v>
      </c>
      <c r="I22" s="68">
        <f>+'Մ. Գևորգյան'!I22+'Ա. Թադևոսյան'!I22+'Ա. Մանուկյան'!I22+Հ.Մովսեսյան!I22+'Ս. Մնացյան '!I22+Մ.Մարտիրոսյան!I22+'Վ. Գրիգորյան'!I22+'Ա. Խաչատրյան'!I22+'Գ. Հովհաննիսյան'!I22+'Հ. Ղազարյան'!I22+'Բ. Մկրտչյան'!I22+'Մ. Սարոյան'!I22+Լ.Խաչատրյան!I22+'Հ. Միքայելյան'!I22</f>
        <v>2</v>
      </c>
      <c r="J22" s="68">
        <f>+'Մ. Գևորգյան'!J22+'Ա. Թադևոսյան'!J22+'Ա. Մանուկյան'!J22+Հ.Մովսեսյան!J22+'Ս. Մնացյան '!J22+Մ.Մարտիրոսյան!J22+'Վ. Գրիգորյան'!J22+'Ա. Խաչատրյան'!J22+'Գ. Հովհաննիսյան'!J22+'Հ. Ղազարյան'!J22+'Բ. Մկրտչյան'!J22+'Մ. Սարոյան'!J22+Լ.Խաչատրյան!J22+'Հ. Միքայելյան'!J22</f>
        <v>0</v>
      </c>
      <c r="K22" s="68">
        <f>+'Մ. Գևորգյան'!K22+'Ա. Թադևոսյան'!K22+'Ա. Մանուկյան'!K22+Հ.Մովսեսյան!K22+'Ս. Մնացյան '!K22+Մ.Մարտիրոսյան!K22+'Վ. Գրիգորյան'!K22+'Ա. Խաչատրյան'!K22+'Գ. Հովհաննիսյան'!K22+'Հ. Ղազարյան'!K22+'Բ. Մկրտչյան'!K22+'Մ. Սարոյան'!K22+Լ.Խաչատրյան!K22+'Հ. Միքայելյան'!K22</f>
        <v>23</v>
      </c>
      <c r="L22" s="68">
        <f>+'Մ. Գևորգյան'!L22+'Ա. Թադևոսյան'!L22+'Ա. Մանուկյան'!L22+Հ.Մովսեսյան!L22+'Ս. Մնացյան '!L22+Մ.Մարտիրոսյան!L22+'Վ. Գրիգորյան'!L22+'Ա. Խաչատրյան'!L22+'Գ. Հովհաննիսյան'!L22+'Հ. Ղազարյան'!L22+'Բ. Մկրտչյան'!L22+'Մ. Սարոյան'!L22+Լ.Խաչատրյան!L22+'Հ. Միքայելյան'!L22</f>
        <v>5</v>
      </c>
      <c r="M22" s="68">
        <f>+'Մ. Գևորգյան'!M22+'Ա. Թադևոսյան'!M22+'Ա. Մանուկյան'!M22+Հ.Մովսեսյան!M22+'Ս. Մնացյան '!M22+Մ.Մարտիրոսյան!M22+'Վ. Գրիգորյան'!M22+'Ա. Խաչատրյան'!M22+'Գ. Հովհաննիսյան'!M22+'Հ. Ղազարյան'!M22+'Բ. Մկրտչյան'!M22+'Մ. Սարոյան'!M22+Լ.Խաչատրյան!M22+'Հ. Միքայելյան'!M22</f>
        <v>0</v>
      </c>
      <c r="N22" s="68">
        <f>+'Մ. Գևորգյան'!N22+'Ա. Թադևոսյան'!N22+'Ա. Մանուկյան'!N22+Հ.Մովսեսյան!N22+'Ս. Մնացյան '!N22+Մ.Մարտիրոսյան!N22+'Վ. Գրիգորյան'!N22+'Ա. Խաչատրյան'!N22+'Գ. Հովհաննիսյան'!N22+'Հ. Ղազարյան'!N22+'Բ. Մկրտչյան'!N22+'Մ. Սարոյան'!N22+Լ.Խաչատրյան!N22+'Հ. Միքայելյան'!N22</f>
        <v>2</v>
      </c>
      <c r="O22" s="68">
        <f>+'Մ. Գևորգյան'!O22+'Ա. Թադևոսյան'!O22+'Ա. Մանուկյան'!O22+Հ.Մովսեսյան!O22+'Ս. Մնացյան '!O22+Մ.Մարտիրոսյան!O22+'Վ. Գրիգորյան'!O22+'Ա. Խաչատրյան'!O22+'Գ. Հովհաննիսյան'!O22+'Հ. Ղազարյան'!O22+'Բ. Մկրտչյան'!O22+'Մ. Սարոյան'!O22+Լ.Խաչատրյան!O22+'Հ. Միքայելյան'!O22</f>
        <v>1</v>
      </c>
      <c r="P22" s="68">
        <f>+'Մ. Գևորգյան'!P22+'Ա. Թադևոսյան'!P22+'Ա. Մանուկյան'!P22+Հ.Մովսեսյան!P22+'Ս. Մնացյան '!P22+Մ.Մարտիրոսյան!P22+'Վ. Գրիգորյան'!P22+'Ա. Խաչատրյան'!P22+'Գ. Հովհաննիսյան'!P22+'Հ. Ղազարյան'!P22+'Բ. Մկրտչյան'!P22+'Մ. Սարոյան'!P22+Լ.Խաչատրյան!P22+'Հ. Միքայելյան'!P22</f>
        <v>0</v>
      </c>
      <c r="Q22" s="68">
        <f>+'Մ. Գևորգյան'!Q22+'Ա. Թադևոսյան'!Q22+'Ա. Մանուկյան'!Q22+Հ.Մովսեսյան!Q22+'Ս. Մնացյան '!Q22+Մ.Մարտիրոսյան!Q22+'Վ. Գրիգորյան'!Q22+'Ա. Խաչատրյան'!Q22+'Գ. Հովհաննիսյան'!Q22+'Հ. Ղազարյան'!Q22+'Բ. Մկրտչյան'!Q22+'Մ. Սարոյան'!Q22+Լ.Խաչատրյան!Q22+'Հ. Միքայելյան'!Q22</f>
        <v>0</v>
      </c>
      <c r="R22" s="68">
        <f>+'Մ. Գևորգյան'!R22+'Ա. Թադևոսյան'!R22+'Ա. Մանուկյան'!R22+Հ.Մովսեսյան!R22+'Ս. Մնացյան '!R22+Մ.Մարտիրոսյան!R22+'Վ. Գրիգորյան'!R22+'Ա. Խաչատրյան'!R22+'Գ. Հովհաննիսյան'!R22+'Հ. Ղազարյան'!R22+'Բ. Մկրտչյան'!R22+'Մ. Սարոյան'!R22+Լ.Խաչատրյան!R22+'Հ. Միքայելյան'!R22</f>
        <v>1</v>
      </c>
      <c r="S22" s="68">
        <f>+'Մ. Գևորգյան'!S22+'Ա. Թադևոսյան'!S22+'Ա. Մանուկյան'!S22+Հ.Մովսեսյան!S22+'Ս. Մնացյան '!S22+Մ.Մարտիրոսյան!S22+'Վ. Գրիգորյան'!S22+'Ա. Խաչատրյան'!S22+'Գ. Հովհաննիսյան'!S22+'Հ. Ղազարյան'!S22+'Բ. Մկրտչյան'!S22+'Մ. Սարոյան'!S22+Լ.Խաչատրյան!S22+'Հ. Միքայելյան'!S22</f>
        <v>0</v>
      </c>
      <c r="T22" s="69">
        <f t="shared" si="4"/>
        <v>28</v>
      </c>
      <c r="U22" s="69">
        <f t="shared" si="5"/>
        <v>28</v>
      </c>
      <c r="V22" s="69">
        <f t="shared" si="6"/>
        <v>23</v>
      </c>
      <c r="W22" s="69">
        <f t="shared" si="7"/>
        <v>23</v>
      </c>
    </row>
    <row r="23" spans="1:23" ht="30" customHeight="1" thickBot="1" x14ac:dyDescent="0.3">
      <c r="A23" s="79">
        <v>5</v>
      </c>
      <c r="B23" s="118" t="s">
        <v>23</v>
      </c>
      <c r="C23" s="118"/>
      <c r="D23" s="68">
        <f>+'Մ. Գևորգյան'!D23+'Ա. Թադևոսյան'!D23+'Ա. Մանուկյան'!D23+Հ.Մովսեսյան!D23+'Ս. Մնացյան '!D23+Մ.Մարտիրոսյան!D23+'Վ. Գրիգորյան'!D23+'Ա. Խաչատրյան'!D23+'Գ. Հովհաննիսյան'!D23+'Հ. Ղազարյան'!D23+'Բ. Մկրտչյան'!D23+'Մ. Սարոյան'!D23+Լ.Խաչատրյան!D23+'Հ. Միքայելյան'!D23</f>
        <v>1</v>
      </c>
      <c r="E23" s="68">
        <f>+'Մ. Գևորգյան'!E23+'Ա. Թադևոսյան'!E23+'Ա. Մանուկյան'!E23+Հ.Մովսեսյան!E23+'Ս. Մնացյան '!E23+Մ.Մարտիրոսյան!E23+'Վ. Գրիգորյան'!E23+'Ա. Խաչատրյան'!E23+'Գ. Հովհաննիսյան'!E23+'Հ. Ղազարյան'!E23+'Բ. Մկրտչյան'!E23+'Մ. Սարոյան'!E23+Լ.Խաչատրյան!E23+'Հ. Միքայելյան'!E23</f>
        <v>9</v>
      </c>
      <c r="F23" s="68">
        <f>+'Մ. Գևորգյան'!F23+'Ա. Թադևոսյան'!F23+'Ա. Մանուկյան'!F23+Հ.Մովսեսյան!F23+'Ս. Մնացյան '!F23+Մ.Մարտիրոսյան!F23+'Վ. Գրիգորյան'!F23+'Ա. Խաչատրյան'!F23+'Գ. Հովհաննիսյան'!F23+'Հ. Ղազարյան'!F23+'Բ. Մկրտչյան'!F23+'Մ. Սարոյան'!F23+Լ.Խաչատրյան!F23+'Հ. Միքայելյան'!F23</f>
        <v>0</v>
      </c>
      <c r="G23" s="68">
        <f>+'Մ. Գևորգյան'!G23+'Ա. Թադևոսյան'!G23+'Ա. Մանուկյան'!G23+Հ.Մովսեսյան!G23+'Ս. Մնացյան '!G23+Մ.Մարտիրոսյան!G23+'Վ. Գրիգորյան'!G23+'Ա. Խաչատրյան'!G23+'Գ. Հովհաննիսյան'!G23+'Հ. Ղազարյան'!G23+'Բ. Մկրտչյան'!G23+'Մ. Սարոյան'!G23+Լ.Խաչատրյան!G23+'Հ. Միքայելյան'!G23</f>
        <v>1</v>
      </c>
      <c r="H23" s="68">
        <f>+'Մ. Գևորգյան'!H23+'Ա. Թադևոսյան'!H23+'Ա. Մանուկյան'!H23+Հ.Մովսեսյան!H23+'Ս. Մնացյան '!H23+Մ.Մարտիրոսյան!H23+'Վ. Գրիգորյան'!H23+'Ա. Խաչատրյան'!H23+'Գ. Հովհաննիսյան'!H23+'Հ. Ղազարյան'!H23+'Բ. Մկրտչյան'!H23+'Մ. Սարոյան'!H23+Լ.Խաչատրյան!H23+'Հ. Միքայելյան'!H23</f>
        <v>2</v>
      </c>
      <c r="I23" s="68">
        <f>+'Մ. Գևորգյան'!I23+'Ա. Թադևոսյան'!I23+'Ա. Մանուկյան'!I23+Հ.Մովսեսյան!I23+'Ս. Մնացյան '!I23+Մ.Մարտիրոսյան!I23+'Վ. Գրիգորյան'!I23+'Ա. Խաչատրյան'!I23+'Գ. Հովհաննիսյան'!I23+'Հ. Ղազարյան'!I23+'Բ. Մկրտչյան'!I23+'Մ. Սարոյան'!I23+Լ.Խաչատրյան!I23+'Հ. Միքայելյան'!I23</f>
        <v>0</v>
      </c>
      <c r="J23" s="68">
        <f>+'Մ. Գևորգյան'!J23+'Ա. Թադևոսյան'!J23+'Ա. Մանուկյան'!J23+Հ.Մովսեսյան!J23+'Ս. Մնացյան '!J23+Մ.Մարտիրոսյան!J23+'Վ. Գրիգորյան'!J23+'Ա. Խաչատրյան'!J23+'Գ. Հովհաննիսյան'!J23+'Հ. Ղազարյան'!J23+'Բ. Մկրտչյան'!J23+'Մ. Սարոյան'!J23+Լ.Խաչատրյան!J23+'Հ. Միքայելյան'!J23</f>
        <v>0</v>
      </c>
      <c r="K23" s="68">
        <f>+'Մ. Գևորգյան'!K23+'Ա. Թադևոսյան'!K23+'Ա. Մանուկյան'!K23+Հ.Մովսեսյան!K23+'Ս. Մնացյան '!K23+Մ.Մարտիրոսյան!K23+'Վ. Գրիգորյան'!K23+'Ա. Խաչատրյան'!K23+'Գ. Հովհաննիսյան'!K23+'Հ. Ղազարյան'!K23+'Բ. Մկրտչյան'!K23+'Մ. Սարոյան'!K23+Լ.Խաչատրյան!K23+'Հ. Միքայելյան'!K23</f>
        <v>3</v>
      </c>
      <c r="L23" s="68">
        <f>+'Մ. Գևորգյան'!L23+'Ա. Թադևոսյան'!L23+'Ա. Մանուկյան'!L23+Հ.Մովսեսյան!L23+'Ս. Մնացյան '!L23+Մ.Մարտիրոսյան!L23+'Վ. Գրիգորյան'!L23+'Ա. Խաչատրյան'!L23+'Գ. Հովհաննիսյան'!L23+'Հ. Ղազարյան'!L23+'Բ. Մկրտչյան'!L23+'Մ. Սարոյան'!L23+Լ.Խաչատրյան!L23+'Հ. Միքայելյան'!L23</f>
        <v>5</v>
      </c>
      <c r="M23" s="68">
        <f>+'Մ. Գևորգյան'!M23+'Ա. Թադևոսյան'!M23+'Ա. Մանուկյան'!M23+Հ.Մովսեսյան!M23+'Ս. Մնացյան '!M23+Մ.Մարտիրոսյան!M23+'Վ. Գրիգորյան'!M23+'Ա. Խաչատրյան'!M23+'Գ. Հովհաննիսյան'!M23+'Հ. Ղազարյան'!M23+'Բ. Մկրտչյան'!M23+'Մ. Սարոյան'!M23+Լ.Խաչատրյան!M23+'Հ. Միքայելյան'!M23</f>
        <v>1</v>
      </c>
      <c r="N23" s="68">
        <f>+'Մ. Գևորգյան'!N23+'Ա. Թադևոսյան'!N23+'Ա. Մանուկյան'!N23+Հ.Մովսեսյան!N23+'Ս. Մնացյան '!N23+Մ.Մարտիրոսյան!N23+'Վ. Գրիգորյան'!N23+'Ա. Խաչատրյան'!N23+'Գ. Հովհաննիսյան'!N23+'Հ. Ղազարյան'!N23+'Բ. Մկրտչյան'!N23+'Մ. Սարոյան'!N23+Լ.Խաչատրյան!N23+'Հ. Միքայելյան'!N23</f>
        <v>0</v>
      </c>
      <c r="O23" s="68">
        <f>+'Մ. Գևորգյան'!O23+'Ա. Թադևոսյան'!O23+'Ա. Մանուկյան'!O23+Հ.Մովսեսյան!O23+'Ս. Մնացյան '!O23+Մ.Մարտիրոսյան!O23+'Վ. Գրիգորյան'!O23+'Ա. Խաչատրյան'!O23+'Գ. Հովհաննիսյան'!O23+'Հ. Ղազարյան'!O23+'Բ. Մկրտչյան'!O23+'Մ. Սարոյան'!O23+Լ.Խաչատրյան!O23+'Հ. Միքայելյան'!O23</f>
        <v>1</v>
      </c>
      <c r="P23" s="68">
        <f>+'Մ. Գևորգյան'!P23+'Ա. Թադևոսյան'!P23+'Ա. Մանուկյան'!P23+Հ.Մովսեսյան!P23+'Ս. Մնացյան '!P23+Մ.Մարտիրոսյան!P23+'Վ. Գրիգորյան'!P23+'Ա. Խաչատրյան'!P23+'Գ. Հովհաննիսյան'!P23+'Հ. Ղազարյան'!P23+'Բ. Մկրտչյան'!P23+'Մ. Սարոյան'!P23+Լ.Խաչատրյան!P23+'Հ. Միքայելյան'!P23</f>
        <v>0</v>
      </c>
      <c r="Q23" s="68">
        <f>+'Մ. Գևորգյան'!Q23+'Ա. Թադևոսյան'!Q23+'Ա. Մանուկյան'!Q23+Հ.Մովսեսյան!Q23+'Ս. Մնացյան '!Q23+Մ.Մարտիրոսյան!Q23+'Վ. Գրիգորյան'!Q23+'Ա. Խաչատրյան'!Q23+'Գ. Հովհաննիսյան'!Q23+'Հ. Ղազարյան'!Q23+'Բ. Մկրտչյան'!Q23+'Մ. Սարոյան'!Q23+Լ.Խաչատրյան!Q23+'Հ. Միքայելյան'!Q23</f>
        <v>0</v>
      </c>
      <c r="R23" s="68">
        <f>+'Մ. Գևորգյան'!R23+'Ա. Թադևոսյան'!R23+'Ա. Մանուկյան'!R23+Հ.Մովսեսյան!R23+'Ս. Մնացյան '!R23+Մ.Մարտիրոսյան!R23+'Վ. Գրիգորյան'!R23+'Ա. Խաչատրյան'!R23+'Գ. Հովհաննիսյան'!R23+'Հ. Ղազարյան'!R23+'Բ. Մկրտչյան'!R23+'Մ. Սարոյան'!R23+Լ.Խաչատրյան!R23+'Հ. Միքայելյան'!R23</f>
        <v>0</v>
      </c>
      <c r="S23" s="68">
        <f>+'Մ. Գևորգյան'!S23+'Ա. Թադևոսյան'!S23+'Ա. Մանուկյան'!S23+Հ.Մովսեսյան!S23+'Ս. Մնացյան '!S23+Մ.Մարտիրոսյան!S23+'Վ. Գրիգորյան'!S23+'Ա. Խաչատրյան'!S23+'Գ. Հովհաննիսյան'!S23+'Հ. Ղազարյան'!S23+'Բ. Մկրտչյան'!S23+'Մ. Սարոյան'!S23+Լ.Խաչատրյան!S23+'Հ. Միքայելյան'!S23</f>
        <v>0</v>
      </c>
      <c r="T23" s="69">
        <f t="shared" si="4"/>
        <v>10</v>
      </c>
      <c r="U23" s="69">
        <f t="shared" si="5"/>
        <v>8</v>
      </c>
      <c r="V23" s="69">
        <f t="shared" si="6"/>
        <v>3</v>
      </c>
      <c r="W23" s="69">
        <f t="shared" si="7"/>
        <v>3</v>
      </c>
    </row>
    <row r="24" spans="1:23" ht="21.75" customHeight="1" thickBot="1" x14ac:dyDescent="0.3">
      <c r="A24" s="119" t="s">
        <v>24</v>
      </c>
      <c r="B24" s="120"/>
      <c r="C24" s="120"/>
      <c r="D24" s="68">
        <f>+'Մ. Գևորգյան'!D24+'Ա. Թադևոսյան'!D24+'Ա. Մանուկյան'!D24+Հ.Մովսեսյան!D24+'Ս. Մնացյան '!D24+Մ.Մարտիրոսյան!D24+'Վ. Գրիգորյան'!D24+'Ա. Խաչատրյան'!D24+'Գ. Հովհաննիսյան'!D24+'Հ. Ղազարյան'!D24+'Բ. Մկրտչյան'!D24+'Մ. Սարոյան'!D24+Լ.Խաչատրյան!D24+'Հ. Միքայելյան'!D24</f>
        <v>9</v>
      </c>
      <c r="E24" s="68">
        <f>+'Մ. Գևորգյան'!E24+'Ա. Թադևոսյան'!E24+'Ա. Մանուկյան'!E24+Հ.Մովսեսյան!E24+'Ս. Մնացյան '!E24+Մ.Մարտիրոսյան!E24+'Վ. Գրիգորյան'!E24+'Ա. Խաչատրյան'!E24+'Գ. Հովհաննիսյան'!E24+'Հ. Ղազարյան'!E24+'Բ. Մկրտչյան'!E24+'Մ. Սարոյան'!E24+Լ.Խաչատրյան!E24+'Հ. Միքայելյան'!E24</f>
        <v>668</v>
      </c>
      <c r="F24" s="68">
        <f>+'Մ. Գևորգյան'!F24+'Ա. Թադևոսյան'!F24+'Ա. Մանուկյան'!F24+Հ.Մովսեսյան!F24+'Ս. Մնացյան '!F24+Մ.Մարտիրոսյան!F24+'Վ. Գրիգորյան'!F24+'Ա. Խաչատրյան'!F24+'Գ. Հովհաննիսյան'!F24+'Հ. Ղազարյան'!F24+'Բ. Մկրտչյան'!F24+'Մ. Սարոյան'!F24+Լ.Խաչատրյան!F24+'Հ. Միքայելյան'!F24</f>
        <v>1</v>
      </c>
      <c r="G24" s="68">
        <f>+'Մ. Գևորգյան'!G24+'Ա. Թադևոսյան'!G24+'Ա. Մանուկյան'!G24+Հ.Մովսեսյան!G24+'Ս. Մնացյան '!G24+Մ.Մարտիրոսյան!G24+'Վ. Գրիգորյան'!G24+'Ա. Խաչատրյան'!G24+'Գ. Հովհաննիսյան'!G24+'Հ. Ղազարյան'!G24+'Բ. Մկրտչյան'!G24+'Մ. Սարոյան'!G24+Լ.Խաչատրյան!G24+'Հ. Միքայելյան'!G24</f>
        <v>73</v>
      </c>
      <c r="H24" s="68">
        <f>+'Մ. Գևորգյան'!H24+'Ա. Թադևոսյան'!H24+'Ա. Մանուկյան'!H24+Հ.Մովսեսյան!H24+'Ս. Մնացյան '!H24+Մ.Մարտիրոսյան!H24+'Վ. Գրիգորյան'!H24+'Ա. Խաչատրյան'!H24+'Գ. Հովհաննիսյան'!H24+'Հ. Ղազարյան'!H24+'Բ. Մկրտչյան'!H24+'Մ. Սարոյան'!H24+Լ.Խաչատրյան!H24+'Հ. Միքայելյան'!H24</f>
        <v>560</v>
      </c>
      <c r="I24" s="68">
        <f>+'Մ. Գևորգյան'!I24+'Ա. Թադևոսյան'!I24+'Ա. Մանուկյան'!I24+Հ.Մովսեսյան!I24+'Ս. Մնացյան '!I24+Մ.Մարտիրոսյան!I24+'Վ. Գրիգորյան'!I24+'Ա. Խաչատրյան'!I24+'Գ. Հովհաննիսյան'!I24+'Հ. Ղազարյան'!I24+'Բ. Մկրտչյան'!I24+'Մ. Սարոյան'!I24+Լ.Խաչատրյան!I24+'Հ. Միքայելյան'!I24</f>
        <v>16</v>
      </c>
      <c r="J24" s="68">
        <f>+'Մ. Գևորգյան'!J24+'Ա. Թադևոսյան'!J24+'Ա. Մանուկյան'!J24+Հ.Մովսեսյան!J24+'Ս. Մնացյան '!J24+Մ.Մարտիրոսյան!J24+'Վ. Գրիգորյան'!J24+'Ա. Խաչատրյան'!J24+'Գ. Հովհաննիսյան'!J24+'Հ. Ղազարյան'!J24+'Բ. Մկրտչյան'!J24+'Մ. Սարոյան'!J24+Լ.Խաչատրյան!J24+'Հ. Միքայելյան'!J24</f>
        <v>1</v>
      </c>
      <c r="K24" s="68">
        <f>+'Մ. Գևորգյան'!K24+'Ա. Թադևոսյան'!K24+'Ա. Մանուկյան'!K24+Հ.Մովսեսյան!K24+'Ս. Մնացյան '!K24+Մ.Մարտիրոսյան!K24+'Վ. Գրիգորյան'!K24+'Ա. Խաչատրյան'!K24+'Գ. Հովհաննիսյան'!K24+'Հ. Ղազարյան'!K24+'Բ. Մկրտչյան'!K24+'Մ. Սարոյան'!K24+Լ.Խաչատրյան!K24+'Հ. Միքայելյան'!K24</f>
        <v>650</v>
      </c>
      <c r="L24" s="68">
        <f>+'Մ. Գևորգյան'!L24+'Ա. Թադևոսյան'!L24+'Ա. Մանուկյան'!L24+Հ.Մովսեսյան!L24+'Ս. Մնացյան '!L24+Մ.Մարտիրոսյան!L24+'Վ. Գրիգորյան'!L24+'Ա. Խաչատրյան'!L24+'Գ. Հովհաննիսյան'!L24+'Հ. Ղազարյան'!L24+'Բ. Մկրտչյան'!L24+'Մ. Սարոյան'!L24+Լ.Խաչատրյան!L24+'Հ. Միքայելյան'!L24</f>
        <v>24</v>
      </c>
      <c r="M24" s="68">
        <f>+'Մ. Գևորգյան'!M24+'Ա. Թադևոսյան'!M24+'Ա. Մանուկյան'!M24+Հ.Մովսեսյան!M24+'Ս. Մնացյան '!M24+Մ.Մարտիրոսյան!M24+'Վ. Գրիգորյան'!M24+'Ա. Խաչատրյան'!M24+'Գ. Հովհաննիսյան'!M24+'Հ. Ղազարյան'!M24+'Բ. Մկրտչյան'!M24+'Մ. Սարոյան'!M24+Լ.Խաչատրյան!M24+'Հ. Միքայելյան'!M24</f>
        <v>3</v>
      </c>
      <c r="N24" s="68">
        <f>+'Մ. Գևորգյան'!N24+'Ա. Թադևոսյան'!N24+'Ա. Մանուկյան'!N24+Հ.Մովսեսյան!N24+'Ս. Մնացյան '!N24+Մ.Մարտիրոսյան!N24+'Վ. Գրիգորյան'!N24+'Ա. Խաչատրյան'!N24+'Գ. Հովհաննիսյան'!N24+'Հ. Ղազարյան'!N24+'Բ. Մկրտչյան'!N24+'Մ. Սարոյան'!N24+Լ.Խաչատրյան!N24+'Հ. Միքայելյան'!N24</f>
        <v>37</v>
      </c>
      <c r="O24" s="68">
        <f>+'Մ. Գևորգյան'!O24+'Ա. Թադևոսյան'!O24+'Ա. Մանուկյան'!O24+Հ.Մովսեսյան!O24+'Ս. Մնացյան '!O24+Մ.Մարտիրոսյան!O24+'Վ. Գրիգորյան'!O24+'Ա. Խաչատրյան'!O24+'Գ. Հովհաննիսյան'!O24+'Հ. Ղազարյան'!O24+'Բ. Մկրտչյան'!O24+'Մ. Սարոյան'!O24+Լ.Խաչատրյան!O24+'Հ. Միքայելյան'!O24</f>
        <v>22</v>
      </c>
      <c r="P24" s="68">
        <f>+'Մ. Գևորգյան'!P24+'Ա. Թադևոսյան'!P24+'Ա. Մանուկյան'!P24+Հ.Մովսեսյան!P24+'Ս. Մնացյան '!P24+Մ.Մարտիրոսյան!P24+'Վ. Գրիգորյան'!P24+'Ա. Խաչատրյան'!P24+'Գ. Հովհաննիսյան'!P24+'Հ. Ղազարյան'!P24+'Բ. Մկրտչյան'!P24+'Մ. Սարոյան'!P24+Լ.Խաչատրյան!P24+'Հ. Միքայելյան'!P24</f>
        <v>0</v>
      </c>
      <c r="Q24" s="68">
        <f>+'Մ. Գևորգյան'!Q24+'Ա. Թադևոսյան'!Q24+'Ա. Մանուկյան'!Q24+Հ.Մովսեսյան!Q24+'Ս. Մնացյան '!Q24+Մ.Մարտիրոսյան!Q24+'Վ. Գրիգորյան'!Q24+'Ա. Խաչատրյան'!Q24+'Գ. Հովհաննիսյան'!Q24+'Հ. Ղազարյան'!Q24+'Բ. Մկրտչյան'!Q24+'Մ. Սարոյան'!Q24+Լ.Խաչատրյան!Q24+'Հ. Միքայելյան'!Q24</f>
        <v>3</v>
      </c>
      <c r="R24" s="68">
        <f>+'Մ. Գևորգյան'!R24+'Ա. Թադևոսյան'!R24+'Ա. Մանուկյան'!R24+Հ.Մովսեսյան!R24+'Ս. Մնացյան '!R24+Մ.Մարտիրոսյան!R24+'Վ. Գրիգորյան'!R24+'Ա. Խաչատրյան'!R24+'Գ. Հովհաննիսյան'!R24+'Հ. Ղազարյան'!R24+'Բ. Մկրտչյան'!R24+'Մ. Սարոյան'!R24+Լ.Խաչատրյան!R24+'Հ. Միքայելյան'!R24</f>
        <v>15</v>
      </c>
      <c r="S24" s="68">
        <f>+'Մ. Գևորգյան'!S24+'Ա. Թադևոսյան'!S24+'Ա. Մանուկյան'!S24+Հ.Մովսեսյան!S24+'Ս. Մնացյան '!S24+Մ.Մարտիրոսյան!S24+'Վ. Գրիգորյան'!S24+'Ա. Խաչատրյան'!S24+'Գ. Հովհաննիսյան'!S24+'Հ. Ղազարյան'!S24+'Բ. Մկրտչյան'!S24+'Մ. Սարոյան'!S24+Լ.Խաչատրյան!S24+'Հ. Միքայելյան'!S24</f>
        <v>0</v>
      </c>
      <c r="T24" s="69">
        <f t="shared" si="4"/>
        <v>677</v>
      </c>
      <c r="U24" s="69">
        <f t="shared" si="5"/>
        <v>675</v>
      </c>
      <c r="V24" s="69">
        <f t="shared" si="6"/>
        <v>650</v>
      </c>
      <c r="W24" s="69">
        <f t="shared" si="7"/>
        <v>650</v>
      </c>
    </row>
    <row r="25" spans="1:23" ht="21.75" customHeight="1" x14ac:dyDescent="0.25">
      <c r="A25" s="80"/>
      <c r="B25" s="80"/>
      <c r="C25" s="80"/>
      <c r="D25" s="74"/>
      <c r="E25" s="74"/>
      <c r="F25" s="74"/>
      <c r="G25" s="74"/>
      <c r="H25" s="74"/>
      <c r="I25" s="74"/>
      <c r="J25" s="81"/>
      <c r="K25" s="81"/>
      <c r="L25" s="74"/>
      <c r="M25" s="74"/>
      <c r="N25" s="74"/>
      <c r="O25" s="74"/>
      <c r="P25" s="74"/>
      <c r="Q25" s="74"/>
      <c r="R25" s="74"/>
      <c r="S25" s="74"/>
      <c r="T25" s="75"/>
      <c r="U25" s="75"/>
      <c r="V25" s="82"/>
      <c r="W25" s="75"/>
    </row>
    <row r="26" spans="1:23" x14ac:dyDescent="0.25">
      <c r="C26" s="83"/>
      <c r="D26" s="83"/>
      <c r="E26" s="83"/>
      <c r="F26" s="83"/>
      <c r="G26" s="83"/>
      <c r="H26" s="83"/>
    </row>
  </sheetData>
  <mergeCells count="40">
    <mergeCell ref="B10:C10"/>
    <mergeCell ref="B11:C11"/>
    <mergeCell ref="B23:C23"/>
    <mergeCell ref="A24:C24"/>
    <mergeCell ref="B17:C17"/>
    <mergeCell ref="A18:C18"/>
    <mergeCell ref="B19:C19"/>
    <mergeCell ref="B20:C20"/>
    <mergeCell ref="B21:C21"/>
    <mergeCell ref="B22:C22"/>
    <mergeCell ref="K4:K5"/>
    <mergeCell ref="G3:K3"/>
    <mergeCell ref="L3:L5"/>
    <mergeCell ref="M3:N4"/>
    <mergeCell ref="R3:R5"/>
    <mergeCell ref="G4:G5"/>
    <mergeCell ref="H4:H5"/>
    <mergeCell ref="I4:I5"/>
    <mergeCell ref="J4:J5"/>
    <mergeCell ref="O3:O5"/>
    <mergeCell ref="A1:C1"/>
    <mergeCell ref="D1:O1"/>
    <mergeCell ref="P1:R1"/>
    <mergeCell ref="A2:R2"/>
    <mergeCell ref="A3:C5"/>
    <mergeCell ref="B7:C7"/>
    <mergeCell ref="P3:Q4"/>
    <mergeCell ref="D3:D5"/>
    <mergeCell ref="E3:E5"/>
    <mergeCell ref="F3:F5"/>
    <mergeCell ref="V6:W6"/>
    <mergeCell ref="B16:C16"/>
    <mergeCell ref="B12:C12"/>
    <mergeCell ref="B13:C13"/>
    <mergeCell ref="B14:C14"/>
    <mergeCell ref="B15:C15"/>
    <mergeCell ref="B8:C8"/>
    <mergeCell ref="B9:C9"/>
    <mergeCell ref="A6:C6"/>
    <mergeCell ref="T6:U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zoomScale="60" zoomScaleNormal="60" workbookViewId="0">
      <selection activeCell="D24" sqref="D24:R24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23" ht="56.25" customHeight="1" x14ac:dyDescent="0.25">
      <c r="A1" s="158" t="s">
        <v>48</v>
      </c>
      <c r="B1" s="158"/>
      <c r="C1" s="158"/>
      <c r="D1" s="150" t="s">
        <v>6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49" t="s">
        <v>45</v>
      </c>
      <c r="Q1" s="149"/>
      <c r="R1" s="149"/>
      <c r="S1" s="5"/>
    </row>
    <row r="2" spans="1:23" ht="59.25" customHeight="1" x14ac:dyDescent="0.25">
      <c r="A2" s="97" t="s">
        <v>46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44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47.2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23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3.75" customHeight="1" thickBot="1" x14ac:dyDescent="0.3">
      <c r="A6" s="156" t="s">
        <v>17</v>
      </c>
      <c r="B6" s="157"/>
      <c r="C6" s="15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3.75" customHeight="1" x14ac:dyDescent="0.25">
      <c r="A7" s="22">
        <v>1</v>
      </c>
      <c r="B7" s="128" t="s">
        <v>7</v>
      </c>
      <c r="C7" s="12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30.75" customHeight="1" x14ac:dyDescent="0.25">
      <c r="A8" s="25">
        <v>2</v>
      </c>
      <c r="B8" s="127" t="s">
        <v>8</v>
      </c>
      <c r="C8" s="1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9.25" customHeight="1" x14ac:dyDescent="0.25">
      <c r="A9" s="25">
        <v>3</v>
      </c>
      <c r="B9" s="127" t="s">
        <v>9</v>
      </c>
      <c r="C9" s="1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3" customHeight="1" x14ac:dyDescent="0.25">
      <c r="A10" s="25">
        <v>4</v>
      </c>
      <c r="B10" s="127" t="s">
        <v>10</v>
      </c>
      <c r="C10" s="12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5.5" customHeight="1" x14ac:dyDescent="0.25">
      <c r="A11" s="25">
        <v>5</v>
      </c>
      <c r="B11" s="127" t="s">
        <v>11</v>
      </c>
      <c r="C11" s="1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126" t="s">
        <v>13</v>
      </c>
      <c r="C13" s="1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124" t="s">
        <v>15</v>
      </c>
      <c r="C15" s="1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9.25" customHeight="1" x14ac:dyDescent="0.25">
      <c r="A16" s="47">
        <v>10</v>
      </c>
      <c r="B16" s="86" t="s">
        <v>16</v>
      </c>
      <c r="C16" s="8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7">
        <v>11</v>
      </c>
      <c r="B17" s="86" t="s">
        <v>47</v>
      </c>
      <c r="C17" s="8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63.75" customHeight="1" thickBot="1" x14ac:dyDescent="0.3">
      <c r="A18" s="137" t="s">
        <v>18</v>
      </c>
      <c r="B18" s="138"/>
      <c r="C18" s="139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49"/>
      <c r="T18" s="43"/>
      <c r="U18" s="43"/>
      <c r="V18" s="41"/>
      <c r="W18" s="41"/>
    </row>
    <row r="19" spans="1:23" ht="35.25" customHeight="1" x14ac:dyDescent="0.25">
      <c r="A19" s="37">
        <v>1</v>
      </c>
      <c r="B19" s="140" t="s">
        <v>19</v>
      </c>
      <c r="C19" s="14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3" customHeight="1" x14ac:dyDescent="0.25">
      <c r="A20" s="31">
        <v>2</v>
      </c>
      <c r="B20" s="141" t="s">
        <v>20</v>
      </c>
      <c r="C20" s="14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3" customHeight="1" x14ac:dyDescent="0.25">
      <c r="A21" s="30">
        <v>3</v>
      </c>
      <c r="B21" s="127" t="s">
        <v>21</v>
      </c>
      <c r="C21" s="12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4" customHeight="1" x14ac:dyDescent="0.25">
      <c r="A22" s="31">
        <v>4</v>
      </c>
      <c r="B22" s="127" t="s">
        <v>22</v>
      </c>
      <c r="C22" s="12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8.5" customHeight="1" thickBot="1" x14ac:dyDescent="0.3">
      <c r="A23" s="32">
        <v>5</v>
      </c>
      <c r="B23" s="125" t="s">
        <v>23</v>
      </c>
      <c r="C23" s="125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27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0</v>
      </c>
      <c r="E24" s="42">
        <f t="shared" ref="E24:R24" si="8">E7+E8+E9+E10+E11+E12+E13+E14+E15+E17+E19+E20+E21+E22+E23+E16</f>
        <v>0</v>
      </c>
      <c r="F24" s="42">
        <f t="shared" si="8"/>
        <v>0</v>
      </c>
      <c r="G24" s="42">
        <f t="shared" si="8"/>
        <v>0</v>
      </c>
      <c r="H24" s="42">
        <f t="shared" si="8"/>
        <v>0</v>
      </c>
      <c r="I24" s="42">
        <f t="shared" si="8"/>
        <v>0</v>
      </c>
      <c r="J24" s="42">
        <f t="shared" si="8"/>
        <v>0</v>
      </c>
      <c r="K24" s="42">
        <f t="shared" si="8"/>
        <v>0</v>
      </c>
      <c r="L24" s="42">
        <f t="shared" si="8"/>
        <v>0</v>
      </c>
      <c r="M24" s="42">
        <f t="shared" si="8"/>
        <v>0</v>
      </c>
      <c r="N24" s="42">
        <f t="shared" si="8"/>
        <v>0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4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A1:C1"/>
    <mergeCell ref="G4:G5"/>
    <mergeCell ref="E3:E5"/>
    <mergeCell ref="L3:L5"/>
    <mergeCell ref="H4:H5"/>
    <mergeCell ref="I4:I5"/>
    <mergeCell ref="J4:J5"/>
    <mergeCell ref="D3:D5"/>
    <mergeCell ref="P1:R1"/>
    <mergeCell ref="D1:O1"/>
    <mergeCell ref="T6:U6"/>
    <mergeCell ref="V6:W6"/>
    <mergeCell ref="M3:N4"/>
    <mergeCell ref="A2:R2"/>
    <mergeCell ref="A6:C6"/>
    <mergeCell ref="K4:K5"/>
    <mergeCell ref="P3:Q4"/>
    <mergeCell ref="R3:R5"/>
    <mergeCell ref="O3:O5"/>
    <mergeCell ref="G3:K3"/>
    <mergeCell ref="A24:C24"/>
    <mergeCell ref="D18:R18"/>
    <mergeCell ref="A18:C18"/>
    <mergeCell ref="B19:C19"/>
    <mergeCell ref="B20:C20"/>
    <mergeCell ref="B21:C21"/>
    <mergeCell ref="F3:F5"/>
    <mergeCell ref="A3:C5"/>
    <mergeCell ref="B7:C7"/>
    <mergeCell ref="B8:C8"/>
    <mergeCell ref="B9:C9"/>
    <mergeCell ref="B13:C13"/>
    <mergeCell ref="B10:C10"/>
    <mergeCell ref="B11:C11"/>
    <mergeCell ref="B12:C12"/>
    <mergeCell ref="B15:C15"/>
    <mergeCell ref="B17:C17"/>
    <mergeCell ref="B23:C23"/>
    <mergeCell ref="B14:C14"/>
    <mergeCell ref="B16:C16"/>
    <mergeCell ref="B22:C2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6"/>
  <sheetViews>
    <sheetView tabSelected="1" topLeftCell="A16" zoomScale="75" zoomScaleNormal="60" workbookViewId="0">
      <selection activeCell="AA3" sqref="AA3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3.140625" style="1" customWidth="1"/>
    <col min="17" max="17" width="13.42578125" style="1" customWidth="1"/>
    <col min="18" max="18" width="11.570312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50" t="s">
        <v>6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49" t="s">
        <v>60</v>
      </c>
      <c r="Q1" s="149"/>
      <c r="R1" s="149"/>
      <c r="S1" s="5"/>
    </row>
    <row r="2" spans="1:23" ht="75.75" customHeight="1" x14ac:dyDescent="0.25">
      <c r="A2" s="97" t="s">
        <v>53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24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23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3" customHeight="1" thickBot="1" x14ac:dyDescent="0.3">
      <c r="A6" s="156" t="s">
        <v>17</v>
      </c>
      <c r="B6" s="157"/>
      <c r="C6" s="15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3" customHeight="1" x14ac:dyDescent="0.25">
      <c r="A7" s="22">
        <v>1</v>
      </c>
      <c r="B7" s="128" t="s">
        <v>7</v>
      </c>
      <c r="C7" s="128"/>
      <c r="D7" s="23"/>
      <c r="E7" s="50">
        <v>33</v>
      </c>
      <c r="F7" s="50"/>
      <c r="G7" s="50"/>
      <c r="H7" s="50">
        <v>33</v>
      </c>
      <c r="I7" s="50"/>
      <c r="J7" s="50"/>
      <c r="K7" s="51">
        <v>33</v>
      </c>
      <c r="L7" s="50"/>
      <c r="M7" s="50"/>
      <c r="N7" s="50"/>
      <c r="O7" s="23"/>
      <c r="P7" s="23"/>
      <c r="Q7" s="23"/>
      <c r="R7" s="23"/>
      <c r="S7" s="3"/>
      <c r="T7" s="40">
        <f>+D7+E7</f>
        <v>33</v>
      </c>
      <c r="U7" s="40">
        <f>+F7+K7+L7</f>
        <v>33</v>
      </c>
      <c r="V7" s="40">
        <f>+K7</f>
        <v>33</v>
      </c>
      <c r="W7" s="40">
        <f>G7+H7+I7+J7</f>
        <v>33</v>
      </c>
    </row>
    <row r="8" spans="1:23" ht="33" customHeight="1" x14ac:dyDescent="0.25">
      <c r="A8" s="25">
        <v>2</v>
      </c>
      <c r="B8" s="127" t="s">
        <v>8</v>
      </c>
      <c r="C8" s="127"/>
      <c r="D8" s="26"/>
      <c r="E8" s="52">
        <v>3</v>
      </c>
      <c r="F8" s="52"/>
      <c r="G8" s="52"/>
      <c r="H8" s="52">
        <v>3</v>
      </c>
      <c r="I8" s="52"/>
      <c r="J8" s="52"/>
      <c r="K8" s="51">
        <v>3</v>
      </c>
      <c r="L8" s="52"/>
      <c r="M8" s="52"/>
      <c r="N8" s="52"/>
      <c r="O8" s="26"/>
      <c r="P8" s="26"/>
      <c r="Q8" s="26"/>
      <c r="R8" s="26"/>
      <c r="S8" s="3"/>
      <c r="T8" s="40">
        <f t="shared" ref="T8:T24" si="0">+D8+E8</f>
        <v>3</v>
      </c>
      <c r="U8" s="40">
        <f t="shared" ref="U8:U24" si="1">+F8+K8+L8</f>
        <v>3</v>
      </c>
      <c r="V8" s="40">
        <f t="shared" ref="V8:V24" si="2">+K8</f>
        <v>3</v>
      </c>
      <c r="W8" s="40">
        <f t="shared" ref="W8:W24" si="3">G8+H8+I8+J8</f>
        <v>3</v>
      </c>
    </row>
    <row r="9" spans="1:23" ht="30.75" customHeight="1" x14ac:dyDescent="0.25">
      <c r="A9" s="25">
        <v>3</v>
      </c>
      <c r="B9" s="127" t="s">
        <v>9</v>
      </c>
      <c r="C9" s="127"/>
      <c r="D9" s="26"/>
      <c r="E9" s="52">
        <v>2</v>
      </c>
      <c r="F9" s="52"/>
      <c r="G9" s="52">
        <v>2</v>
      </c>
      <c r="H9" s="52"/>
      <c r="I9" s="52"/>
      <c r="J9" s="52"/>
      <c r="K9" s="51">
        <v>2</v>
      </c>
      <c r="L9" s="52"/>
      <c r="M9" s="52"/>
      <c r="N9" s="52">
        <v>1</v>
      </c>
      <c r="O9" s="26">
        <v>1</v>
      </c>
      <c r="P9" s="26"/>
      <c r="Q9" s="26"/>
      <c r="R9" s="26"/>
      <c r="S9" s="3"/>
      <c r="T9" s="40">
        <f t="shared" si="0"/>
        <v>2</v>
      </c>
      <c r="U9" s="40">
        <f t="shared" si="1"/>
        <v>2</v>
      </c>
      <c r="V9" s="40">
        <f t="shared" si="2"/>
        <v>2</v>
      </c>
      <c r="W9" s="40">
        <f t="shared" si="3"/>
        <v>2</v>
      </c>
    </row>
    <row r="10" spans="1:23" ht="31.5" customHeight="1" x14ac:dyDescent="0.25">
      <c r="A10" s="25">
        <v>4</v>
      </c>
      <c r="B10" s="127" t="s">
        <v>10</v>
      </c>
      <c r="C10" s="127"/>
      <c r="D10" s="26"/>
      <c r="E10" s="52">
        <v>2</v>
      </c>
      <c r="F10" s="52"/>
      <c r="G10" s="52">
        <v>2</v>
      </c>
      <c r="H10" s="52"/>
      <c r="I10" s="52"/>
      <c r="J10" s="52"/>
      <c r="K10" s="51">
        <v>2</v>
      </c>
      <c r="L10" s="52"/>
      <c r="M10" s="52"/>
      <c r="N10" s="52"/>
      <c r="O10" s="26"/>
      <c r="P10" s="26"/>
      <c r="Q10" s="26"/>
      <c r="R10" s="26"/>
      <c r="S10" s="3"/>
      <c r="T10" s="40">
        <f t="shared" si="0"/>
        <v>2</v>
      </c>
      <c r="U10" s="40">
        <f t="shared" si="1"/>
        <v>2</v>
      </c>
      <c r="V10" s="40">
        <f t="shared" si="2"/>
        <v>2</v>
      </c>
      <c r="W10" s="40">
        <f t="shared" si="3"/>
        <v>2</v>
      </c>
    </row>
    <row r="11" spans="1:23" ht="29.25" customHeight="1" x14ac:dyDescent="0.25">
      <c r="A11" s="25">
        <v>5</v>
      </c>
      <c r="B11" s="127" t="s">
        <v>11</v>
      </c>
      <c r="C11" s="127"/>
      <c r="D11" s="26"/>
      <c r="E11" s="52">
        <v>27</v>
      </c>
      <c r="F11" s="52"/>
      <c r="G11" s="52"/>
      <c r="H11" s="52">
        <v>26</v>
      </c>
      <c r="I11" s="52">
        <v>1</v>
      </c>
      <c r="J11" s="52"/>
      <c r="K11" s="51">
        <v>27</v>
      </c>
      <c r="L11" s="52"/>
      <c r="M11" s="52"/>
      <c r="N11" s="52">
        <v>1</v>
      </c>
      <c r="O11" s="26"/>
      <c r="P11" s="26"/>
      <c r="Q11" s="26"/>
      <c r="R11" s="26">
        <v>1</v>
      </c>
      <c r="S11" s="3"/>
      <c r="T11" s="40">
        <f t="shared" si="0"/>
        <v>27</v>
      </c>
      <c r="U11" s="40">
        <f t="shared" si="1"/>
        <v>27</v>
      </c>
      <c r="V11" s="40">
        <f t="shared" si="2"/>
        <v>27</v>
      </c>
      <c r="W11" s="40">
        <f t="shared" si="3"/>
        <v>27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52">
        <v>2</v>
      </c>
      <c r="F12" s="52"/>
      <c r="G12" s="52">
        <v>1</v>
      </c>
      <c r="H12" s="52">
        <v>1</v>
      </c>
      <c r="I12" s="52"/>
      <c r="J12" s="52"/>
      <c r="K12" s="51">
        <v>2</v>
      </c>
      <c r="L12" s="52"/>
      <c r="M12" s="52"/>
      <c r="N12" s="52"/>
      <c r="O12" s="26"/>
      <c r="P12" s="26"/>
      <c r="Q12" s="26"/>
      <c r="R12" s="26"/>
      <c r="S12" s="3"/>
      <c r="T12" s="40">
        <f t="shared" si="0"/>
        <v>2</v>
      </c>
      <c r="U12" s="40">
        <f t="shared" si="1"/>
        <v>2</v>
      </c>
      <c r="V12" s="40">
        <f t="shared" si="2"/>
        <v>2</v>
      </c>
      <c r="W12" s="40">
        <f t="shared" si="3"/>
        <v>2</v>
      </c>
    </row>
    <row r="13" spans="1:23" ht="30.75" customHeight="1" x14ac:dyDescent="0.25">
      <c r="A13" s="25">
        <v>7</v>
      </c>
      <c r="B13" s="126" t="s">
        <v>13</v>
      </c>
      <c r="C13" s="126"/>
      <c r="D13" s="26"/>
      <c r="E13" s="52">
        <v>2</v>
      </c>
      <c r="F13" s="52"/>
      <c r="G13" s="52"/>
      <c r="H13" s="52">
        <v>2</v>
      </c>
      <c r="I13" s="52"/>
      <c r="J13" s="52"/>
      <c r="K13" s="51">
        <v>2</v>
      </c>
      <c r="L13" s="52"/>
      <c r="M13" s="52"/>
      <c r="N13" s="52"/>
      <c r="O13" s="26"/>
      <c r="P13" s="26"/>
      <c r="Q13" s="26"/>
      <c r="R13" s="26"/>
      <c r="S13" s="3"/>
      <c r="T13" s="40">
        <f t="shared" si="0"/>
        <v>2</v>
      </c>
      <c r="U13" s="40">
        <f t="shared" si="1"/>
        <v>2</v>
      </c>
      <c r="V13" s="40">
        <f t="shared" si="2"/>
        <v>2</v>
      </c>
      <c r="W13" s="40">
        <f t="shared" si="3"/>
        <v>2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52"/>
      <c r="F14" s="52"/>
      <c r="G14" s="52"/>
      <c r="H14" s="52"/>
      <c r="I14" s="52"/>
      <c r="J14" s="52"/>
      <c r="K14" s="51"/>
      <c r="L14" s="52"/>
      <c r="M14" s="52"/>
      <c r="N14" s="52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124" t="s">
        <v>15</v>
      </c>
      <c r="C15" s="124"/>
      <c r="D15" s="26"/>
      <c r="E15" s="52">
        <v>12</v>
      </c>
      <c r="F15" s="52"/>
      <c r="G15" s="52"/>
      <c r="H15" s="52">
        <v>12</v>
      </c>
      <c r="I15" s="52"/>
      <c r="J15" s="52"/>
      <c r="K15" s="51">
        <v>12</v>
      </c>
      <c r="L15" s="52"/>
      <c r="M15" s="52"/>
      <c r="N15" s="52"/>
      <c r="O15" s="26"/>
      <c r="P15" s="26"/>
      <c r="Q15" s="26"/>
      <c r="R15" s="26"/>
      <c r="S15" s="3"/>
      <c r="T15" s="40">
        <f t="shared" si="0"/>
        <v>12</v>
      </c>
      <c r="U15" s="40">
        <f t="shared" si="1"/>
        <v>12</v>
      </c>
      <c r="V15" s="40">
        <f t="shared" si="2"/>
        <v>12</v>
      </c>
      <c r="W15" s="40">
        <f t="shared" si="3"/>
        <v>12</v>
      </c>
    </row>
    <row r="16" spans="1:23" ht="27.75" customHeight="1" x14ac:dyDescent="0.25">
      <c r="A16" s="47">
        <v>10</v>
      </c>
      <c r="B16" s="86" t="s">
        <v>16</v>
      </c>
      <c r="C16" s="87"/>
      <c r="D16" s="28"/>
      <c r="E16" s="51">
        <v>2</v>
      </c>
      <c r="F16" s="51"/>
      <c r="G16" s="51">
        <v>1</v>
      </c>
      <c r="H16" s="51"/>
      <c r="I16" s="51">
        <v>1</v>
      </c>
      <c r="J16" s="51"/>
      <c r="K16" s="51">
        <v>2</v>
      </c>
      <c r="L16" s="51"/>
      <c r="M16" s="51"/>
      <c r="N16" s="51">
        <v>2</v>
      </c>
      <c r="O16" s="28">
        <v>2</v>
      </c>
      <c r="P16" s="28"/>
      <c r="Q16" s="28"/>
      <c r="R16" s="28"/>
      <c r="S16" s="3"/>
      <c r="T16" s="40">
        <f t="shared" si="0"/>
        <v>2</v>
      </c>
      <c r="U16" s="40">
        <f t="shared" si="1"/>
        <v>2</v>
      </c>
      <c r="V16" s="40">
        <f t="shared" si="2"/>
        <v>2</v>
      </c>
      <c r="W16" s="40">
        <f t="shared" si="3"/>
        <v>2</v>
      </c>
    </row>
    <row r="17" spans="1:23" ht="45" customHeight="1" x14ac:dyDescent="0.25">
      <c r="A17" s="47">
        <v>11</v>
      </c>
      <c r="B17" s="86" t="s">
        <v>47</v>
      </c>
      <c r="C17" s="87"/>
      <c r="D17" s="28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63.75" customHeight="1" x14ac:dyDescent="0.25">
      <c r="A18" s="161" t="s">
        <v>18</v>
      </c>
      <c r="B18" s="161"/>
      <c r="C18" s="162"/>
      <c r="D18" s="45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46"/>
      <c r="P18" s="46"/>
      <c r="Q18" s="46"/>
      <c r="R18" s="46"/>
      <c r="S18" s="49"/>
      <c r="T18" s="40">
        <f t="shared" si="0"/>
        <v>0</v>
      </c>
      <c r="U18" s="40">
        <f t="shared" si="1"/>
        <v>0</v>
      </c>
      <c r="V18" s="40">
        <f t="shared" si="2"/>
        <v>0</v>
      </c>
      <c r="W18" s="40">
        <f t="shared" si="3"/>
        <v>0</v>
      </c>
    </row>
    <row r="19" spans="1:23" ht="35.25" customHeight="1" x14ac:dyDescent="0.25">
      <c r="A19" s="30">
        <v>1</v>
      </c>
      <c r="B19" s="141" t="s">
        <v>19</v>
      </c>
      <c r="C19" s="141"/>
      <c r="D19" s="23"/>
      <c r="E19" s="50"/>
      <c r="F19" s="50"/>
      <c r="G19" s="50"/>
      <c r="H19" s="50"/>
      <c r="I19" s="50"/>
      <c r="J19" s="50"/>
      <c r="K19" s="51"/>
      <c r="L19" s="50"/>
      <c r="M19" s="50"/>
      <c r="N19" s="50"/>
      <c r="O19" s="23"/>
      <c r="P19" s="23"/>
      <c r="Q19" s="23"/>
      <c r="R19" s="23"/>
      <c r="S19" s="3"/>
      <c r="T19" s="40">
        <f t="shared" si="0"/>
        <v>0</v>
      </c>
      <c r="U19" s="40">
        <f t="shared" si="1"/>
        <v>0</v>
      </c>
      <c r="V19" s="40">
        <f t="shared" si="2"/>
        <v>0</v>
      </c>
      <c r="W19" s="40">
        <f t="shared" si="3"/>
        <v>0</v>
      </c>
    </row>
    <row r="20" spans="1:23" ht="33.75" customHeight="1" x14ac:dyDescent="0.25">
      <c r="A20" s="31">
        <v>2</v>
      </c>
      <c r="B20" s="141" t="s">
        <v>20</v>
      </c>
      <c r="C20" s="141"/>
      <c r="D20" s="26"/>
      <c r="E20" s="52">
        <v>8</v>
      </c>
      <c r="F20" s="52"/>
      <c r="G20" s="52">
        <v>1</v>
      </c>
      <c r="H20" s="52">
        <v>5</v>
      </c>
      <c r="I20" s="52"/>
      <c r="J20" s="52"/>
      <c r="K20" s="51">
        <v>6</v>
      </c>
      <c r="L20" s="52">
        <v>2</v>
      </c>
      <c r="M20" s="52"/>
      <c r="N20" s="52"/>
      <c r="O20" s="26"/>
      <c r="P20" s="26"/>
      <c r="Q20" s="26"/>
      <c r="R20" s="26"/>
      <c r="S20" s="3"/>
      <c r="T20" s="40">
        <f t="shared" si="0"/>
        <v>8</v>
      </c>
      <c r="U20" s="40">
        <f t="shared" si="1"/>
        <v>8</v>
      </c>
      <c r="V20" s="40">
        <f t="shared" si="2"/>
        <v>6</v>
      </c>
      <c r="W20" s="40">
        <f t="shared" si="3"/>
        <v>6</v>
      </c>
    </row>
    <row r="21" spans="1:23" ht="34.5" customHeight="1" x14ac:dyDescent="0.25">
      <c r="A21" s="30">
        <v>3</v>
      </c>
      <c r="B21" s="127" t="s">
        <v>21</v>
      </c>
      <c r="C21" s="127"/>
      <c r="D21" s="26"/>
      <c r="E21" s="52"/>
      <c r="F21" s="52"/>
      <c r="G21" s="52"/>
      <c r="H21" s="52"/>
      <c r="I21" s="52"/>
      <c r="J21" s="52"/>
      <c r="K21" s="51"/>
      <c r="L21" s="52"/>
      <c r="M21" s="52"/>
      <c r="N21" s="52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30" customHeight="1" x14ac:dyDescent="0.25">
      <c r="A22" s="31">
        <v>4</v>
      </c>
      <c r="B22" s="127" t="s">
        <v>22</v>
      </c>
      <c r="C22" s="127"/>
      <c r="D22" s="26"/>
      <c r="E22" s="52">
        <v>7</v>
      </c>
      <c r="F22" s="52"/>
      <c r="G22" s="52">
        <v>1</v>
      </c>
      <c r="H22" s="52">
        <v>4</v>
      </c>
      <c r="I22" s="52">
        <v>1</v>
      </c>
      <c r="J22" s="52"/>
      <c r="K22" s="51">
        <v>6</v>
      </c>
      <c r="L22" s="52">
        <v>1</v>
      </c>
      <c r="M22" s="52"/>
      <c r="N22" s="52"/>
      <c r="O22" s="26"/>
      <c r="P22" s="26"/>
      <c r="Q22" s="26"/>
      <c r="R22" s="26"/>
      <c r="S22" s="3"/>
      <c r="T22" s="40">
        <f t="shared" si="0"/>
        <v>7</v>
      </c>
      <c r="U22" s="40">
        <f t="shared" si="1"/>
        <v>7</v>
      </c>
      <c r="V22" s="40">
        <f t="shared" si="2"/>
        <v>6</v>
      </c>
      <c r="W22" s="40">
        <f t="shared" si="3"/>
        <v>6</v>
      </c>
    </row>
    <row r="23" spans="1:23" ht="30" customHeight="1" thickBot="1" x14ac:dyDescent="0.3">
      <c r="A23" s="32">
        <v>5</v>
      </c>
      <c r="B23" s="125" t="s">
        <v>23</v>
      </c>
      <c r="C23" s="125"/>
      <c r="D23" s="28"/>
      <c r="E23" s="51">
        <v>3</v>
      </c>
      <c r="F23" s="51"/>
      <c r="G23" s="51">
        <v>1</v>
      </c>
      <c r="H23" s="51"/>
      <c r="I23" s="51"/>
      <c r="J23" s="51"/>
      <c r="K23" s="51">
        <v>1</v>
      </c>
      <c r="L23" s="51">
        <v>1</v>
      </c>
      <c r="M23" s="51"/>
      <c r="N23" s="51"/>
      <c r="O23" s="28"/>
      <c r="P23" s="28"/>
      <c r="Q23" s="28"/>
      <c r="R23" s="28"/>
      <c r="S23" s="3"/>
      <c r="T23" s="40">
        <f t="shared" si="0"/>
        <v>3</v>
      </c>
      <c r="U23" s="40">
        <f t="shared" si="1"/>
        <v>2</v>
      </c>
      <c r="V23" s="40">
        <f t="shared" si="2"/>
        <v>1</v>
      </c>
      <c r="W23" s="40">
        <f t="shared" si="3"/>
        <v>1</v>
      </c>
    </row>
    <row r="24" spans="1:23" ht="21.75" customHeight="1" thickBot="1" x14ac:dyDescent="0.3">
      <c r="A24" s="159" t="s">
        <v>24</v>
      </c>
      <c r="B24" s="160"/>
      <c r="C24" s="160"/>
      <c r="D24" s="42">
        <f>D7+D8+D9+D10+D11+D12+D13+D14+D15+D17+D19+D20+D21+D22+D23+D16</f>
        <v>0</v>
      </c>
      <c r="E24" s="42">
        <f t="shared" ref="E24:R24" si="4">E7+E8+E9+E10+E11+E12+E13+E14+E15+E17+E19+E20+E21+E22+E23+E16</f>
        <v>103</v>
      </c>
      <c r="F24" s="42">
        <f t="shared" si="4"/>
        <v>0</v>
      </c>
      <c r="G24" s="42">
        <f t="shared" si="4"/>
        <v>9</v>
      </c>
      <c r="H24" s="42">
        <f t="shared" si="4"/>
        <v>86</v>
      </c>
      <c r="I24" s="42">
        <f t="shared" si="4"/>
        <v>3</v>
      </c>
      <c r="J24" s="42">
        <f t="shared" si="4"/>
        <v>0</v>
      </c>
      <c r="K24" s="42">
        <f t="shared" si="4"/>
        <v>98</v>
      </c>
      <c r="L24" s="42">
        <f t="shared" si="4"/>
        <v>4</v>
      </c>
      <c r="M24" s="42">
        <f t="shared" si="4"/>
        <v>0</v>
      </c>
      <c r="N24" s="42">
        <f t="shared" si="4"/>
        <v>4</v>
      </c>
      <c r="O24" s="42">
        <f t="shared" si="4"/>
        <v>3</v>
      </c>
      <c r="P24" s="42">
        <f t="shared" si="4"/>
        <v>0</v>
      </c>
      <c r="Q24" s="42">
        <f t="shared" si="4"/>
        <v>0</v>
      </c>
      <c r="R24" s="42">
        <f t="shared" si="4"/>
        <v>1</v>
      </c>
      <c r="S24" s="4"/>
      <c r="T24" s="40">
        <f t="shared" si="0"/>
        <v>103</v>
      </c>
      <c r="U24" s="40">
        <f t="shared" si="1"/>
        <v>102</v>
      </c>
      <c r="V24" s="40">
        <f t="shared" si="2"/>
        <v>98</v>
      </c>
      <c r="W24" s="40">
        <f t="shared" si="3"/>
        <v>98</v>
      </c>
    </row>
    <row r="25" spans="1:23" x14ac:dyDescent="0.25">
      <c r="T25" s="1">
        <f>+T24-U24</f>
        <v>1</v>
      </c>
      <c r="V25" s="1">
        <f>+V24-W24</f>
        <v>0</v>
      </c>
    </row>
    <row r="26" spans="1:23" x14ac:dyDescent="0.25">
      <c r="C26" s="1" t="s">
        <v>61</v>
      </c>
    </row>
  </sheetData>
  <mergeCells count="40">
    <mergeCell ref="B9:C9"/>
    <mergeCell ref="B13:C13"/>
    <mergeCell ref="B10:C10"/>
    <mergeCell ref="T6:U6"/>
    <mergeCell ref="V6:W6"/>
    <mergeCell ref="B22:C22"/>
    <mergeCell ref="B23:C23"/>
    <mergeCell ref="B12:C12"/>
    <mergeCell ref="A18:C18"/>
    <mergeCell ref="B14:C14"/>
    <mergeCell ref="B15:C15"/>
    <mergeCell ref="B17:C17"/>
    <mergeCell ref="A24:C24"/>
    <mergeCell ref="B19:C19"/>
    <mergeCell ref="B20:C20"/>
    <mergeCell ref="B21:C21"/>
    <mergeCell ref="B16:C16"/>
    <mergeCell ref="A3:C5"/>
    <mergeCell ref="B11:C11"/>
    <mergeCell ref="A6:C6"/>
    <mergeCell ref="B7:C7"/>
    <mergeCell ref="B8:C8"/>
    <mergeCell ref="E3:E5"/>
    <mergeCell ref="J4:J5"/>
    <mergeCell ref="I4:I5"/>
    <mergeCell ref="L3:L5"/>
    <mergeCell ref="O3:O5"/>
    <mergeCell ref="M3:N4"/>
    <mergeCell ref="G4:G5"/>
    <mergeCell ref="H4:H5"/>
    <mergeCell ref="D1:O1"/>
    <mergeCell ref="P3:Q4"/>
    <mergeCell ref="K4:K5"/>
    <mergeCell ref="G3:K3"/>
    <mergeCell ref="P1:R1"/>
    <mergeCell ref="A2:R2"/>
    <mergeCell ref="A1:C1"/>
    <mergeCell ref="R3:R5"/>
    <mergeCell ref="D3:D5"/>
    <mergeCell ref="F3:F5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="75" zoomScaleNormal="60" workbookViewId="0">
      <selection activeCell="C43" sqref="C43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6.5703125" style="1" customWidth="1"/>
    <col min="17" max="17" width="13.42578125" style="1" customWidth="1"/>
    <col min="18" max="18" width="9.4257812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50" t="s">
        <v>6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49" t="s">
        <v>60</v>
      </c>
      <c r="Q1" s="149"/>
      <c r="R1" s="149"/>
      <c r="S1" s="5"/>
    </row>
    <row r="2" spans="1:23" ht="63" customHeight="1" x14ac:dyDescent="0.25">
      <c r="A2" s="97" t="s">
        <v>54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53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29.2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23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9.75" customHeight="1" thickBot="1" x14ac:dyDescent="0.3">
      <c r="A6" s="156" t="s">
        <v>17</v>
      </c>
      <c r="B6" s="157"/>
      <c r="C6" s="15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5.25" customHeight="1" x14ac:dyDescent="0.25">
      <c r="A7" s="22">
        <v>1</v>
      </c>
      <c r="B7" s="128" t="s">
        <v>7</v>
      </c>
      <c r="C7" s="128"/>
      <c r="D7" s="50"/>
      <c r="E7" s="50">
        <v>17</v>
      </c>
      <c r="F7" s="50"/>
      <c r="G7" s="50"/>
      <c r="H7" s="50">
        <v>17</v>
      </c>
      <c r="I7" s="50"/>
      <c r="J7" s="50"/>
      <c r="K7" s="50">
        <v>17</v>
      </c>
      <c r="L7" s="50"/>
      <c r="M7" s="50"/>
      <c r="N7" s="50"/>
      <c r="O7" s="50"/>
      <c r="P7" s="23"/>
      <c r="Q7" s="23"/>
      <c r="R7" s="23"/>
      <c r="S7" s="3"/>
      <c r="T7" s="40">
        <f>D7+E7</f>
        <v>17</v>
      </c>
      <c r="U7" s="40">
        <f>F7+K7+L7</f>
        <v>17</v>
      </c>
      <c r="V7" s="40">
        <f>K7</f>
        <v>17</v>
      </c>
      <c r="W7" s="40">
        <f>G7+H7+I7+J7</f>
        <v>17</v>
      </c>
    </row>
    <row r="8" spans="1:23" ht="27" customHeight="1" x14ac:dyDescent="0.25">
      <c r="A8" s="25">
        <v>2</v>
      </c>
      <c r="B8" s="127" t="s">
        <v>8</v>
      </c>
      <c r="C8" s="127"/>
      <c r="D8" s="52"/>
      <c r="E8" s="52">
        <v>6</v>
      </c>
      <c r="F8" s="52"/>
      <c r="G8" s="52"/>
      <c r="H8" s="52">
        <v>6</v>
      </c>
      <c r="I8" s="52"/>
      <c r="J8" s="52"/>
      <c r="K8" s="52">
        <v>6</v>
      </c>
      <c r="L8" s="52"/>
      <c r="M8" s="52"/>
      <c r="N8" s="52">
        <v>1</v>
      </c>
      <c r="O8" s="52">
        <v>1</v>
      </c>
      <c r="P8" s="26"/>
      <c r="Q8" s="26"/>
      <c r="R8" s="26"/>
      <c r="S8" s="3"/>
      <c r="T8" s="40">
        <f t="shared" ref="T8:T17" si="0">D8+E8</f>
        <v>6</v>
      </c>
      <c r="U8" s="40">
        <f t="shared" ref="U8:U17" si="1">F8+K8+L8</f>
        <v>6</v>
      </c>
      <c r="V8" s="40">
        <f t="shared" ref="V8:V17" si="2">K8</f>
        <v>6</v>
      </c>
      <c r="W8" s="40">
        <f t="shared" ref="W8:W17" si="3">G8+H8+I8+J8</f>
        <v>6</v>
      </c>
    </row>
    <row r="9" spans="1:23" ht="23.25" customHeight="1" x14ac:dyDescent="0.25">
      <c r="A9" s="25">
        <v>3</v>
      </c>
      <c r="B9" s="127" t="s">
        <v>9</v>
      </c>
      <c r="C9" s="127"/>
      <c r="D9" s="52"/>
      <c r="E9" s="52">
        <v>1</v>
      </c>
      <c r="F9" s="52"/>
      <c r="G9" s="52"/>
      <c r="H9" s="52">
        <v>1</v>
      </c>
      <c r="I9" s="52"/>
      <c r="J9" s="52"/>
      <c r="K9" s="52">
        <v>1</v>
      </c>
      <c r="L9" s="52"/>
      <c r="M9" s="52"/>
      <c r="N9" s="52"/>
      <c r="O9" s="52"/>
      <c r="P9" s="26"/>
      <c r="Q9" s="26"/>
      <c r="R9" s="26"/>
      <c r="S9" s="3"/>
      <c r="T9" s="40">
        <f t="shared" si="0"/>
        <v>1</v>
      </c>
      <c r="U9" s="40">
        <f t="shared" si="1"/>
        <v>1</v>
      </c>
      <c r="V9" s="40">
        <f t="shared" si="2"/>
        <v>1</v>
      </c>
      <c r="W9" s="40">
        <f t="shared" si="3"/>
        <v>1</v>
      </c>
    </row>
    <row r="10" spans="1:23" ht="35.25" customHeight="1" x14ac:dyDescent="0.25">
      <c r="A10" s="25">
        <v>4</v>
      </c>
      <c r="B10" s="127" t="s">
        <v>10</v>
      </c>
      <c r="C10" s="127"/>
      <c r="D10" s="52"/>
      <c r="E10" s="52">
        <v>4</v>
      </c>
      <c r="F10" s="52"/>
      <c r="G10" s="52">
        <v>4</v>
      </c>
      <c r="H10" s="52"/>
      <c r="I10" s="52"/>
      <c r="J10" s="52"/>
      <c r="K10" s="52">
        <v>4</v>
      </c>
      <c r="L10" s="52"/>
      <c r="M10" s="52"/>
      <c r="N10" s="52">
        <v>2</v>
      </c>
      <c r="O10" s="52"/>
      <c r="P10" s="26"/>
      <c r="Q10" s="26"/>
      <c r="R10" s="26">
        <v>2</v>
      </c>
      <c r="S10" s="3"/>
      <c r="T10" s="40">
        <f t="shared" si="0"/>
        <v>4</v>
      </c>
      <c r="U10" s="40">
        <f t="shared" si="1"/>
        <v>4</v>
      </c>
      <c r="V10" s="40">
        <f t="shared" si="2"/>
        <v>4</v>
      </c>
      <c r="W10" s="40">
        <f t="shared" si="3"/>
        <v>4</v>
      </c>
    </row>
    <row r="11" spans="1:23" ht="21" customHeight="1" x14ac:dyDescent="0.25">
      <c r="A11" s="25">
        <v>5</v>
      </c>
      <c r="B11" s="127" t="s">
        <v>11</v>
      </c>
      <c r="C11" s="127"/>
      <c r="D11" s="52"/>
      <c r="E11" s="52">
        <v>43</v>
      </c>
      <c r="F11" s="52"/>
      <c r="G11" s="52">
        <v>1</v>
      </c>
      <c r="H11" s="52">
        <v>42</v>
      </c>
      <c r="I11" s="52"/>
      <c r="J11" s="52"/>
      <c r="K11" s="52">
        <v>43</v>
      </c>
      <c r="L11" s="52"/>
      <c r="M11" s="52"/>
      <c r="N11" s="52"/>
      <c r="O11" s="52"/>
      <c r="P11" s="26"/>
      <c r="Q11" s="26"/>
      <c r="R11" s="26"/>
      <c r="S11" s="3"/>
      <c r="T11" s="40">
        <f t="shared" si="0"/>
        <v>43</v>
      </c>
      <c r="U11" s="40">
        <f t="shared" si="1"/>
        <v>43</v>
      </c>
      <c r="V11" s="40">
        <f t="shared" si="2"/>
        <v>43</v>
      </c>
      <c r="W11" s="40">
        <f t="shared" si="3"/>
        <v>43</v>
      </c>
    </row>
    <row r="12" spans="1:23" ht="45" customHeight="1" x14ac:dyDescent="0.25">
      <c r="A12" s="25">
        <v>6</v>
      </c>
      <c r="B12" s="126" t="s">
        <v>12</v>
      </c>
      <c r="C12" s="126"/>
      <c r="D12" s="52"/>
      <c r="E12" s="52">
        <v>2</v>
      </c>
      <c r="F12" s="52"/>
      <c r="G12" s="52"/>
      <c r="H12" s="52">
        <v>2</v>
      </c>
      <c r="I12" s="52"/>
      <c r="J12" s="52"/>
      <c r="K12" s="52">
        <v>2</v>
      </c>
      <c r="L12" s="52"/>
      <c r="M12" s="52"/>
      <c r="N12" s="52"/>
      <c r="O12" s="52"/>
      <c r="P12" s="26"/>
      <c r="Q12" s="26"/>
      <c r="R12" s="26"/>
      <c r="S12" s="3"/>
      <c r="T12" s="40">
        <f t="shared" si="0"/>
        <v>2</v>
      </c>
      <c r="U12" s="40">
        <f t="shared" si="1"/>
        <v>2</v>
      </c>
      <c r="V12" s="40">
        <f t="shared" si="2"/>
        <v>2</v>
      </c>
      <c r="W12" s="40">
        <f t="shared" si="3"/>
        <v>2</v>
      </c>
    </row>
    <row r="13" spans="1:23" ht="27.75" customHeight="1" x14ac:dyDescent="0.25">
      <c r="A13" s="25">
        <v>7</v>
      </c>
      <c r="B13" s="126" t="s">
        <v>13</v>
      </c>
      <c r="C13" s="126"/>
      <c r="D13" s="52"/>
      <c r="E13" s="52">
        <v>2</v>
      </c>
      <c r="F13" s="52"/>
      <c r="G13" s="52"/>
      <c r="H13" s="52">
        <v>2</v>
      </c>
      <c r="I13" s="52"/>
      <c r="J13" s="52"/>
      <c r="K13" s="52">
        <v>2</v>
      </c>
      <c r="L13" s="52"/>
      <c r="M13" s="52"/>
      <c r="N13" s="52"/>
      <c r="O13" s="52"/>
      <c r="P13" s="26"/>
      <c r="Q13" s="26"/>
      <c r="R13" s="26"/>
      <c r="S13" s="3"/>
      <c r="T13" s="40">
        <f t="shared" si="0"/>
        <v>2</v>
      </c>
      <c r="U13" s="40">
        <f t="shared" si="1"/>
        <v>2</v>
      </c>
      <c r="V13" s="40">
        <f t="shared" si="2"/>
        <v>2</v>
      </c>
      <c r="W13" s="40">
        <f t="shared" si="3"/>
        <v>2</v>
      </c>
    </row>
    <row r="14" spans="1:23" ht="45" customHeight="1" x14ac:dyDescent="0.25">
      <c r="A14" s="25">
        <v>8</v>
      </c>
      <c r="B14" s="126" t="s">
        <v>14</v>
      </c>
      <c r="C14" s="126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124" t="s">
        <v>15</v>
      </c>
      <c r="C15" s="124"/>
      <c r="D15" s="52"/>
      <c r="E15" s="52">
        <v>24</v>
      </c>
      <c r="F15" s="52"/>
      <c r="G15" s="52"/>
      <c r="H15" s="52">
        <v>22</v>
      </c>
      <c r="I15" s="52">
        <v>2</v>
      </c>
      <c r="J15" s="52"/>
      <c r="K15" s="52">
        <v>24</v>
      </c>
      <c r="L15" s="52"/>
      <c r="M15" s="52"/>
      <c r="N15" s="52"/>
      <c r="O15" s="52"/>
      <c r="P15" s="26"/>
      <c r="Q15" s="26"/>
      <c r="R15" s="26"/>
      <c r="S15" s="3"/>
      <c r="T15" s="40">
        <f t="shared" si="0"/>
        <v>24</v>
      </c>
      <c r="U15" s="40">
        <f t="shared" si="1"/>
        <v>24</v>
      </c>
      <c r="V15" s="40">
        <f t="shared" si="2"/>
        <v>24</v>
      </c>
      <c r="W15" s="40">
        <f t="shared" si="3"/>
        <v>24</v>
      </c>
    </row>
    <row r="16" spans="1:23" ht="27.75" customHeight="1" x14ac:dyDescent="0.25">
      <c r="A16" s="47">
        <v>10</v>
      </c>
      <c r="B16" s="86" t="s">
        <v>16</v>
      </c>
      <c r="C16" s="87"/>
      <c r="D16" s="51">
        <v>1</v>
      </c>
      <c r="E16" s="51">
        <v>2</v>
      </c>
      <c r="F16" s="51"/>
      <c r="G16" s="51">
        <v>1</v>
      </c>
      <c r="H16" s="51"/>
      <c r="I16" s="51">
        <v>1</v>
      </c>
      <c r="J16" s="51"/>
      <c r="K16" s="51">
        <v>2</v>
      </c>
      <c r="L16" s="51">
        <v>1</v>
      </c>
      <c r="M16" s="51"/>
      <c r="N16" s="51">
        <v>1</v>
      </c>
      <c r="O16" s="51"/>
      <c r="P16" s="28"/>
      <c r="Q16" s="28"/>
      <c r="R16" s="28">
        <v>1</v>
      </c>
      <c r="S16" s="3"/>
      <c r="T16" s="40">
        <f t="shared" si="0"/>
        <v>3</v>
      </c>
      <c r="U16" s="40">
        <f t="shared" si="1"/>
        <v>3</v>
      </c>
      <c r="V16" s="40">
        <f t="shared" si="2"/>
        <v>2</v>
      </c>
      <c r="W16" s="40">
        <f t="shared" si="3"/>
        <v>2</v>
      </c>
    </row>
    <row r="17" spans="1:23" ht="45" customHeight="1" x14ac:dyDescent="0.25">
      <c r="A17" s="47">
        <v>11</v>
      </c>
      <c r="B17" s="86" t="s">
        <v>47</v>
      </c>
      <c r="C17" s="87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.75" customHeight="1" x14ac:dyDescent="0.25">
      <c r="A18" s="161" t="s">
        <v>18</v>
      </c>
      <c r="B18" s="161"/>
      <c r="C18" s="162"/>
      <c r="D18" s="53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46"/>
      <c r="Q18" s="46"/>
      <c r="R18" s="46"/>
      <c r="S18" s="49"/>
      <c r="T18" s="43"/>
      <c r="U18" s="43"/>
      <c r="V18" s="41"/>
      <c r="W18" s="41"/>
    </row>
    <row r="19" spans="1:23" ht="33.75" customHeight="1" x14ac:dyDescent="0.25">
      <c r="A19" s="30">
        <v>1</v>
      </c>
      <c r="B19" s="141" t="s">
        <v>19</v>
      </c>
      <c r="C19" s="141"/>
      <c r="D19" s="50">
        <v>2</v>
      </c>
      <c r="E19" s="50">
        <v>9</v>
      </c>
      <c r="F19" s="50"/>
      <c r="G19" s="50">
        <v>5</v>
      </c>
      <c r="H19" s="50">
        <v>6</v>
      </c>
      <c r="I19" s="50"/>
      <c r="J19" s="50"/>
      <c r="K19" s="50">
        <v>11</v>
      </c>
      <c r="L19" s="50"/>
      <c r="M19" s="50"/>
      <c r="N19" s="50">
        <v>6</v>
      </c>
      <c r="O19" s="50">
        <v>4</v>
      </c>
      <c r="P19" s="23"/>
      <c r="Q19" s="23">
        <v>1</v>
      </c>
      <c r="R19" s="23">
        <v>1</v>
      </c>
      <c r="S19" s="3"/>
      <c r="T19" s="40">
        <f t="shared" ref="T19:T24" si="4">D19+E19</f>
        <v>11</v>
      </c>
      <c r="U19" s="40">
        <f t="shared" ref="U19:U24" si="5">F19+K19+L19</f>
        <v>11</v>
      </c>
      <c r="V19" s="40">
        <f t="shared" ref="V19:V24" si="6">K19</f>
        <v>11</v>
      </c>
      <c r="W19" s="40">
        <f t="shared" ref="W19:W24" si="7">G19+H19+I19+J19</f>
        <v>11</v>
      </c>
    </row>
    <row r="20" spans="1:23" ht="30" customHeight="1" x14ac:dyDescent="0.25">
      <c r="A20" s="31">
        <v>2</v>
      </c>
      <c r="B20" s="141" t="s">
        <v>20</v>
      </c>
      <c r="C20" s="141"/>
      <c r="D20" s="52"/>
      <c r="E20" s="52">
        <v>15</v>
      </c>
      <c r="F20" s="52"/>
      <c r="G20" s="52">
        <v>2</v>
      </c>
      <c r="H20" s="52">
        <v>7</v>
      </c>
      <c r="I20" s="52"/>
      <c r="J20" s="52"/>
      <c r="K20" s="52">
        <v>9</v>
      </c>
      <c r="L20" s="52">
        <v>6</v>
      </c>
      <c r="M20" s="52"/>
      <c r="N20" s="52">
        <v>1</v>
      </c>
      <c r="O20" s="52">
        <v>1</v>
      </c>
      <c r="P20" s="26"/>
      <c r="Q20" s="26"/>
      <c r="R20" s="26"/>
      <c r="S20" s="3"/>
      <c r="T20" s="40">
        <f t="shared" si="4"/>
        <v>15</v>
      </c>
      <c r="U20" s="40">
        <f t="shared" si="5"/>
        <v>15</v>
      </c>
      <c r="V20" s="40">
        <f t="shared" si="6"/>
        <v>9</v>
      </c>
      <c r="W20" s="40">
        <f t="shared" si="7"/>
        <v>9</v>
      </c>
    </row>
    <row r="21" spans="1:23" ht="27" customHeight="1" x14ac:dyDescent="0.25">
      <c r="A21" s="30">
        <v>3</v>
      </c>
      <c r="B21" s="127" t="s">
        <v>21</v>
      </c>
      <c r="C21" s="127"/>
      <c r="D21" s="52"/>
      <c r="E21" s="52">
        <v>1</v>
      </c>
      <c r="F21" s="52"/>
      <c r="G21" s="52"/>
      <c r="H21" s="52"/>
      <c r="I21" s="52">
        <v>1</v>
      </c>
      <c r="J21" s="52"/>
      <c r="K21" s="52">
        <v>1</v>
      </c>
      <c r="L21" s="52"/>
      <c r="M21" s="52"/>
      <c r="N21" s="52"/>
      <c r="O21" s="52"/>
      <c r="P21" s="26"/>
      <c r="Q21" s="26"/>
      <c r="R21" s="26"/>
      <c r="S21" s="3"/>
      <c r="T21" s="40">
        <f t="shared" si="4"/>
        <v>1</v>
      </c>
      <c r="U21" s="40">
        <f t="shared" si="5"/>
        <v>1</v>
      </c>
      <c r="V21" s="40">
        <f t="shared" si="6"/>
        <v>1</v>
      </c>
      <c r="W21" s="40">
        <f t="shared" si="7"/>
        <v>1</v>
      </c>
    </row>
    <row r="22" spans="1:23" ht="25.5" customHeight="1" x14ac:dyDescent="0.25">
      <c r="A22" s="31">
        <v>4</v>
      </c>
      <c r="B22" s="127" t="s">
        <v>22</v>
      </c>
      <c r="C22" s="127"/>
      <c r="D22" s="52"/>
      <c r="E22" s="52">
        <v>7</v>
      </c>
      <c r="F22" s="52"/>
      <c r="G22" s="52">
        <v>3</v>
      </c>
      <c r="H22" s="52">
        <v>1</v>
      </c>
      <c r="I22" s="52">
        <v>1</v>
      </c>
      <c r="J22" s="52"/>
      <c r="K22" s="52">
        <v>5</v>
      </c>
      <c r="L22" s="52">
        <v>2</v>
      </c>
      <c r="M22" s="52"/>
      <c r="N22" s="52"/>
      <c r="O22" s="52"/>
      <c r="P22" s="26"/>
      <c r="Q22" s="26"/>
      <c r="R22" s="26"/>
      <c r="S22" s="3"/>
      <c r="T22" s="40">
        <f t="shared" si="4"/>
        <v>7</v>
      </c>
      <c r="U22" s="40">
        <f t="shared" si="5"/>
        <v>7</v>
      </c>
      <c r="V22" s="40">
        <f t="shared" si="6"/>
        <v>5</v>
      </c>
      <c r="W22" s="40">
        <f t="shared" si="7"/>
        <v>5</v>
      </c>
    </row>
    <row r="23" spans="1:23" ht="25.5" customHeight="1" thickBot="1" x14ac:dyDescent="0.3">
      <c r="A23" s="32">
        <v>5</v>
      </c>
      <c r="B23" s="125" t="s">
        <v>23</v>
      </c>
      <c r="C23" s="125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s="11" customFormat="1" ht="30" customHeight="1" thickBot="1" x14ac:dyDescent="0.3">
      <c r="A24" s="159" t="s">
        <v>24</v>
      </c>
      <c r="B24" s="160"/>
      <c r="C24" s="160"/>
      <c r="D24" s="42">
        <f>D7+D8+D9+D10+D11+D12+D13+D14+D15+D17+D19+D20+D21+D22+D23+D16</f>
        <v>3</v>
      </c>
      <c r="E24" s="42">
        <f t="shared" ref="E24:P24" si="8">E7+E8+E9+E10+E11+E12+E13+E14+E15+E17+E19+E20+E21+E22+E23+E16</f>
        <v>133</v>
      </c>
      <c r="F24" s="42">
        <f t="shared" si="8"/>
        <v>0</v>
      </c>
      <c r="G24" s="42">
        <f t="shared" si="8"/>
        <v>16</v>
      </c>
      <c r="H24" s="42">
        <f t="shared" si="8"/>
        <v>106</v>
      </c>
      <c r="I24" s="42">
        <f t="shared" si="8"/>
        <v>5</v>
      </c>
      <c r="J24" s="42">
        <f t="shared" si="8"/>
        <v>0</v>
      </c>
      <c r="K24" s="42">
        <f t="shared" si="8"/>
        <v>127</v>
      </c>
      <c r="L24" s="42">
        <f t="shared" si="8"/>
        <v>9</v>
      </c>
      <c r="M24" s="42">
        <f t="shared" si="8"/>
        <v>0</v>
      </c>
      <c r="N24" s="42">
        <f t="shared" si="8"/>
        <v>11</v>
      </c>
      <c r="O24" s="42">
        <f t="shared" si="8"/>
        <v>6</v>
      </c>
      <c r="P24" s="42">
        <f t="shared" si="8"/>
        <v>0</v>
      </c>
      <c r="Q24" s="42">
        <f>SUM(Q10:Q23)</f>
        <v>1</v>
      </c>
      <c r="R24" s="42">
        <f>SUM(R10:R23)</f>
        <v>4</v>
      </c>
      <c r="S24" s="10"/>
      <c r="T24" s="40">
        <f t="shared" si="4"/>
        <v>136</v>
      </c>
      <c r="U24" s="40">
        <f t="shared" si="5"/>
        <v>136</v>
      </c>
      <c r="V24" s="40">
        <f t="shared" si="6"/>
        <v>127</v>
      </c>
      <c r="W24" s="40">
        <f t="shared" si="7"/>
        <v>127</v>
      </c>
    </row>
  </sheetData>
  <mergeCells count="40">
    <mergeCell ref="B9:C9"/>
    <mergeCell ref="B13:C13"/>
    <mergeCell ref="B10:C10"/>
    <mergeCell ref="T6:U6"/>
    <mergeCell ref="V6:W6"/>
    <mergeCell ref="B22:C22"/>
    <mergeCell ref="B23:C23"/>
    <mergeCell ref="B12:C12"/>
    <mergeCell ref="A18:C18"/>
    <mergeCell ref="B14:C14"/>
    <mergeCell ref="B15:C15"/>
    <mergeCell ref="B17:C17"/>
    <mergeCell ref="A24:C24"/>
    <mergeCell ref="B19:C19"/>
    <mergeCell ref="B20:C20"/>
    <mergeCell ref="B21:C21"/>
    <mergeCell ref="B16:C16"/>
    <mergeCell ref="A3:C5"/>
    <mergeCell ref="B11:C11"/>
    <mergeCell ref="A6:C6"/>
    <mergeCell ref="B7:C7"/>
    <mergeCell ref="B8:C8"/>
    <mergeCell ref="E3:E5"/>
    <mergeCell ref="J4:J5"/>
    <mergeCell ref="I4:I5"/>
    <mergeCell ref="L3:L5"/>
    <mergeCell ref="O3:O5"/>
    <mergeCell ref="M3:N4"/>
    <mergeCell ref="G4:G5"/>
    <mergeCell ref="H4:H5"/>
    <mergeCell ref="D1:O1"/>
    <mergeCell ref="P3:Q4"/>
    <mergeCell ref="K4:K5"/>
    <mergeCell ref="G3:K3"/>
    <mergeCell ref="P1:R1"/>
    <mergeCell ref="A2:R2"/>
    <mergeCell ref="A1:C1"/>
    <mergeCell ref="R3:R5"/>
    <mergeCell ref="D3:D5"/>
    <mergeCell ref="F3:F5"/>
  </mergeCells>
  <phoneticPr fontId="4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zoomScale="75" zoomScaleNormal="60" workbookViewId="0">
      <selection activeCell="C43" sqref="C43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7109375" style="13" customWidth="1"/>
    <col min="18" max="18" width="14" style="13" customWidth="1"/>
    <col min="19" max="23" width="0" style="13" hidden="1" customWidth="1"/>
    <col min="24" max="16384" width="9.140625" style="13"/>
  </cols>
  <sheetData>
    <row r="1" spans="1:23" ht="86.25" customHeight="1" x14ac:dyDescent="0.25">
      <c r="A1" s="158" t="s">
        <v>51</v>
      </c>
      <c r="B1" s="158"/>
      <c r="C1" s="158"/>
      <c r="D1" s="150" t="s">
        <v>6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49" t="s">
        <v>60</v>
      </c>
      <c r="Q1" s="149"/>
      <c r="R1" s="149"/>
      <c r="S1" s="12"/>
    </row>
    <row r="2" spans="1:23" ht="54.75" customHeight="1" x14ac:dyDescent="0.25">
      <c r="A2" s="97" t="s">
        <v>55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12"/>
    </row>
    <row r="3" spans="1:23" ht="50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14"/>
      <c r="T3" s="15"/>
    </row>
    <row r="4" spans="1:23" ht="42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16"/>
    </row>
    <row r="5" spans="1:23" ht="122.2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38"/>
    </row>
    <row r="6" spans="1:23" ht="43.5" customHeight="1" thickBot="1" x14ac:dyDescent="0.3">
      <c r="A6" s="156" t="s">
        <v>17</v>
      </c>
      <c r="B6" s="157"/>
      <c r="C6" s="15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151" t="s">
        <v>39</v>
      </c>
      <c r="U6" s="151"/>
      <c r="V6" s="151" t="s">
        <v>38</v>
      </c>
      <c r="W6" s="151"/>
    </row>
    <row r="7" spans="1:23" ht="29.25" customHeight="1" x14ac:dyDescent="0.25">
      <c r="A7" s="22">
        <v>1</v>
      </c>
      <c r="B7" s="128" t="s">
        <v>7</v>
      </c>
      <c r="C7" s="128"/>
      <c r="D7" s="50"/>
      <c r="E7" s="50">
        <v>35</v>
      </c>
      <c r="F7" s="50"/>
      <c r="G7" s="50">
        <v>1</v>
      </c>
      <c r="H7" s="50">
        <v>34</v>
      </c>
      <c r="I7" s="50"/>
      <c r="J7" s="50"/>
      <c r="K7" s="50">
        <v>35</v>
      </c>
      <c r="L7" s="50"/>
      <c r="M7" s="50"/>
      <c r="N7" s="50">
        <v>1</v>
      </c>
      <c r="O7" s="50"/>
      <c r="P7" s="50"/>
      <c r="Q7" s="50"/>
      <c r="R7" s="50">
        <v>1</v>
      </c>
      <c r="S7" s="27"/>
      <c r="T7" s="40">
        <f>D7+E7</f>
        <v>35</v>
      </c>
      <c r="U7" s="40">
        <f>F7+K7+L7</f>
        <v>35</v>
      </c>
      <c r="V7" s="40">
        <f>K7</f>
        <v>35</v>
      </c>
      <c r="W7" s="40">
        <f>G7+H7+I7+J7</f>
        <v>35</v>
      </c>
    </row>
    <row r="8" spans="1:23" ht="23.25" customHeight="1" x14ac:dyDescent="0.25">
      <c r="A8" s="25">
        <v>2</v>
      </c>
      <c r="B8" s="127" t="s">
        <v>8</v>
      </c>
      <c r="C8" s="127"/>
      <c r="D8" s="52"/>
      <c r="E8" s="52">
        <v>14</v>
      </c>
      <c r="F8" s="52"/>
      <c r="G8" s="52"/>
      <c r="H8" s="52">
        <v>14</v>
      </c>
      <c r="I8" s="52"/>
      <c r="J8" s="52"/>
      <c r="K8" s="52">
        <v>14</v>
      </c>
      <c r="L8" s="52"/>
      <c r="M8" s="52"/>
      <c r="N8" s="52">
        <v>1</v>
      </c>
      <c r="O8" s="52">
        <v>1</v>
      </c>
      <c r="P8" s="52"/>
      <c r="Q8" s="52"/>
      <c r="R8" s="52"/>
      <c r="S8" s="27"/>
      <c r="T8" s="40">
        <f t="shared" ref="T8:T17" si="0">D8+E8</f>
        <v>14</v>
      </c>
      <c r="U8" s="40">
        <f t="shared" ref="U8:U17" si="1">F8+K8+L8</f>
        <v>14</v>
      </c>
      <c r="V8" s="40">
        <f t="shared" ref="V8:V17" si="2">K8</f>
        <v>14</v>
      </c>
      <c r="W8" s="40">
        <f t="shared" ref="W8:W17" si="3">G8+H8+I8+J8</f>
        <v>14</v>
      </c>
    </row>
    <row r="9" spans="1:23" ht="31.5" customHeight="1" x14ac:dyDescent="0.25">
      <c r="A9" s="25">
        <v>3</v>
      </c>
      <c r="B9" s="127" t="s">
        <v>9</v>
      </c>
      <c r="C9" s="127"/>
      <c r="D9" s="52"/>
      <c r="E9" s="52">
        <v>1</v>
      </c>
      <c r="F9" s="52"/>
      <c r="G9" s="52"/>
      <c r="H9" s="52">
        <v>1</v>
      </c>
      <c r="I9" s="52"/>
      <c r="J9" s="52"/>
      <c r="K9" s="52">
        <v>1</v>
      </c>
      <c r="L9" s="52"/>
      <c r="M9" s="52"/>
      <c r="N9" s="52"/>
      <c r="O9" s="52"/>
      <c r="P9" s="52"/>
      <c r="Q9" s="52"/>
      <c r="R9" s="52"/>
      <c r="S9" s="27"/>
      <c r="T9" s="40">
        <f t="shared" si="0"/>
        <v>1</v>
      </c>
      <c r="U9" s="40">
        <f t="shared" si="1"/>
        <v>1</v>
      </c>
      <c r="V9" s="40">
        <f t="shared" si="2"/>
        <v>1</v>
      </c>
      <c r="W9" s="40">
        <f t="shared" si="3"/>
        <v>1</v>
      </c>
    </row>
    <row r="10" spans="1:23" ht="31.5" customHeight="1" x14ac:dyDescent="0.25">
      <c r="A10" s="25">
        <v>4</v>
      </c>
      <c r="B10" s="127" t="s">
        <v>10</v>
      </c>
      <c r="C10" s="127"/>
      <c r="D10" s="52"/>
      <c r="E10" s="52">
        <v>5</v>
      </c>
      <c r="F10" s="52"/>
      <c r="G10" s="52">
        <v>3</v>
      </c>
      <c r="H10" s="52">
        <v>2</v>
      </c>
      <c r="I10" s="52"/>
      <c r="J10" s="52"/>
      <c r="K10" s="52">
        <v>5</v>
      </c>
      <c r="L10" s="52"/>
      <c r="M10" s="52"/>
      <c r="N10" s="52"/>
      <c r="O10" s="52"/>
      <c r="P10" s="52"/>
      <c r="Q10" s="52"/>
      <c r="R10" s="52"/>
      <c r="S10" s="27"/>
      <c r="T10" s="40">
        <f t="shared" si="0"/>
        <v>5</v>
      </c>
      <c r="U10" s="40">
        <f t="shared" si="1"/>
        <v>5</v>
      </c>
      <c r="V10" s="40">
        <f t="shared" si="2"/>
        <v>5</v>
      </c>
      <c r="W10" s="40">
        <f t="shared" si="3"/>
        <v>5</v>
      </c>
    </row>
    <row r="11" spans="1:23" ht="30.75" customHeight="1" x14ac:dyDescent="0.25">
      <c r="A11" s="25">
        <v>5</v>
      </c>
      <c r="B11" s="127" t="s">
        <v>11</v>
      </c>
      <c r="C11" s="127"/>
      <c r="D11" s="52"/>
      <c r="E11" s="52">
        <v>56</v>
      </c>
      <c r="F11" s="52"/>
      <c r="G11" s="52">
        <v>3</v>
      </c>
      <c r="H11" s="52">
        <v>53</v>
      </c>
      <c r="I11" s="52"/>
      <c r="J11" s="52"/>
      <c r="K11" s="52">
        <v>56</v>
      </c>
      <c r="L11" s="52"/>
      <c r="M11" s="52"/>
      <c r="N11" s="52"/>
      <c r="O11" s="52"/>
      <c r="P11" s="52"/>
      <c r="Q11" s="52"/>
      <c r="R11" s="52"/>
      <c r="S11" s="27"/>
      <c r="T11" s="40">
        <f t="shared" si="0"/>
        <v>56</v>
      </c>
      <c r="U11" s="40">
        <f t="shared" si="1"/>
        <v>56</v>
      </c>
      <c r="V11" s="40">
        <f t="shared" si="2"/>
        <v>56</v>
      </c>
      <c r="W11" s="40">
        <f t="shared" si="3"/>
        <v>56</v>
      </c>
    </row>
    <row r="12" spans="1:23" ht="45" customHeight="1" x14ac:dyDescent="0.25">
      <c r="A12" s="25">
        <v>6</v>
      </c>
      <c r="B12" s="126" t="s">
        <v>12</v>
      </c>
      <c r="C12" s="126"/>
      <c r="D12" s="52"/>
      <c r="E12" s="52">
        <v>1</v>
      </c>
      <c r="F12" s="52"/>
      <c r="G12" s="52"/>
      <c r="H12" s="52">
        <v>1</v>
      </c>
      <c r="I12" s="52"/>
      <c r="J12" s="52"/>
      <c r="K12" s="52">
        <v>1</v>
      </c>
      <c r="L12" s="52"/>
      <c r="M12" s="52"/>
      <c r="N12" s="52"/>
      <c r="O12" s="52"/>
      <c r="P12" s="52"/>
      <c r="Q12" s="52"/>
      <c r="R12" s="52"/>
      <c r="S12" s="27"/>
      <c r="T12" s="40">
        <f t="shared" si="0"/>
        <v>1</v>
      </c>
      <c r="U12" s="40">
        <f t="shared" si="1"/>
        <v>1</v>
      </c>
      <c r="V12" s="40">
        <f t="shared" si="2"/>
        <v>1</v>
      </c>
      <c r="W12" s="40">
        <f t="shared" si="3"/>
        <v>1</v>
      </c>
    </row>
    <row r="13" spans="1:23" ht="33" customHeight="1" x14ac:dyDescent="0.25">
      <c r="A13" s="25">
        <v>7</v>
      </c>
      <c r="B13" s="126" t="s">
        <v>13</v>
      </c>
      <c r="C13" s="126"/>
      <c r="D13" s="52"/>
      <c r="E13" s="52">
        <v>4</v>
      </c>
      <c r="F13" s="52"/>
      <c r="G13" s="52"/>
      <c r="H13" s="52">
        <v>4</v>
      </c>
      <c r="I13" s="52"/>
      <c r="J13" s="52"/>
      <c r="K13" s="52">
        <v>4</v>
      </c>
      <c r="L13" s="52"/>
      <c r="M13" s="52"/>
      <c r="N13" s="52"/>
      <c r="O13" s="52"/>
      <c r="P13" s="52"/>
      <c r="Q13" s="52"/>
      <c r="R13" s="52"/>
      <c r="S13" s="27"/>
      <c r="T13" s="40">
        <f t="shared" si="0"/>
        <v>4</v>
      </c>
      <c r="U13" s="40">
        <f t="shared" si="1"/>
        <v>4</v>
      </c>
      <c r="V13" s="40">
        <f t="shared" si="2"/>
        <v>4</v>
      </c>
      <c r="W13" s="40">
        <f t="shared" si="3"/>
        <v>4</v>
      </c>
    </row>
    <row r="14" spans="1:23" ht="45" customHeight="1" x14ac:dyDescent="0.25">
      <c r="A14" s="25">
        <v>8</v>
      </c>
      <c r="B14" s="126" t="s">
        <v>14</v>
      </c>
      <c r="C14" s="126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8.5" customHeight="1" x14ac:dyDescent="0.25">
      <c r="A15" s="25">
        <v>9</v>
      </c>
      <c r="B15" s="124" t="s">
        <v>15</v>
      </c>
      <c r="C15" s="124"/>
      <c r="D15" s="52"/>
      <c r="E15" s="52">
        <v>46</v>
      </c>
      <c r="F15" s="52"/>
      <c r="G15" s="52"/>
      <c r="H15" s="52">
        <v>46</v>
      </c>
      <c r="I15" s="52"/>
      <c r="J15" s="52"/>
      <c r="K15" s="52">
        <v>46</v>
      </c>
      <c r="L15" s="52"/>
      <c r="M15" s="52"/>
      <c r="N15" s="52"/>
      <c r="O15" s="52"/>
      <c r="P15" s="52"/>
      <c r="Q15" s="52"/>
      <c r="R15" s="52"/>
      <c r="S15" s="27"/>
      <c r="T15" s="40">
        <f t="shared" si="0"/>
        <v>46</v>
      </c>
      <c r="U15" s="40">
        <f t="shared" si="1"/>
        <v>46</v>
      </c>
      <c r="V15" s="40">
        <f t="shared" si="2"/>
        <v>46</v>
      </c>
      <c r="W15" s="40">
        <f t="shared" si="3"/>
        <v>46</v>
      </c>
    </row>
    <row r="16" spans="1:23" ht="28.5" customHeight="1" x14ac:dyDescent="0.25">
      <c r="A16" s="47">
        <v>10</v>
      </c>
      <c r="B16" s="86" t="s">
        <v>16</v>
      </c>
      <c r="C16" s="87"/>
      <c r="D16" s="51"/>
      <c r="E16" s="51">
        <v>1</v>
      </c>
      <c r="F16" s="51"/>
      <c r="G16" s="51"/>
      <c r="H16" s="51"/>
      <c r="I16" s="51"/>
      <c r="J16" s="51"/>
      <c r="K16" s="51"/>
      <c r="L16" s="51">
        <v>1</v>
      </c>
      <c r="M16" s="51"/>
      <c r="N16" s="51"/>
      <c r="O16" s="51"/>
      <c r="P16" s="51"/>
      <c r="Q16" s="51"/>
      <c r="R16" s="51"/>
      <c r="S16" s="27"/>
      <c r="T16" s="40">
        <f t="shared" si="0"/>
        <v>1</v>
      </c>
      <c r="U16" s="40">
        <f t="shared" si="1"/>
        <v>1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7">
        <v>11</v>
      </c>
      <c r="B17" s="86" t="s">
        <v>47</v>
      </c>
      <c r="C17" s="87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9.75" customHeight="1" x14ac:dyDescent="0.25">
      <c r="A18" s="161" t="s">
        <v>18</v>
      </c>
      <c r="B18" s="161"/>
      <c r="C18" s="162"/>
      <c r="D18" s="53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48"/>
      <c r="T18" s="43"/>
      <c r="U18" s="43"/>
      <c r="V18" s="41"/>
      <c r="W18" s="41"/>
    </row>
    <row r="19" spans="1:23" ht="29.25" customHeight="1" x14ac:dyDescent="0.25">
      <c r="A19" s="30">
        <v>1</v>
      </c>
      <c r="B19" s="141" t="s">
        <v>19</v>
      </c>
      <c r="C19" s="141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27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7.5" customHeight="1" x14ac:dyDescent="0.25">
      <c r="A20" s="31">
        <v>2</v>
      </c>
      <c r="B20" s="141" t="s">
        <v>20</v>
      </c>
      <c r="C20" s="141"/>
      <c r="D20" s="52">
        <v>1</v>
      </c>
      <c r="E20" s="52">
        <v>5</v>
      </c>
      <c r="F20" s="52"/>
      <c r="G20" s="52">
        <v>2</v>
      </c>
      <c r="H20" s="52">
        <v>1</v>
      </c>
      <c r="I20" s="52">
        <v>1</v>
      </c>
      <c r="J20" s="52"/>
      <c r="K20" s="52">
        <v>4</v>
      </c>
      <c r="L20" s="52">
        <v>2</v>
      </c>
      <c r="M20" s="52"/>
      <c r="N20" s="52">
        <v>1</v>
      </c>
      <c r="O20" s="52">
        <v>1</v>
      </c>
      <c r="P20" s="52"/>
      <c r="Q20" s="52"/>
      <c r="R20" s="52"/>
      <c r="S20" s="27"/>
      <c r="T20" s="40">
        <f t="shared" si="4"/>
        <v>6</v>
      </c>
      <c r="U20" s="40">
        <f t="shared" si="5"/>
        <v>6</v>
      </c>
      <c r="V20" s="40">
        <f t="shared" si="6"/>
        <v>4</v>
      </c>
      <c r="W20" s="40">
        <f t="shared" si="7"/>
        <v>4</v>
      </c>
    </row>
    <row r="21" spans="1:23" ht="36" customHeight="1" x14ac:dyDescent="0.25">
      <c r="A21" s="30">
        <v>3</v>
      </c>
      <c r="B21" s="127" t="s">
        <v>21</v>
      </c>
      <c r="C21" s="127"/>
      <c r="D21" s="52"/>
      <c r="E21" s="52">
        <v>1</v>
      </c>
      <c r="F21" s="52"/>
      <c r="G21" s="52"/>
      <c r="H21" s="52">
        <v>1</v>
      </c>
      <c r="I21" s="52"/>
      <c r="J21" s="52"/>
      <c r="K21" s="52">
        <v>1</v>
      </c>
      <c r="L21" s="52"/>
      <c r="M21" s="52"/>
      <c r="N21" s="52"/>
      <c r="O21" s="52"/>
      <c r="P21" s="52"/>
      <c r="Q21" s="52"/>
      <c r="R21" s="52"/>
      <c r="S21" s="27"/>
      <c r="T21" s="40">
        <f t="shared" si="4"/>
        <v>1</v>
      </c>
      <c r="U21" s="40">
        <f t="shared" si="5"/>
        <v>1</v>
      </c>
      <c r="V21" s="40">
        <f t="shared" si="6"/>
        <v>1</v>
      </c>
      <c r="W21" s="40">
        <f t="shared" si="7"/>
        <v>1</v>
      </c>
    </row>
    <row r="22" spans="1:23" ht="28.5" customHeight="1" x14ac:dyDescent="0.25">
      <c r="A22" s="31">
        <v>4</v>
      </c>
      <c r="B22" s="127" t="s">
        <v>22</v>
      </c>
      <c r="C22" s="127"/>
      <c r="D22" s="52"/>
      <c r="E22" s="52">
        <v>5</v>
      </c>
      <c r="F22" s="52"/>
      <c r="G22" s="52">
        <v>1</v>
      </c>
      <c r="H22" s="52">
        <v>4</v>
      </c>
      <c r="I22" s="52"/>
      <c r="J22" s="52"/>
      <c r="K22" s="52">
        <v>5</v>
      </c>
      <c r="L22" s="52"/>
      <c r="M22" s="52"/>
      <c r="N22" s="52"/>
      <c r="O22" s="52"/>
      <c r="P22" s="52"/>
      <c r="Q22" s="52"/>
      <c r="R22" s="52"/>
      <c r="S22" s="27"/>
      <c r="T22" s="40">
        <f t="shared" si="4"/>
        <v>5</v>
      </c>
      <c r="U22" s="40">
        <f t="shared" si="5"/>
        <v>5</v>
      </c>
      <c r="V22" s="40">
        <f t="shared" si="6"/>
        <v>5</v>
      </c>
      <c r="W22" s="40">
        <f t="shared" si="7"/>
        <v>5</v>
      </c>
    </row>
    <row r="23" spans="1:23" ht="28.5" customHeight="1" thickBot="1" x14ac:dyDescent="0.3">
      <c r="A23" s="32">
        <v>5</v>
      </c>
      <c r="B23" s="125" t="s">
        <v>23</v>
      </c>
      <c r="C23" s="125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27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s="34" customFormat="1" ht="26.25" customHeight="1" thickBot="1" x14ac:dyDescent="0.3">
      <c r="A24" s="159" t="s">
        <v>24</v>
      </c>
      <c r="B24" s="160"/>
      <c r="C24" s="160"/>
      <c r="D24" s="42">
        <f>D7+D8+D9+D10+D11+D12+D13+D14+D15+D17+D19+D20+D21+D22+D23+D16</f>
        <v>1</v>
      </c>
      <c r="E24" s="42">
        <f t="shared" ref="E24:R24" si="8">E7+E8+E9+E10+E11+E12+E13+E14+E15+E17+E19+E20+E21+E22+E23+E16</f>
        <v>174</v>
      </c>
      <c r="F24" s="42">
        <f t="shared" si="8"/>
        <v>0</v>
      </c>
      <c r="G24" s="42">
        <f t="shared" si="8"/>
        <v>10</v>
      </c>
      <c r="H24" s="42">
        <f t="shared" si="8"/>
        <v>161</v>
      </c>
      <c r="I24" s="42">
        <f t="shared" si="8"/>
        <v>1</v>
      </c>
      <c r="J24" s="42">
        <f t="shared" si="8"/>
        <v>0</v>
      </c>
      <c r="K24" s="42">
        <f t="shared" si="8"/>
        <v>172</v>
      </c>
      <c r="L24" s="42">
        <f t="shared" si="8"/>
        <v>3</v>
      </c>
      <c r="M24" s="42">
        <f t="shared" si="8"/>
        <v>0</v>
      </c>
      <c r="N24" s="42">
        <f t="shared" si="8"/>
        <v>3</v>
      </c>
      <c r="O24" s="42">
        <f t="shared" si="8"/>
        <v>2</v>
      </c>
      <c r="P24" s="42">
        <f t="shared" si="8"/>
        <v>0</v>
      </c>
      <c r="Q24" s="42">
        <f t="shared" si="8"/>
        <v>0</v>
      </c>
      <c r="R24" s="42">
        <f t="shared" si="8"/>
        <v>1</v>
      </c>
      <c r="S24" s="33"/>
      <c r="T24" s="40">
        <f t="shared" si="4"/>
        <v>175</v>
      </c>
      <c r="U24" s="40">
        <f t="shared" si="5"/>
        <v>175</v>
      </c>
      <c r="V24" s="40">
        <f t="shared" si="6"/>
        <v>172</v>
      </c>
      <c r="W24" s="40">
        <f t="shared" si="7"/>
        <v>172</v>
      </c>
    </row>
  </sheetData>
  <mergeCells count="40">
    <mergeCell ref="B9:C9"/>
    <mergeCell ref="B13:C13"/>
    <mergeCell ref="B10:C10"/>
    <mergeCell ref="T6:U6"/>
    <mergeCell ref="V6:W6"/>
    <mergeCell ref="B22:C22"/>
    <mergeCell ref="B23:C23"/>
    <mergeCell ref="B12:C12"/>
    <mergeCell ref="A18:C18"/>
    <mergeCell ref="B14:C14"/>
    <mergeCell ref="B15:C15"/>
    <mergeCell ref="B17:C17"/>
    <mergeCell ref="A24:C24"/>
    <mergeCell ref="B19:C19"/>
    <mergeCell ref="B20:C20"/>
    <mergeCell ref="B21:C21"/>
    <mergeCell ref="B16:C16"/>
    <mergeCell ref="A3:C5"/>
    <mergeCell ref="B11:C11"/>
    <mergeCell ref="A6:C6"/>
    <mergeCell ref="B7:C7"/>
    <mergeCell ref="B8:C8"/>
    <mergeCell ref="E3:E5"/>
    <mergeCell ref="J4:J5"/>
    <mergeCell ref="I4:I5"/>
    <mergeCell ref="L3:L5"/>
    <mergeCell ref="O3:O5"/>
    <mergeCell ref="M3:N4"/>
    <mergeCell ref="G4:G5"/>
    <mergeCell ref="H4:H5"/>
    <mergeCell ref="D1:O1"/>
    <mergeCell ref="P3:Q4"/>
    <mergeCell ref="K4:K5"/>
    <mergeCell ref="G3:K3"/>
    <mergeCell ref="P1:R1"/>
    <mergeCell ref="A2:R2"/>
    <mergeCell ref="A1:C1"/>
    <mergeCell ref="R3:R5"/>
    <mergeCell ref="D3:D5"/>
    <mergeCell ref="F3:F5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zoomScale="75" zoomScaleNormal="60" workbookViewId="0">
      <selection activeCell="C43" sqref="C43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3.28515625" style="1" customWidth="1"/>
    <col min="17" max="17" width="10.85546875" style="1" customWidth="1"/>
    <col min="18" max="18" width="1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60</v>
      </c>
      <c r="Q1" s="149"/>
      <c r="R1" s="149"/>
      <c r="S1" s="5"/>
    </row>
    <row r="2" spans="1:23" ht="75.75" customHeight="1" x14ac:dyDescent="0.25">
      <c r="A2" s="97" t="s">
        <v>56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23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9" customHeight="1" thickBot="1" x14ac:dyDescent="0.3">
      <c r="A6" s="156" t="s">
        <v>17</v>
      </c>
      <c r="B6" s="157"/>
      <c r="C6" s="15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3.75" customHeight="1" x14ac:dyDescent="0.25">
      <c r="A7" s="22">
        <v>1</v>
      </c>
      <c r="B7" s="128" t="s">
        <v>7</v>
      </c>
      <c r="C7" s="128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7.75" customHeight="1" x14ac:dyDescent="0.25">
      <c r="A8" s="25">
        <v>2</v>
      </c>
      <c r="B8" s="127" t="s">
        <v>8</v>
      </c>
      <c r="C8" s="127"/>
      <c r="D8" s="50">
        <v>1</v>
      </c>
      <c r="E8" s="52"/>
      <c r="F8" s="52"/>
      <c r="G8" s="52"/>
      <c r="H8" s="52">
        <v>1</v>
      </c>
      <c r="I8" s="52"/>
      <c r="J8" s="52"/>
      <c r="K8" s="52">
        <v>1</v>
      </c>
      <c r="L8" s="52"/>
      <c r="M8" s="52"/>
      <c r="N8" s="52"/>
      <c r="O8" s="52"/>
      <c r="P8" s="52"/>
      <c r="Q8" s="52"/>
      <c r="R8" s="26"/>
      <c r="S8" s="3"/>
      <c r="T8" s="40">
        <f t="shared" ref="T8:T17" si="0">D8+E8</f>
        <v>1</v>
      </c>
      <c r="U8" s="40">
        <f t="shared" ref="U8:U17" si="1">F8+K8+L8</f>
        <v>1</v>
      </c>
      <c r="V8" s="40">
        <f t="shared" ref="V8:V17" si="2">K8</f>
        <v>1</v>
      </c>
      <c r="W8" s="40">
        <f t="shared" ref="W8:W17" si="3">G8+H8+I8+J8</f>
        <v>1</v>
      </c>
    </row>
    <row r="9" spans="1:23" ht="27.75" customHeight="1" x14ac:dyDescent="0.25">
      <c r="A9" s="25">
        <v>3</v>
      </c>
      <c r="B9" s="127" t="s">
        <v>9</v>
      </c>
      <c r="C9" s="127"/>
      <c r="D9" s="50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29.25" customHeight="1" x14ac:dyDescent="0.25">
      <c r="A10" s="25">
        <v>4</v>
      </c>
      <c r="B10" s="127" t="s">
        <v>10</v>
      </c>
      <c r="C10" s="127"/>
      <c r="D10" s="52"/>
      <c r="E10" s="52">
        <v>1</v>
      </c>
      <c r="F10" s="52"/>
      <c r="G10" s="52">
        <v>1</v>
      </c>
      <c r="H10" s="52"/>
      <c r="I10" s="52"/>
      <c r="J10" s="52"/>
      <c r="K10" s="52">
        <v>1</v>
      </c>
      <c r="L10" s="52"/>
      <c r="M10" s="52"/>
      <c r="N10" s="52"/>
      <c r="O10" s="52"/>
      <c r="P10" s="52"/>
      <c r="Q10" s="52"/>
      <c r="R10" s="26"/>
      <c r="S10" s="3"/>
      <c r="T10" s="40">
        <f t="shared" si="0"/>
        <v>1</v>
      </c>
      <c r="U10" s="40">
        <f t="shared" si="1"/>
        <v>1</v>
      </c>
      <c r="V10" s="40">
        <f t="shared" si="2"/>
        <v>1</v>
      </c>
      <c r="W10" s="40">
        <f t="shared" si="3"/>
        <v>1</v>
      </c>
    </row>
    <row r="11" spans="1:23" ht="21.75" customHeight="1" x14ac:dyDescent="0.25">
      <c r="A11" s="25">
        <v>5</v>
      </c>
      <c r="B11" s="127" t="s">
        <v>11</v>
      </c>
      <c r="C11" s="127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3" customHeight="1" x14ac:dyDescent="0.25">
      <c r="A13" s="25">
        <v>7</v>
      </c>
      <c r="B13" s="126" t="s">
        <v>13</v>
      </c>
      <c r="C13" s="126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1.25" customHeight="1" x14ac:dyDescent="0.25">
      <c r="A14" s="25">
        <v>8</v>
      </c>
      <c r="B14" s="126" t="s">
        <v>14</v>
      </c>
      <c r="C14" s="126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32.25" customHeight="1" x14ac:dyDescent="0.25">
      <c r="A15" s="25">
        <v>9</v>
      </c>
      <c r="B15" s="124" t="s">
        <v>15</v>
      </c>
      <c r="C15" s="124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32.25" customHeight="1" x14ac:dyDescent="0.25">
      <c r="A16" s="47">
        <v>10</v>
      </c>
      <c r="B16" s="86" t="s">
        <v>16</v>
      </c>
      <c r="C16" s="87"/>
      <c r="D16" s="52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7">
        <v>11</v>
      </c>
      <c r="B17" s="86" t="s">
        <v>47</v>
      </c>
      <c r="C17" s="87"/>
      <c r="D17" s="52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3.75" customHeight="1" x14ac:dyDescent="0.25">
      <c r="A18" s="161" t="s">
        <v>18</v>
      </c>
      <c r="B18" s="161"/>
      <c r="C18" s="162"/>
      <c r="D18" s="53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46"/>
      <c r="S18" s="49"/>
      <c r="T18" s="43"/>
      <c r="U18" s="43"/>
      <c r="V18" s="41"/>
      <c r="W18" s="41"/>
    </row>
    <row r="19" spans="1:23" ht="29.25" customHeight="1" x14ac:dyDescent="0.25">
      <c r="A19" s="30">
        <v>1</v>
      </c>
      <c r="B19" s="141" t="s">
        <v>19</v>
      </c>
      <c r="C19" s="141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0.75" customHeight="1" x14ac:dyDescent="0.25">
      <c r="A20" s="31">
        <v>2</v>
      </c>
      <c r="B20" s="141" t="s">
        <v>20</v>
      </c>
      <c r="C20" s="14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0.75" customHeight="1" x14ac:dyDescent="0.25">
      <c r="A21" s="30">
        <v>3</v>
      </c>
      <c r="B21" s="127" t="s">
        <v>21</v>
      </c>
      <c r="C21" s="127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30" customHeight="1" x14ac:dyDescent="0.25">
      <c r="A22" s="31">
        <v>4</v>
      </c>
      <c r="B22" s="127" t="s">
        <v>22</v>
      </c>
      <c r="C22" s="127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6.25" customHeight="1" thickBot="1" x14ac:dyDescent="0.3">
      <c r="A23" s="32">
        <v>5</v>
      </c>
      <c r="B23" s="125" t="s">
        <v>23</v>
      </c>
      <c r="C23" s="125"/>
      <c r="D23" s="51"/>
      <c r="E23" s="51">
        <v>1</v>
      </c>
      <c r="F23" s="51"/>
      <c r="G23" s="51"/>
      <c r="H23" s="51">
        <v>1</v>
      </c>
      <c r="I23" s="51"/>
      <c r="J23" s="51"/>
      <c r="K23" s="51">
        <v>1</v>
      </c>
      <c r="L23" s="51"/>
      <c r="M23" s="51"/>
      <c r="N23" s="51"/>
      <c r="O23" s="51"/>
      <c r="P23" s="51"/>
      <c r="Q23" s="51"/>
      <c r="R23" s="28"/>
      <c r="S23" s="3"/>
      <c r="T23" s="40">
        <f t="shared" si="4"/>
        <v>1</v>
      </c>
      <c r="U23" s="40">
        <f t="shared" si="5"/>
        <v>1</v>
      </c>
      <c r="V23" s="40">
        <f t="shared" si="6"/>
        <v>1</v>
      </c>
      <c r="W23" s="40">
        <f t="shared" si="7"/>
        <v>1</v>
      </c>
    </row>
    <row r="24" spans="1:23" ht="30" customHeight="1" thickBot="1" x14ac:dyDescent="0.3">
      <c r="A24" s="159" t="s">
        <v>24</v>
      </c>
      <c r="B24" s="160"/>
      <c r="C24" s="160"/>
      <c r="D24" s="42">
        <f>D7+D8+D9+D10+D11+D12+D13+D14+D15+D17+D19+D20+D21+D22+D23+D16</f>
        <v>1</v>
      </c>
      <c r="E24" s="42">
        <f t="shared" ref="E24:R24" si="8">E7+E8+E9+E10+E11+E12+E13+E14+E15+E17+E19+E20+E21+E22+E23+E16</f>
        <v>2</v>
      </c>
      <c r="F24" s="42">
        <f t="shared" si="8"/>
        <v>0</v>
      </c>
      <c r="G24" s="42">
        <f t="shared" si="8"/>
        <v>1</v>
      </c>
      <c r="H24" s="42">
        <f t="shared" si="8"/>
        <v>2</v>
      </c>
      <c r="I24" s="42">
        <f t="shared" si="8"/>
        <v>0</v>
      </c>
      <c r="J24" s="42">
        <f t="shared" si="8"/>
        <v>0</v>
      </c>
      <c r="K24" s="42">
        <f t="shared" si="8"/>
        <v>3</v>
      </c>
      <c r="L24" s="42">
        <f t="shared" si="8"/>
        <v>0</v>
      </c>
      <c r="M24" s="42">
        <f t="shared" si="8"/>
        <v>0</v>
      </c>
      <c r="N24" s="42">
        <f t="shared" si="8"/>
        <v>0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4"/>
      <c r="T24" s="40">
        <f t="shared" si="4"/>
        <v>3</v>
      </c>
      <c r="U24" s="40">
        <f t="shared" si="5"/>
        <v>3</v>
      </c>
      <c r="V24" s="40">
        <f t="shared" si="6"/>
        <v>3</v>
      </c>
      <c r="W24" s="40">
        <f t="shared" si="7"/>
        <v>3</v>
      </c>
    </row>
  </sheetData>
  <mergeCells count="40">
    <mergeCell ref="T6:U6"/>
    <mergeCell ref="O3:O5"/>
    <mergeCell ref="G3:K3"/>
    <mergeCell ref="H4:H5"/>
    <mergeCell ref="G4:G5"/>
    <mergeCell ref="E3:E5"/>
    <mergeCell ref="A1:C1"/>
    <mergeCell ref="V6:W6"/>
    <mergeCell ref="A6:C6"/>
    <mergeCell ref="K4:K5"/>
    <mergeCell ref="A3:C5"/>
    <mergeCell ref="P3:Q4"/>
    <mergeCell ref="D1:O1"/>
    <mergeCell ref="R3:R5"/>
    <mergeCell ref="M3:N4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5"/>
  <sheetViews>
    <sheetView zoomScale="60" zoomScaleNormal="60" workbookViewId="0">
      <pane ySplit="6" topLeftCell="A22" activePane="bottomLeft" state="frozen"/>
      <selection activeCell="S46" sqref="S46"/>
      <selection pane="bottomLeft" activeCell="D23" sqref="D23:R23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6384" width="9.140625" style="13"/>
  </cols>
  <sheetData>
    <row r="1" spans="1:23" ht="56.25" customHeight="1" x14ac:dyDescent="0.25">
      <c r="A1" s="158" t="s">
        <v>48</v>
      </c>
      <c r="B1" s="158"/>
      <c r="C1" s="158"/>
      <c r="D1" s="150" t="s">
        <v>6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49" t="s">
        <v>45</v>
      </c>
      <c r="Q1" s="149"/>
      <c r="R1" s="149"/>
      <c r="S1" s="12"/>
    </row>
    <row r="2" spans="1:23" ht="75.75" customHeight="1" x14ac:dyDescent="0.25">
      <c r="A2" s="97" t="s">
        <v>40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12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14"/>
      <c r="T3" s="15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16"/>
    </row>
    <row r="5" spans="1:23" ht="123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38"/>
    </row>
    <row r="6" spans="1:23" ht="35.25" customHeight="1" thickBot="1" x14ac:dyDescent="0.3">
      <c r="A6" s="156" t="s">
        <v>17</v>
      </c>
      <c r="B6" s="157"/>
      <c r="C6" s="15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30.75" customHeight="1" x14ac:dyDescent="0.25">
      <c r="A8" s="25">
        <v>2</v>
      </c>
      <c r="B8" s="127" t="s">
        <v>8</v>
      </c>
      <c r="C8" s="1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30" customHeight="1" x14ac:dyDescent="0.25">
      <c r="A9" s="25">
        <v>3</v>
      </c>
      <c r="B9" s="127" t="s">
        <v>9</v>
      </c>
      <c r="C9" s="1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9.75" customHeight="1" x14ac:dyDescent="0.25">
      <c r="A10" s="25">
        <v>4</v>
      </c>
      <c r="B10" s="127" t="s">
        <v>10</v>
      </c>
      <c r="C10" s="12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36" customHeight="1" x14ac:dyDescent="0.25">
      <c r="A11" s="25">
        <v>5</v>
      </c>
      <c r="B11" s="127" t="s">
        <v>11</v>
      </c>
      <c r="C11" s="1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126" t="s">
        <v>13</v>
      </c>
      <c r="C13" s="1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124" t="s">
        <v>15</v>
      </c>
      <c r="C15" s="1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9.25" customHeight="1" x14ac:dyDescent="0.25">
      <c r="A16" s="47">
        <v>10</v>
      </c>
      <c r="B16" s="86" t="s">
        <v>16</v>
      </c>
      <c r="C16" s="8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7">
        <v>11</v>
      </c>
      <c r="B17" s="86" t="s">
        <v>47</v>
      </c>
      <c r="C17" s="8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" customHeight="1" x14ac:dyDescent="0.25">
      <c r="A18" s="161" t="s">
        <v>18</v>
      </c>
      <c r="B18" s="161"/>
      <c r="C18" s="162"/>
      <c r="D18" s="45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8"/>
      <c r="T18" s="43"/>
      <c r="U18" s="43"/>
      <c r="V18" s="41"/>
      <c r="W18" s="41"/>
    </row>
    <row r="19" spans="1:23" ht="33.75" customHeight="1" x14ac:dyDescent="0.25">
      <c r="A19" s="30">
        <v>1</v>
      </c>
      <c r="B19" s="141" t="s">
        <v>19</v>
      </c>
      <c r="C19" s="14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6" customHeight="1" x14ac:dyDescent="0.25">
      <c r="A20" s="31">
        <v>2</v>
      </c>
      <c r="B20" s="141" t="s">
        <v>20</v>
      </c>
      <c r="C20" s="14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3" customHeight="1" x14ac:dyDescent="0.25">
      <c r="A21" s="30">
        <v>3</v>
      </c>
      <c r="B21" s="127" t="s">
        <v>21</v>
      </c>
      <c r="C21" s="12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6.25" customHeight="1" x14ac:dyDescent="0.25">
      <c r="A22" s="31">
        <v>4</v>
      </c>
      <c r="B22" s="127" t="s">
        <v>22</v>
      </c>
      <c r="C22" s="12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29.25" customHeight="1" thickBot="1" x14ac:dyDescent="0.3">
      <c r="A24" s="159" t="s">
        <v>24</v>
      </c>
      <c r="B24" s="160"/>
      <c r="C24" s="160"/>
      <c r="D24" s="42">
        <f>D7+D8+D9+D10+D11+D12+D13+D14+D15+D17+D19+D20+D21+D22+D23+D16</f>
        <v>0</v>
      </c>
      <c r="E24" s="42">
        <f t="shared" ref="E24:R24" si="8">E7+E8+E9+E10+E11+E12+E13+E14+E15+E17+E19+E20+E21+E22+E23+E16</f>
        <v>0</v>
      </c>
      <c r="F24" s="42">
        <f t="shared" si="8"/>
        <v>0</v>
      </c>
      <c r="G24" s="42">
        <f t="shared" si="8"/>
        <v>0</v>
      </c>
      <c r="H24" s="42">
        <f t="shared" si="8"/>
        <v>0</v>
      </c>
      <c r="I24" s="42">
        <f t="shared" si="8"/>
        <v>0</v>
      </c>
      <c r="J24" s="42">
        <f t="shared" si="8"/>
        <v>0</v>
      </c>
      <c r="K24" s="42">
        <f t="shared" si="8"/>
        <v>0</v>
      </c>
      <c r="L24" s="42">
        <f t="shared" si="8"/>
        <v>0</v>
      </c>
      <c r="M24" s="42">
        <f t="shared" si="8"/>
        <v>0</v>
      </c>
      <c r="N24" s="42">
        <f t="shared" si="8"/>
        <v>0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29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  <row r="25" spans="1:23" x14ac:dyDescent="0.25">
      <c r="B25" s="13" t="s">
        <v>49</v>
      </c>
    </row>
  </sheetData>
  <mergeCells count="40">
    <mergeCell ref="T6:U6"/>
    <mergeCell ref="O3:O5"/>
    <mergeCell ref="G3:K3"/>
    <mergeCell ref="H4:H5"/>
    <mergeCell ref="G4:G5"/>
    <mergeCell ref="E3:E5"/>
    <mergeCell ref="A1:C1"/>
    <mergeCell ref="V6:W6"/>
    <mergeCell ref="A6:C6"/>
    <mergeCell ref="K4:K5"/>
    <mergeCell ref="A3:C5"/>
    <mergeCell ref="P3:Q4"/>
    <mergeCell ref="D1:O1"/>
    <mergeCell ref="R3:R5"/>
    <mergeCell ref="M3:N4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5"/>
  <sheetViews>
    <sheetView zoomScale="75" zoomScaleNormal="60" workbookViewId="0">
      <selection activeCell="C43" sqref="C43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7.855468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60</v>
      </c>
      <c r="Q1" s="149"/>
      <c r="R1" s="149"/>
      <c r="S1" s="5"/>
    </row>
    <row r="2" spans="1:23" ht="63.75" customHeight="1" x14ac:dyDescent="0.25">
      <c r="A2" s="97" t="s">
        <v>57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3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2.25" customHeight="1" thickBot="1" x14ac:dyDescent="0.3">
      <c r="A6" s="156" t="s">
        <v>17</v>
      </c>
      <c r="B6" s="157"/>
      <c r="C6" s="16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50"/>
      <c r="E7" s="50">
        <v>29</v>
      </c>
      <c r="F7" s="50"/>
      <c r="G7" s="50">
        <v>1</v>
      </c>
      <c r="H7" s="50">
        <v>28</v>
      </c>
      <c r="I7" s="50"/>
      <c r="J7" s="50"/>
      <c r="K7" s="50">
        <f>+G7+H7+I7+J7</f>
        <v>29</v>
      </c>
      <c r="L7" s="50"/>
      <c r="M7" s="50">
        <v>1</v>
      </c>
      <c r="N7" s="50">
        <v>2</v>
      </c>
      <c r="O7" s="50">
        <v>2</v>
      </c>
      <c r="P7" s="50"/>
      <c r="Q7" s="50"/>
      <c r="R7" s="50">
        <v>1</v>
      </c>
      <c r="S7" s="3"/>
      <c r="T7" s="40">
        <f>D7+E7</f>
        <v>29</v>
      </c>
      <c r="U7" s="40">
        <f>F7+K7+L7</f>
        <v>29</v>
      </c>
      <c r="V7" s="40">
        <f>K7</f>
        <v>29</v>
      </c>
      <c r="W7" s="40">
        <f>G7+H7+I7+J7</f>
        <v>29</v>
      </c>
    </row>
    <row r="8" spans="1:23" ht="21.75" customHeight="1" x14ac:dyDescent="0.25">
      <c r="A8" s="25">
        <v>2</v>
      </c>
      <c r="B8" s="127" t="s">
        <v>8</v>
      </c>
      <c r="C8" s="127"/>
      <c r="D8" s="52">
        <v>1</v>
      </c>
      <c r="E8" s="52">
        <v>19</v>
      </c>
      <c r="F8" s="52"/>
      <c r="G8" s="52">
        <v>1</v>
      </c>
      <c r="H8" s="52">
        <v>17</v>
      </c>
      <c r="I8" s="52">
        <v>1</v>
      </c>
      <c r="J8" s="52">
        <v>1</v>
      </c>
      <c r="K8" s="50">
        <f t="shared" ref="K8:K23" si="0">+G8+H8+I8+J8</f>
        <v>20</v>
      </c>
      <c r="L8" s="52"/>
      <c r="M8" s="52"/>
      <c r="N8" s="52">
        <v>3</v>
      </c>
      <c r="O8" s="52">
        <v>1</v>
      </c>
      <c r="P8" s="52"/>
      <c r="Q8" s="52"/>
      <c r="R8" s="52">
        <v>2</v>
      </c>
      <c r="S8" s="3"/>
      <c r="T8" s="40">
        <f t="shared" ref="T8:T17" si="1">D8+E8</f>
        <v>20</v>
      </c>
      <c r="U8" s="40">
        <f t="shared" ref="U8:U17" si="2">F8+K8+L8</f>
        <v>20</v>
      </c>
      <c r="V8" s="40">
        <f t="shared" ref="V8:V17" si="3">K8</f>
        <v>20</v>
      </c>
      <c r="W8" s="40">
        <f t="shared" ref="W8:W17" si="4">G8+H8+I8+J8</f>
        <v>20</v>
      </c>
    </row>
    <row r="9" spans="1:23" ht="24.75" customHeight="1" x14ac:dyDescent="0.25">
      <c r="A9" s="25">
        <v>3</v>
      </c>
      <c r="B9" s="127" t="s">
        <v>9</v>
      </c>
      <c r="C9" s="127"/>
      <c r="D9" s="52"/>
      <c r="E9" s="3">
        <v>4</v>
      </c>
      <c r="F9" s="3"/>
      <c r="G9" s="3">
        <v>3</v>
      </c>
      <c r="H9" s="3">
        <v>1</v>
      </c>
      <c r="I9" s="3"/>
      <c r="J9" s="3"/>
      <c r="K9" s="50">
        <f t="shared" si="0"/>
        <v>4</v>
      </c>
      <c r="L9" s="3"/>
      <c r="N9" s="1">
        <v>1</v>
      </c>
      <c r="Q9" s="1">
        <v>1</v>
      </c>
      <c r="S9" s="3"/>
      <c r="T9" s="40">
        <f t="shared" si="1"/>
        <v>4</v>
      </c>
      <c r="U9" s="40">
        <f t="shared" si="2"/>
        <v>4</v>
      </c>
      <c r="V9" s="40">
        <f t="shared" si="3"/>
        <v>4</v>
      </c>
      <c r="W9" s="40">
        <f t="shared" si="4"/>
        <v>4</v>
      </c>
    </row>
    <row r="10" spans="1:23" ht="30.75" customHeight="1" x14ac:dyDescent="0.25">
      <c r="A10" s="25">
        <v>4</v>
      </c>
      <c r="B10" s="127" t="s">
        <v>10</v>
      </c>
      <c r="C10" s="127"/>
      <c r="D10" s="52"/>
      <c r="E10" s="52">
        <v>18</v>
      </c>
      <c r="F10" s="52"/>
      <c r="G10" s="52">
        <v>16</v>
      </c>
      <c r="H10" s="52">
        <v>2</v>
      </c>
      <c r="I10" s="52"/>
      <c r="J10" s="52"/>
      <c r="K10" s="50">
        <f t="shared" si="0"/>
        <v>18</v>
      </c>
      <c r="L10" s="52"/>
      <c r="M10" s="52"/>
      <c r="N10" s="52">
        <v>2</v>
      </c>
      <c r="O10" s="52"/>
      <c r="P10" s="52"/>
      <c r="Q10" s="52">
        <v>1</v>
      </c>
      <c r="R10" s="52">
        <v>1</v>
      </c>
      <c r="S10" s="3"/>
      <c r="T10" s="40">
        <f t="shared" si="1"/>
        <v>18</v>
      </c>
      <c r="U10" s="40">
        <f t="shared" si="2"/>
        <v>18</v>
      </c>
      <c r="V10" s="40">
        <f t="shared" si="3"/>
        <v>18</v>
      </c>
      <c r="W10" s="40">
        <f t="shared" si="4"/>
        <v>18</v>
      </c>
    </row>
    <row r="11" spans="1:23" ht="24.75" customHeight="1" x14ac:dyDescent="0.25">
      <c r="A11" s="25">
        <v>5</v>
      </c>
      <c r="B11" s="127" t="s">
        <v>11</v>
      </c>
      <c r="C11" s="127"/>
      <c r="D11" s="52"/>
      <c r="E11" s="52">
        <v>49</v>
      </c>
      <c r="F11" s="52"/>
      <c r="G11" s="52">
        <v>1</v>
      </c>
      <c r="H11" s="52">
        <v>48</v>
      </c>
      <c r="I11" s="52"/>
      <c r="J11" s="52"/>
      <c r="K11" s="50">
        <f t="shared" si="0"/>
        <v>49</v>
      </c>
      <c r="L11" s="52"/>
      <c r="M11" s="52"/>
      <c r="N11" s="52"/>
      <c r="O11" s="52"/>
      <c r="P11" s="52"/>
      <c r="Q11" s="52"/>
      <c r="R11" s="52"/>
      <c r="S11" s="3"/>
      <c r="T11" s="40">
        <f t="shared" si="1"/>
        <v>49</v>
      </c>
      <c r="U11" s="40">
        <f t="shared" si="2"/>
        <v>49</v>
      </c>
      <c r="V11" s="40">
        <f t="shared" si="3"/>
        <v>49</v>
      </c>
      <c r="W11" s="40">
        <f t="shared" si="4"/>
        <v>49</v>
      </c>
    </row>
    <row r="12" spans="1:23" ht="45" customHeight="1" x14ac:dyDescent="0.25">
      <c r="A12" s="25">
        <v>6</v>
      </c>
      <c r="B12" s="126" t="s">
        <v>12</v>
      </c>
      <c r="C12" s="126"/>
      <c r="D12" s="52"/>
      <c r="E12" s="52">
        <v>6</v>
      </c>
      <c r="F12" s="52"/>
      <c r="G12" s="52"/>
      <c r="H12" s="52">
        <v>6</v>
      </c>
      <c r="I12" s="52"/>
      <c r="J12" s="52"/>
      <c r="K12" s="50">
        <f t="shared" si="0"/>
        <v>6</v>
      </c>
      <c r="L12" s="52"/>
      <c r="M12" s="52"/>
      <c r="N12" s="52"/>
      <c r="O12" s="52"/>
      <c r="P12" s="52"/>
      <c r="Q12" s="52"/>
      <c r="R12" s="52"/>
      <c r="S12" s="3"/>
      <c r="T12" s="40">
        <f t="shared" si="1"/>
        <v>6</v>
      </c>
      <c r="U12" s="40">
        <f t="shared" si="2"/>
        <v>6</v>
      </c>
      <c r="V12" s="40">
        <f t="shared" si="3"/>
        <v>6</v>
      </c>
      <c r="W12" s="40">
        <f t="shared" si="4"/>
        <v>6</v>
      </c>
    </row>
    <row r="13" spans="1:23" ht="27" customHeight="1" x14ac:dyDescent="0.25">
      <c r="A13" s="25">
        <v>7</v>
      </c>
      <c r="B13" s="126" t="s">
        <v>13</v>
      </c>
      <c r="C13" s="126"/>
      <c r="D13" s="52"/>
      <c r="E13" s="52">
        <v>4</v>
      </c>
      <c r="F13" s="52"/>
      <c r="G13" s="52"/>
      <c r="H13" s="52">
        <v>4</v>
      </c>
      <c r="I13" s="52"/>
      <c r="J13" s="52"/>
      <c r="K13" s="50">
        <f t="shared" si="0"/>
        <v>4</v>
      </c>
      <c r="L13" s="52"/>
      <c r="M13" s="52"/>
      <c r="N13" s="52"/>
      <c r="O13" s="52"/>
      <c r="P13" s="52"/>
      <c r="Q13" s="52"/>
      <c r="R13" s="52"/>
      <c r="S13" s="3"/>
      <c r="T13" s="40">
        <f t="shared" si="1"/>
        <v>4</v>
      </c>
      <c r="U13" s="40">
        <f t="shared" si="2"/>
        <v>4</v>
      </c>
      <c r="V13" s="40">
        <f t="shared" si="3"/>
        <v>4</v>
      </c>
      <c r="W13" s="40">
        <f t="shared" si="4"/>
        <v>4</v>
      </c>
    </row>
    <row r="14" spans="1:23" ht="45" customHeight="1" x14ac:dyDescent="0.25">
      <c r="A14" s="25">
        <v>8</v>
      </c>
      <c r="B14" s="126" t="s">
        <v>14</v>
      </c>
      <c r="C14" s="126"/>
      <c r="D14" s="52"/>
      <c r="E14" s="52"/>
      <c r="F14" s="52"/>
      <c r="G14" s="52"/>
      <c r="H14" s="52"/>
      <c r="I14" s="52"/>
      <c r="J14" s="52"/>
      <c r="K14" s="50">
        <f t="shared" si="0"/>
        <v>0</v>
      </c>
      <c r="L14" s="52"/>
      <c r="M14" s="52"/>
      <c r="N14" s="52"/>
      <c r="O14" s="52"/>
      <c r="P14" s="52"/>
      <c r="Q14" s="52"/>
      <c r="R14" s="52"/>
      <c r="S14" s="3"/>
      <c r="T14" s="40">
        <f t="shared" si="1"/>
        <v>0</v>
      </c>
      <c r="U14" s="40">
        <f t="shared" si="2"/>
        <v>0</v>
      </c>
      <c r="V14" s="40">
        <f t="shared" si="3"/>
        <v>0</v>
      </c>
      <c r="W14" s="40">
        <f t="shared" si="4"/>
        <v>0</v>
      </c>
    </row>
    <row r="15" spans="1:23" ht="27" customHeight="1" x14ac:dyDescent="0.25">
      <c r="A15" s="25">
        <v>9</v>
      </c>
      <c r="B15" s="124" t="s">
        <v>15</v>
      </c>
      <c r="C15" s="124"/>
      <c r="D15" s="52"/>
      <c r="E15" s="52">
        <v>36</v>
      </c>
      <c r="F15" s="52"/>
      <c r="G15" s="52">
        <v>1</v>
      </c>
      <c r="H15" s="52">
        <v>30</v>
      </c>
      <c r="I15" s="52">
        <v>5</v>
      </c>
      <c r="J15" s="52"/>
      <c r="K15" s="50">
        <f t="shared" si="0"/>
        <v>36</v>
      </c>
      <c r="L15" s="52"/>
      <c r="M15" s="52"/>
      <c r="N15" s="52"/>
      <c r="O15" s="52"/>
      <c r="P15" s="52"/>
      <c r="Q15" s="52"/>
      <c r="R15" s="52"/>
      <c r="S15" s="3"/>
      <c r="T15" s="40">
        <f t="shared" si="1"/>
        <v>36</v>
      </c>
      <c r="U15" s="40">
        <f t="shared" si="2"/>
        <v>36</v>
      </c>
      <c r="V15" s="40">
        <f t="shared" si="3"/>
        <v>36</v>
      </c>
      <c r="W15" s="40">
        <f t="shared" si="4"/>
        <v>36</v>
      </c>
    </row>
    <row r="16" spans="1:23" ht="27" customHeight="1" x14ac:dyDescent="0.25">
      <c r="A16" s="47">
        <v>10</v>
      </c>
      <c r="B16" s="86" t="s">
        <v>16</v>
      </c>
      <c r="C16" s="87"/>
      <c r="D16" s="51">
        <v>1</v>
      </c>
      <c r="E16" s="51">
        <v>1</v>
      </c>
      <c r="F16" s="51"/>
      <c r="G16" s="51">
        <v>1</v>
      </c>
      <c r="H16" s="51"/>
      <c r="I16" s="51"/>
      <c r="J16" s="51"/>
      <c r="K16" s="50">
        <f t="shared" si="0"/>
        <v>1</v>
      </c>
      <c r="L16" s="51">
        <v>1</v>
      </c>
      <c r="M16" s="51">
        <v>1</v>
      </c>
      <c r="N16" s="51"/>
      <c r="O16" s="51"/>
      <c r="P16" s="51"/>
      <c r="Q16" s="51"/>
      <c r="R16" s="51">
        <v>1</v>
      </c>
      <c r="S16" s="3"/>
      <c r="T16" s="40">
        <f t="shared" si="1"/>
        <v>2</v>
      </c>
      <c r="U16" s="40">
        <f t="shared" si="2"/>
        <v>2</v>
      </c>
      <c r="V16" s="40">
        <f t="shared" si="3"/>
        <v>1</v>
      </c>
      <c r="W16" s="40">
        <f t="shared" si="4"/>
        <v>1</v>
      </c>
    </row>
    <row r="17" spans="1:23" ht="45" customHeight="1" thickBot="1" x14ac:dyDescent="0.3">
      <c r="A17" s="47">
        <v>11</v>
      </c>
      <c r="B17" s="86" t="s">
        <v>47</v>
      </c>
      <c r="C17" s="87"/>
      <c r="D17" s="51"/>
      <c r="E17" s="51"/>
      <c r="F17" s="51"/>
      <c r="G17" s="51"/>
      <c r="H17" s="51"/>
      <c r="I17" s="51"/>
      <c r="J17" s="51"/>
      <c r="K17" s="50">
        <f t="shared" si="0"/>
        <v>0</v>
      </c>
      <c r="L17" s="51"/>
      <c r="M17" s="51"/>
      <c r="N17" s="51"/>
      <c r="O17" s="51"/>
      <c r="P17" s="51"/>
      <c r="Q17" s="51"/>
      <c r="R17" s="51"/>
      <c r="S17" s="3"/>
      <c r="T17" s="40">
        <f t="shared" si="1"/>
        <v>0</v>
      </c>
      <c r="U17" s="40">
        <f t="shared" si="2"/>
        <v>0</v>
      </c>
      <c r="V17" s="40">
        <f t="shared" si="3"/>
        <v>0</v>
      </c>
      <c r="W17" s="40">
        <f t="shared" si="4"/>
        <v>0</v>
      </c>
    </row>
    <row r="18" spans="1:23" ht="36.75" customHeight="1" thickBot="1" x14ac:dyDescent="0.3">
      <c r="A18" s="137" t="s">
        <v>18</v>
      </c>
      <c r="B18" s="138"/>
      <c r="C18" s="139"/>
      <c r="D18" s="56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49"/>
      <c r="T18" s="43"/>
      <c r="U18" s="43"/>
      <c r="V18" s="41"/>
      <c r="W18" s="41"/>
    </row>
    <row r="19" spans="1:23" ht="34.5" customHeight="1" x14ac:dyDescent="0.25">
      <c r="A19" s="37">
        <v>1</v>
      </c>
      <c r="B19" s="140" t="s">
        <v>19</v>
      </c>
      <c r="C19" s="140"/>
      <c r="D19" s="50"/>
      <c r="E19" s="50">
        <v>1</v>
      </c>
      <c r="F19" s="50"/>
      <c r="G19" s="50"/>
      <c r="H19" s="50">
        <v>1</v>
      </c>
      <c r="I19" s="50"/>
      <c r="J19" s="50"/>
      <c r="K19" s="50">
        <f t="shared" si="0"/>
        <v>1</v>
      </c>
      <c r="L19" s="50"/>
      <c r="M19" s="50"/>
      <c r="N19" s="50">
        <v>1</v>
      </c>
      <c r="O19" s="50"/>
      <c r="P19" s="50"/>
      <c r="Q19" s="50"/>
      <c r="R19" s="50">
        <v>1</v>
      </c>
      <c r="S19" s="3"/>
      <c r="T19" s="40">
        <f t="shared" ref="T19:T24" si="5">D19+E19</f>
        <v>1</v>
      </c>
      <c r="U19" s="40">
        <f t="shared" ref="U19:U24" si="6">F19+K19+L19</f>
        <v>1</v>
      </c>
      <c r="V19" s="40">
        <f t="shared" ref="V19:V24" si="7">K19</f>
        <v>1</v>
      </c>
      <c r="W19" s="40">
        <f t="shared" ref="W19:W24" si="8">G19+H19+I19+J19</f>
        <v>1</v>
      </c>
    </row>
    <row r="20" spans="1:23" ht="34.5" customHeight="1" x14ac:dyDescent="0.25">
      <c r="A20" s="31">
        <v>2</v>
      </c>
      <c r="B20" s="141" t="s">
        <v>20</v>
      </c>
      <c r="C20" s="141"/>
      <c r="D20" s="52"/>
      <c r="E20" s="52">
        <v>8</v>
      </c>
      <c r="F20" s="52"/>
      <c r="G20" s="52">
        <v>6</v>
      </c>
      <c r="H20" s="52">
        <v>1</v>
      </c>
      <c r="I20" s="52"/>
      <c r="J20" s="52"/>
      <c r="K20" s="50">
        <f t="shared" si="0"/>
        <v>7</v>
      </c>
      <c r="L20" s="52">
        <v>1</v>
      </c>
      <c r="M20" s="52"/>
      <c r="N20" s="52">
        <v>6</v>
      </c>
      <c r="O20" s="52">
        <v>6</v>
      </c>
      <c r="P20" s="52"/>
      <c r="Q20" s="52"/>
      <c r="R20" s="52"/>
      <c r="S20" s="3"/>
      <c r="T20" s="40">
        <f t="shared" si="5"/>
        <v>8</v>
      </c>
      <c r="U20" s="40">
        <f t="shared" si="6"/>
        <v>8</v>
      </c>
      <c r="V20" s="40">
        <f t="shared" si="7"/>
        <v>7</v>
      </c>
      <c r="W20" s="40">
        <f t="shared" si="8"/>
        <v>7</v>
      </c>
    </row>
    <row r="21" spans="1:23" ht="35.25" customHeight="1" x14ac:dyDescent="0.25">
      <c r="A21" s="30">
        <v>3</v>
      </c>
      <c r="B21" s="127" t="s">
        <v>21</v>
      </c>
      <c r="C21" s="127"/>
      <c r="D21" s="52"/>
      <c r="E21" s="52">
        <v>2</v>
      </c>
      <c r="F21" s="52"/>
      <c r="G21" s="52"/>
      <c r="H21" s="52">
        <v>2</v>
      </c>
      <c r="I21" s="52"/>
      <c r="J21" s="52"/>
      <c r="K21" s="50">
        <f t="shared" si="0"/>
        <v>2</v>
      </c>
      <c r="L21" s="52"/>
      <c r="M21" s="52"/>
      <c r="N21" s="52"/>
      <c r="O21" s="52"/>
      <c r="P21" s="52"/>
      <c r="Q21" s="52"/>
      <c r="R21" s="52"/>
      <c r="S21" s="3"/>
      <c r="T21" s="40">
        <f t="shared" si="5"/>
        <v>2</v>
      </c>
      <c r="U21" s="40">
        <f t="shared" si="6"/>
        <v>2</v>
      </c>
      <c r="V21" s="40">
        <f t="shared" si="7"/>
        <v>2</v>
      </c>
      <c r="W21" s="40">
        <f t="shared" si="8"/>
        <v>2</v>
      </c>
    </row>
    <row r="22" spans="1:23" ht="22.5" customHeight="1" x14ac:dyDescent="0.25">
      <c r="A22" s="31">
        <v>4</v>
      </c>
      <c r="B22" s="127" t="s">
        <v>22</v>
      </c>
      <c r="C22" s="127"/>
      <c r="D22" s="52">
        <v>1</v>
      </c>
      <c r="E22" s="52">
        <v>8</v>
      </c>
      <c r="F22" s="52"/>
      <c r="G22" s="52">
        <v>4</v>
      </c>
      <c r="H22" s="52">
        <v>3</v>
      </c>
      <c r="I22" s="52"/>
      <c r="J22" s="52"/>
      <c r="K22" s="50">
        <f t="shared" si="0"/>
        <v>7</v>
      </c>
      <c r="L22" s="52">
        <v>2</v>
      </c>
      <c r="M22" s="52"/>
      <c r="N22" s="52">
        <v>2</v>
      </c>
      <c r="O22" s="52">
        <v>1</v>
      </c>
      <c r="P22" s="52"/>
      <c r="Q22" s="52"/>
      <c r="R22" s="52">
        <v>1</v>
      </c>
      <c r="S22" s="3"/>
      <c r="T22" s="40">
        <f t="shared" si="5"/>
        <v>9</v>
      </c>
      <c r="U22" s="40">
        <f t="shared" si="6"/>
        <v>9</v>
      </c>
      <c r="V22" s="40">
        <f t="shared" si="7"/>
        <v>7</v>
      </c>
      <c r="W22" s="40">
        <f t="shared" si="8"/>
        <v>7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51"/>
      <c r="E23" s="51">
        <v>3</v>
      </c>
      <c r="F23" s="51"/>
      <c r="G23" s="51"/>
      <c r="H23" s="51"/>
      <c r="I23" s="51"/>
      <c r="J23" s="51"/>
      <c r="K23" s="50">
        <f t="shared" si="0"/>
        <v>0</v>
      </c>
      <c r="L23" s="51">
        <v>3</v>
      </c>
      <c r="M23" s="51"/>
      <c r="N23" s="51"/>
      <c r="O23" s="51"/>
      <c r="P23" s="51"/>
      <c r="Q23" s="51"/>
      <c r="R23" s="51"/>
      <c r="S23" s="3"/>
      <c r="T23" s="40">
        <f t="shared" si="5"/>
        <v>3</v>
      </c>
      <c r="U23" s="40">
        <f t="shared" si="6"/>
        <v>3</v>
      </c>
      <c r="V23" s="40">
        <f t="shared" si="7"/>
        <v>0</v>
      </c>
      <c r="W23" s="40">
        <f t="shared" si="8"/>
        <v>0</v>
      </c>
    </row>
    <row r="24" spans="1:23" ht="32.25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3</v>
      </c>
      <c r="E24" s="42">
        <f t="shared" ref="E24:R24" si="9">E7+E8+E9+E10+E11+E12+E13+E14+E15+E17+E19+E20+E21+E22+E23+E16</f>
        <v>188</v>
      </c>
      <c r="F24" s="42">
        <f t="shared" si="9"/>
        <v>0</v>
      </c>
      <c r="G24" s="42">
        <f t="shared" si="9"/>
        <v>34</v>
      </c>
      <c r="H24" s="42">
        <f t="shared" si="9"/>
        <v>143</v>
      </c>
      <c r="I24" s="42">
        <f t="shared" si="9"/>
        <v>6</v>
      </c>
      <c r="J24" s="42">
        <f t="shared" si="9"/>
        <v>1</v>
      </c>
      <c r="K24" s="42">
        <f t="shared" si="9"/>
        <v>184</v>
      </c>
      <c r="L24" s="42">
        <f t="shared" si="9"/>
        <v>7</v>
      </c>
      <c r="M24" s="42">
        <f t="shared" si="9"/>
        <v>2</v>
      </c>
      <c r="N24" s="42">
        <f t="shared" si="9"/>
        <v>17</v>
      </c>
      <c r="O24" s="42">
        <f t="shared" si="9"/>
        <v>10</v>
      </c>
      <c r="P24" s="42">
        <f t="shared" si="9"/>
        <v>0</v>
      </c>
      <c r="Q24" s="42">
        <f t="shared" si="9"/>
        <v>2</v>
      </c>
      <c r="R24" s="42">
        <f t="shared" si="9"/>
        <v>7</v>
      </c>
      <c r="S24" s="4"/>
      <c r="T24" s="40">
        <f t="shared" si="5"/>
        <v>191</v>
      </c>
      <c r="U24" s="40">
        <f t="shared" si="6"/>
        <v>191</v>
      </c>
      <c r="V24" s="40">
        <f t="shared" si="7"/>
        <v>184</v>
      </c>
      <c r="W24" s="40">
        <f t="shared" si="8"/>
        <v>184</v>
      </c>
    </row>
    <row r="25" spans="1:23" x14ac:dyDescent="0.25">
      <c r="T25" s="1">
        <f>+T24-U24</f>
        <v>0</v>
      </c>
      <c r="V25" s="1">
        <f>+V24-W24</f>
        <v>0</v>
      </c>
    </row>
  </sheetData>
  <mergeCells count="40">
    <mergeCell ref="T6:U6"/>
    <mergeCell ref="O3:O5"/>
    <mergeCell ref="G3:K3"/>
    <mergeCell ref="H4:H5"/>
    <mergeCell ref="G4:G5"/>
    <mergeCell ref="E3:E5"/>
    <mergeCell ref="A1:C1"/>
    <mergeCell ref="V6:W6"/>
    <mergeCell ref="A6:C6"/>
    <mergeCell ref="K4:K5"/>
    <mergeCell ref="A3:C5"/>
    <mergeCell ref="P3:Q4"/>
    <mergeCell ref="D1:O1"/>
    <mergeCell ref="R3:R5"/>
    <mergeCell ref="M3:N4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5" zoomScaleNormal="60" workbookViewId="0">
      <selection activeCell="Z5" sqref="Z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.2851562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60</v>
      </c>
      <c r="Q1" s="149"/>
      <c r="R1" s="149"/>
      <c r="S1" s="5"/>
    </row>
    <row r="2" spans="1:23" ht="63.75" customHeight="1" x14ac:dyDescent="0.25">
      <c r="A2" s="97" t="s">
        <v>63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3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2.25" customHeight="1" thickBot="1" x14ac:dyDescent="0.3">
      <c r="A6" s="156" t="s">
        <v>17</v>
      </c>
      <c r="B6" s="157"/>
      <c r="C6" s="16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127" t="s">
        <v>8</v>
      </c>
      <c r="C8" s="127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4.75" customHeight="1" x14ac:dyDescent="0.25">
      <c r="A9" s="25">
        <v>3</v>
      </c>
      <c r="B9" s="127" t="s">
        <v>9</v>
      </c>
      <c r="C9" s="127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127" t="s">
        <v>10</v>
      </c>
      <c r="C10" s="127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127" t="s">
        <v>11</v>
      </c>
      <c r="C11" s="127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126" t="s">
        <v>13</v>
      </c>
      <c r="C13" s="126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124" t="s">
        <v>15</v>
      </c>
      <c r="C15" s="124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47">
        <v>10</v>
      </c>
      <c r="B16" s="86" t="s">
        <v>16</v>
      </c>
      <c r="C16" s="87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7">
        <v>11</v>
      </c>
      <c r="B17" s="86" t="s">
        <v>47</v>
      </c>
      <c r="C17" s="87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37" t="s">
        <v>18</v>
      </c>
      <c r="B18" s="138"/>
      <c r="C18" s="139"/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49"/>
      <c r="T18" s="43"/>
      <c r="U18" s="43"/>
      <c r="V18" s="41"/>
      <c r="W18" s="41"/>
    </row>
    <row r="19" spans="1:23" ht="34.5" customHeight="1" x14ac:dyDescent="0.25">
      <c r="A19" s="37">
        <v>1</v>
      </c>
      <c r="B19" s="140" t="s">
        <v>19</v>
      </c>
      <c r="C19" s="14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41" t="s">
        <v>20</v>
      </c>
      <c r="C20" s="14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127" t="s">
        <v>21</v>
      </c>
      <c r="C21" s="127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127" t="s">
        <v>22</v>
      </c>
      <c r="C22" s="127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51"/>
      <c r="E23" s="51">
        <v>2</v>
      </c>
      <c r="F23" s="51"/>
      <c r="G23" s="51"/>
      <c r="H23" s="51">
        <v>1</v>
      </c>
      <c r="I23" s="51"/>
      <c r="J23" s="51"/>
      <c r="K23" s="51">
        <v>1</v>
      </c>
      <c r="L23" s="51">
        <v>1</v>
      </c>
      <c r="M23" s="51"/>
      <c r="N23" s="51"/>
      <c r="O23" s="51"/>
      <c r="P23" s="51"/>
      <c r="Q23" s="51"/>
      <c r="R23" s="51"/>
      <c r="S23" s="3"/>
      <c r="T23" s="40">
        <f t="shared" si="4"/>
        <v>2</v>
      </c>
      <c r="U23" s="40">
        <f t="shared" si="5"/>
        <v>2</v>
      </c>
      <c r="V23" s="40">
        <f t="shared" si="6"/>
        <v>1</v>
      </c>
      <c r="W23" s="40">
        <f t="shared" si="7"/>
        <v>1</v>
      </c>
    </row>
    <row r="24" spans="1:23" ht="32.25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0</v>
      </c>
      <c r="E24" s="42">
        <f t="shared" ref="E24:R24" si="8">E7+E8+E9+E10+E11+E12+E13+E14+E15+E17+E19+E20+E21+E22+E23+E16</f>
        <v>2</v>
      </c>
      <c r="F24" s="42">
        <f t="shared" si="8"/>
        <v>0</v>
      </c>
      <c r="G24" s="42">
        <f t="shared" si="8"/>
        <v>0</v>
      </c>
      <c r="H24" s="42">
        <f t="shared" si="8"/>
        <v>1</v>
      </c>
      <c r="I24" s="42">
        <f t="shared" si="8"/>
        <v>0</v>
      </c>
      <c r="J24" s="42">
        <f t="shared" si="8"/>
        <v>0</v>
      </c>
      <c r="K24" s="42">
        <f t="shared" si="8"/>
        <v>1</v>
      </c>
      <c r="L24" s="42">
        <f t="shared" si="8"/>
        <v>1</v>
      </c>
      <c r="M24" s="42">
        <f t="shared" si="8"/>
        <v>0</v>
      </c>
      <c r="N24" s="42">
        <f t="shared" si="8"/>
        <v>0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4"/>
      <c r="T24" s="40">
        <f t="shared" si="4"/>
        <v>2</v>
      </c>
      <c r="U24" s="40">
        <f t="shared" si="5"/>
        <v>2</v>
      </c>
      <c r="V24" s="40">
        <f t="shared" si="6"/>
        <v>1</v>
      </c>
      <c r="W24" s="40">
        <f t="shared" si="7"/>
        <v>1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B8:C8"/>
    <mergeCell ref="B9:C9"/>
    <mergeCell ref="G4:G5"/>
    <mergeCell ref="H4:H5"/>
    <mergeCell ref="I4:I5"/>
    <mergeCell ref="J4:J5"/>
    <mergeCell ref="A6:C6"/>
    <mergeCell ref="D18:R18"/>
    <mergeCell ref="E3:E5"/>
    <mergeCell ref="F3:F5"/>
    <mergeCell ref="V6:W6"/>
    <mergeCell ref="T6:U6"/>
    <mergeCell ref="K4:K5"/>
    <mergeCell ref="G3:K3"/>
    <mergeCell ref="A1:C1"/>
    <mergeCell ref="D1:O1"/>
    <mergeCell ref="P1:R1"/>
    <mergeCell ref="A2:R2"/>
    <mergeCell ref="P3:Q4"/>
    <mergeCell ref="R3:R5"/>
    <mergeCell ref="L3:L5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5" zoomScaleNormal="60" workbookViewId="0">
      <selection activeCell="AD17" sqref="AD17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6.4257812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60</v>
      </c>
      <c r="Q1" s="149"/>
      <c r="R1" s="149"/>
      <c r="S1" s="5"/>
    </row>
    <row r="2" spans="1:23" ht="63.75" customHeight="1" x14ac:dyDescent="0.25">
      <c r="A2" s="97" t="s">
        <v>58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3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2.25" customHeight="1" thickBot="1" x14ac:dyDescent="0.3">
      <c r="A6" s="156" t="s">
        <v>17</v>
      </c>
      <c r="B6" s="157"/>
      <c r="C6" s="16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50"/>
      <c r="E7" s="50">
        <v>10</v>
      </c>
      <c r="F7" s="50"/>
      <c r="G7" s="50"/>
      <c r="H7" s="50">
        <v>10</v>
      </c>
      <c r="I7" s="50"/>
      <c r="J7" s="50"/>
      <c r="K7" s="50">
        <f>+G7+H7+I7+J7</f>
        <v>10</v>
      </c>
      <c r="L7" s="50"/>
      <c r="M7" s="50"/>
      <c r="N7" s="50">
        <v>1</v>
      </c>
      <c r="O7" s="50"/>
      <c r="P7" s="50"/>
      <c r="Q7" s="50"/>
      <c r="R7" s="50">
        <v>1</v>
      </c>
      <c r="S7" s="3"/>
      <c r="T7" s="40">
        <f>D7+E7</f>
        <v>10</v>
      </c>
      <c r="U7" s="40">
        <f>F7+K7+L7</f>
        <v>10</v>
      </c>
      <c r="V7" s="40">
        <f>K7</f>
        <v>10</v>
      </c>
      <c r="W7" s="40">
        <f>G7+H7+I7+J7</f>
        <v>10</v>
      </c>
    </row>
    <row r="8" spans="1:23" ht="21.75" customHeight="1" x14ac:dyDescent="0.25">
      <c r="A8" s="25">
        <v>2</v>
      </c>
      <c r="B8" s="127" t="s">
        <v>8</v>
      </c>
      <c r="C8" s="127"/>
      <c r="D8" s="52"/>
      <c r="E8" s="52">
        <v>2</v>
      </c>
      <c r="F8" s="52"/>
      <c r="G8" s="52"/>
      <c r="H8" s="52">
        <v>2</v>
      </c>
      <c r="I8" s="52"/>
      <c r="J8" s="52"/>
      <c r="K8" s="50">
        <f t="shared" ref="K8:K17" si="0">+G8+H8+I8+J8</f>
        <v>2</v>
      </c>
      <c r="L8" s="52"/>
      <c r="M8" s="52"/>
      <c r="N8" s="52"/>
      <c r="O8" s="52"/>
      <c r="P8" s="52"/>
      <c r="Q8" s="52"/>
      <c r="R8" s="52"/>
      <c r="S8" s="3"/>
      <c r="T8" s="40">
        <f t="shared" ref="T8:T17" si="1">D8+E8</f>
        <v>2</v>
      </c>
      <c r="U8" s="40">
        <f t="shared" ref="U8:U17" si="2">F8+K8+L8</f>
        <v>2</v>
      </c>
      <c r="V8" s="40">
        <f t="shared" ref="V8:V17" si="3">K8</f>
        <v>2</v>
      </c>
      <c r="W8" s="40">
        <f t="shared" ref="W8:W17" si="4">G8+H8+I8+J8</f>
        <v>2</v>
      </c>
    </row>
    <row r="9" spans="1:23" ht="24.75" customHeight="1" x14ac:dyDescent="0.25">
      <c r="A9" s="25">
        <v>3</v>
      </c>
      <c r="B9" s="127" t="s">
        <v>9</v>
      </c>
      <c r="C9" s="127"/>
      <c r="D9" s="52"/>
      <c r="E9" s="52">
        <v>2</v>
      </c>
      <c r="F9" s="52">
        <v>1</v>
      </c>
      <c r="G9" s="52">
        <v>1</v>
      </c>
      <c r="H9" s="52"/>
      <c r="I9" s="52"/>
      <c r="J9" s="52"/>
      <c r="K9" s="50">
        <f t="shared" si="0"/>
        <v>1</v>
      </c>
      <c r="L9" s="52"/>
      <c r="M9" s="52"/>
      <c r="N9" s="52"/>
      <c r="O9" s="52"/>
      <c r="P9" s="52"/>
      <c r="Q9" s="52"/>
      <c r="R9" s="52"/>
      <c r="S9" s="3"/>
      <c r="T9" s="40">
        <f t="shared" si="1"/>
        <v>2</v>
      </c>
      <c r="U9" s="40">
        <f t="shared" si="2"/>
        <v>2</v>
      </c>
      <c r="V9" s="40">
        <f t="shared" si="3"/>
        <v>1</v>
      </c>
      <c r="W9" s="40">
        <f t="shared" si="4"/>
        <v>1</v>
      </c>
    </row>
    <row r="10" spans="1:23" ht="30.75" customHeight="1" x14ac:dyDescent="0.25">
      <c r="A10" s="25">
        <v>4</v>
      </c>
      <c r="B10" s="127" t="s">
        <v>10</v>
      </c>
      <c r="C10" s="127"/>
      <c r="D10" s="52"/>
      <c r="E10" s="52"/>
      <c r="F10" s="52"/>
      <c r="G10" s="52"/>
      <c r="H10" s="52"/>
      <c r="I10" s="52"/>
      <c r="J10" s="52"/>
      <c r="K10" s="50">
        <f t="shared" si="0"/>
        <v>0</v>
      </c>
      <c r="L10" s="52"/>
      <c r="M10" s="52"/>
      <c r="N10" s="52"/>
      <c r="O10" s="52"/>
      <c r="P10" s="52"/>
      <c r="Q10" s="52"/>
      <c r="R10" s="52"/>
      <c r="S10" s="3"/>
      <c r="T10" s="40">
        <f t="shared" si="1"/>
        <v>0</v>
      </c>
      <c r="U10" s="40">
        <f t="shared" si="2"/>
        <v>0</v>
      </c>
      <c r="V10" s="40">
        <f t="shared" si="3"/>
        <v>0</v>
      </c>
      <c r="W10" s="40">
        <f t="shared" si="4"/>
        <v>0</v>
      </c>
    </row>
    <row r="11" spans="1:23" ht="24.75" customHeight="1" x14ac:dyDescent="0.25">
      <c r="A11" s="25">
        <v>5</v>
      </c>
      <c r="B11" s="127" t="s">
        <v>11</v>
      </c>
      <c r="C11" s="127"/>
      <c r="D11" s="52"/>
      <c r="E11" s="52">
        <v>46</v>
      </c>
      <c r="F11" s="52"/>
      <c r="G11" s="52"/>
      <c r="H11" s="52">
        <v>46</v>
      </c>
      <c r="I11" s="52"/>
      <c r="J11" s="52"/>
      <c r="K11" s="50">
        <f t="shared" si="0"/>
        <v>46</v>
      </c>
      <c r="L11" s="52"/>
      <c r="M11" s="52"/>
      <c r="N11" s="52"/>
      <c r="O11" s="52"/>
      <c r="P11" s="52"/>
      <c r="Q11" s="52"/>
      <c r="R11" s="52"/>
      <c r="S11" s="3"/>
      <c r="T11" s="40">
        <f t="shared" si="1"/>
        <v>46</v>
      </c>
      <c r="U11" s="40">
        <f t="shared" si="2"/>
        <v>46</v>
      </c>
      <c r="V11" s="40">
        <f t="shared" si="3"/>
        <v>46</v>
      </c>
      <c r="W11" s="40">
        <f t="shared" si="4"/>
        <v>46</v>
      </c>
    </row>
    <row r="12" spans="1:23" ht="45" customHeight="1" x14ac:dyDescent="0.25">
      <c r="A12" s="25">
        <v>6</v>
      </c>
      <c r="B12" s="126" t="s">
        <v>12</v>
      </c>
      <c r="C12" s="126"/>
      <c r="D12" s="52"/>
      <c r="E12" s="52"/>
      <c r="F12" s="52"/>
      <c r="G12" s="52"/>
      <c r="H12" s="52"/>
      <c r="I12" s="52"/>
      <c r="J12" s="52"/>
      <c r="K12" s="50">
        <f t="shared" si="0"/>
        <v>0</v>
      </c>
      <c r="L12" s="52"/>
      <c r="M12" s="52"/>
      <c r="N12" s="52"/>
      <c r="O12" s="52"/>
      <c r="P12" s="52"/>
      <c r="Q12" s="52"/>
      <c r="R12" s="52"/>
      <c r="S12" s="3"/>
      <c r="T12" s="40">
        <f t="shared" si="1"/>
        <v>0</v>
      </c>
      <c r="U12" s="40">
        <f t="shared" si="2"/>
        <v>0</v>
      </c>
      <c r="V12" s="40">
        <f t="shared" si="3"/>
        <v>0</v>
      </c>
      <c r="W12" s="40">
        <f t="shared" si="4"/>
        <v>0</v>
      </c>
    </row>
    <row r="13" spans="1:23" ht="27" customHeight="1" x14ac:dyDescent="0.25">
      <c r="A13" s="25">
        <v>7</v>
      </c>
      <c r="B13" s="126" t="s">
        <v>13</v>
      </c>
      <c r="C13" s="126"/>
      <c r="D13" s="52"/>
      <c r="E13" s="52"/>
      <c r="F13" s="52"/>
      <c r="G13" s="52"/>
      <c r="H13" s="52"/>
      <c r="I13" s="52"/>
      <c r="J13" s="52"/>
      <c r="K13" s="50">
        <f t="shared" si="0"/>
        <v>0</v>
      </c>
      <c r="L13" s="52"/>
      <c r="M13" s="52"/>
      <c r="N13" s="52"/>
      <c r="O13" s="52"/>
      <c r="P13" s="52"/>
      <c r="Q13" s="52"/>
      <c r="R13" s="52"/>
      <c r="S13" s="3"/>
      <c r="T13" s="40">
        <f t="shared" si="1"/>
        <v>0</v>
      </c>
      <c r="U13" s="40">
        <f t="shared" si="2"/>
        <v>0</v>
      </c>
      <c r="V13" s="40">
        <f t="shared" si="3"/>
        <v>0</v>
      </c>
      <c r="W13" s="40">
        <f t="shared" si="4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52"/>
      <c r="E14" s="52"/>
      <c r="F14" s="52"/>
      <c r="G14" s="52"/>
      <c r="H14" s="52"/>
      <c r="I14" s="52"/>
      <c r="J14" s="52"/>
      <c r="K14" s="50">
        <f t="shared" si="0"/>
        <v>0</v>
      </c>
      <c r="L14" s="52"/>
      <c r="M14" s="52"/>
      <c r="N14" s="52"/>
      <c r="O14" s="52"/>
      <c r="P14" s="52"/>
      <c r="Q14" s="52"/>
      <c r="R14" s="52"/>
      <c r="S14" s="3"/>
      <c r="T14" s="40">
        <f t="shared" si="1"/>
        <v>0</v>
      </c>
      <c r="U14" s="40">
        <f t="shared" si="2"/>
        <v>0</v>
      </c>
      <c r="V14" s="40">
        <f t="shared" si="3"/>
        <v>0</v>
      </c>
      <c r="W14" s="40">
        <f t="shared" si="4"/>
        <v>0</v>
      </c>
    </row>
    <row r="15" spans="1:23" ht="27" customHeight="1" x14ac:dyDescent="0.25">
      <c r="A15" s="25">
        <v>9</v>
      </c>
      <c r="B15" s="124" t="s">
        <v>15</v>
      </c>
      <c r="C15" s="124"/>
      <c r="D15" s="52"/>
      <c r="E15" s="52">
        <v>3</v>
      </c>
      <c r="F15" s="52"/>
      <c r="G15" s="52"/>
      <c r="H15" s="52">
        <v>3</v>
      </c>
      <c r="I15" s="52"/>
      <c r="J15" s="52"/>
      <c r="K15" s="50">
        <f t="shared" si="0"/>
        <v>3</v>
      </c>
      <c r="L15" s="52"/>
      <c r="M15" s="52"/>
      <c r="N15" s="52"/>
      <c r="O15" s="52"/>
      <c r="P15" s="52"/>
      <c r="Q15" s="52"/>
      <c r="R15" s="52"/>
      <c r="S15" s="3"/>
      <c r="T15" s="40">
        <f t="shared" si="1"/>
        <v>3</v>
      </c>
      <c r="U15" s="40">
        <f t="shared" si="2"/>
        <v>3</v>
      </c>
      <c r="V15" s="40">
        <f t="shared" si="3"/>
        <v>3</v>
      </c>
      <c r="W15" s="40">
        <f t="shared" si="4"/>
        <v>3</v>
      </c>
    </row>
    <row r="16" spans="1:23" ht="27" customHeight="1" x14ac:dyDescent="0.25">
      <c r="A16" s="47">
        <v>10</v>
      </c>
      <c r="B16" s="86" t="s">
        <v>16</v>
      </c>
      <c r="C16" s="87"/>
      <c r="D16" s="51"/>
      <c r="E16" s="51"/>
      <c r="F16" s="51"/>
      <c r="G16" s="51"/>
      <c r="H16" s="51"/>
      <c r="I16" s="51"/>
      <c r="J16" s="51"/>
      <c r="K16" s="50">
        <f t="shared" si="0"/>
        <v>0</v>
      </c>
      <c r="L16" s="51"/>
      <c r="M16" s="51"/>
      <c r="N16" s="51"/>
      <c r="O16" s="51"/>
      <c r="P16" s="51"/>
      <c r="Q16" s="51"/>
      <c r="R16" s="51"/>
      <c r="S16" s="3"/>
      <c r="T16" s="40">
        <f t="shared" si="1"/>
        <v>0</v>
      </c>
      <c r="U16" s="40">
        <f t="shared" si="2"/>
        <v>0</v>
      </c>
      <c r="V16" s="40">
        <f t="shared" si="3"/>
        <v>0</v>
      </c>
      <c r="W16" s="40">
        <f t="shared" si="4"/>
        <v>0</v>
      </c>
    </row>
    <row r="17" spans="1:23" ht="45" customHeight="1" thickBot="1" x14ac:dyDescent="0.3">
      <c r="A17" s="47">
        <v>11</v>
      </c>
      <c r="B17" s="86" t="s">
        <v>47</v>
      </c>
      <c r="C17" s="87"/>
      <c r="D17" s="51"/>
      <c r="E17" s="51"/>
      <c r="F17" s="51"/>
      <c r="G17" s="51"/>
      <c r="H17" s="51"/>
      <c r="I17" s="51"/>
      <c r="J17" s="51"/>
      <c r="K17" s="50">
        <f t="shared" si="0"/>
        <v>0</v>
      </c>
      <c r="L17" s="51"/>
      <c r="M17" s="51"/>
      <c r="N17" s="51"/>
      <c r="O17" s="51"/>
      <c r="P17" s="51"/>
      <c r="Q17" s="51"/>
      <c r="R17" s="51"/>
      <c r="S17" s="3"/>
      <c r="T17" s="40">
        <f t="shared" si="1"/>
        <v>0</v>
      </c>
      <c r="U17" s="40">
        <f t="shared" si="2"/>
        <v>0</v>
      </c>
      <c r="V17" s="40">
        <f t="shared" si="3"/>
        <v>0</v>
      </c>
      <c r="W17" s="40">
        <f t="shared" si="4"/>
        <v>0</v>
      </c>
    </row>
    <row r="18" spans="1:23" ht="36.75" customHeight="1" thickBot="1" x14ac:dyDescent="0.3">
      <c r="A18" s="137" t="s">
        <v>18</v>
      </c>
      <c r="B18" s="138"/>
      <c r="C18" s="139"/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49"/>
      <c r="T18" s="43"/>
      <c r="U18" s="43"/>
      <c r="V18" s="41"/>
      <c r="W18" s="41"/>
    </row>
    <row r="19" spans="1:23" ht="34.5" customHeight="1" x14ac:dyDescent="0.25">
      <c r="A19" s="37">
        <v>1</v>
      </c>
      <c r="B19" s="140" t="s">
        <v>19</v>
      </c>
      <c r="C19" s="14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3"/>
      <c r="T19" s="40">
        <f t="shared" ref="T19:T24" si="5">D19+E19</f>
        <v>0</v>
      </c>
      <c r="U19" s="40">
        <f t="shared" ref="U19:U24" si="6">F19+K19+L19</f>
        <v>0</v>
      </c>
      <c r="V19" s="40">
        <f t="shared" ref="V19:V24" si="7">K19</f>
        <v>0</v>
      </c>
      <c r="W19" s="40">
        <f t="shared" ref="W19:W24" si="8">G19+H19+I19+J19</f>
        <v>0</v>
      </c>
    </row>
    <row r="20" spans="1:23" ht="34.5" customHeight="1" x14ac:dyDescent="0.25">
      <c r="A20" s="31">
        <v>2</v>
      </c>
      <c r="B20" s="141" t="s">
        <v>20</v>
      </c>
      <c r="C20" s="14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3"/>
      <c r="T20" s="40">
        <f t="shared" si="5"/>
        <v>0</v>
      </c>
      <c r="U20" s="40">
        <f t="shared" si="6"/>
        <v>0</v>
      </c>
      <c r="V20" s="40">
        <f t="shared" si="7"/>
        <v>0</v>
      </c>
      <c r="W20" s="40">
        <f t="shared" si="8"/>
        <v>0</v>
      </c>
    </row>
    <row r="21" spans="1:23" ht="35.25" customHeight="1" x14ac:dyDescent="0.25">
      <c r="A21" s="30">
        <v>3</v>
      </c>
      <c r="B21" s="127" t="s">
        <v>21</v>
      </c>
      <c r="C21" s="127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3"/>
      <c r="T21" s="40">
        <f t="shared" si="5"/>
        <v>0</v>
      </c>
      <c r="U21" s="40">
        <f t="shared" si="6"/>
        <v>0</v>
      </c>
      <c r="V21" s="40">
        <f t="shared" si="7"/>
        <v>0</v>
      </c>
      <c r="W21" s="40">
        <f t="shared" si="8"/>
        <v>0</v>
      </c>
    </row>
    <row r="22" spans="1:23" ht="22.5" customHeight="1" x14ac:dyDescent="0.25">
      <c r="A22" s="31">
        <v>4</v>
      </c>
      <c r="B22" s="127" t="s">
        <v>22</v>
      </c>
      <c r="C22" s="127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3"/>
      <c r="T22" s="40">
        <f t="shared" si="5"/>
        <v>0</v>
      </c>
      <c r="U22" s="40">
        <f t="shared" si="6"/>
        <v>0</v>
      </c>
      <c r="V22" s="40">
        <f t="shared" si="7"/>
        <v>0</v>
      </c>
      <c r="W22" s="40">
        <f t="shared" si="8"/>
        <v>0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3"/>
      <c r="T23" s="40">
        <f t="shared" si="5"/>
        <v>0</v>
      </c>
      <c r="U23" s="40">
        <f t="shared" si="6"/>
        <v>0</v>
      </c>
      <c r="V23" s="40">
        <f t="shared" si="7"/>
        <v>0</v>
      </c>
      <c r="W23" s="40">
        <f t="shared" si="8"/>
        <v>0</v>
      </c>
    </row>
    <row r="24" spans="1:23" ht="32.25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0</v>
      </c>
      <c r="E24" s="42">
        <f t="shared" ref="E24:R24" si="9">E7+E8+E9+E10+E11+E12+E13+E14+E15+E17+E19+E20+E21+E22+E23+E16</f>
        <v>63</v>
      </c>
      <c r="F24" s="42">
        <f t="shared" si="9"/>
        <v>1</v>
      </c>
      <c r="G24" s="42">
        <f t="shared" si="9"/>
        <v>1</v>
      </c>
      <c r="H24" s="42">
        <f t="shared" si="9"/>
        <v>61</v>
      </c>
      <c r="I24" s="42">
        <f t="shared" si="9"/>
        <v>0</v>
      </c>
      <c r="J24" s="42">
        <f t="shared" si="9"/>
        <v>0</v>
      </c>
      <c r="K24" s="42">
        <f t="shared" si="9"/>
        <v>62</v>
      </c>
      <c r="L24" s="42">
        <f t="shared" si="9"/>
        <v>0</v>
      </c>
      <c r="M24" s="42">
        <f t="shared" si="9"/>
        <v>0</v>
      </c>
      <c r="N24" s="42">
        <f t="shared" si="9"/>
        <v>1</v>
      </c>
      <c r="O24" s="42">
        <f t="shared" si="9"/>
        <v>0</v>
      </c>
      <c r="P24" s="42">
        <f t="shared" si="9"/>
        <v>0</v>
      </c>
      <c r="Q24" s="42">
        <f t="shared" si="9"/>
        <v>0</v>
      </c>
      <c r="R24" s="42">
        <f t="shared" si="9"/>
        <v>1</v>
      </c>
      <c r="S24" s="4"/>
      <c r="T24" s="40">
        <f t="shared" si="5"/>
        <v>63</v>
      </c>
      <c r="U24" s="40">
        <f t="shared" si="6"/>
        <v>63</v>
      </c>
      <c r="V24" s="40">
        <f t="shared" si="7"/>
        <v>62</v>
      </c>
      <c r="W24" s="40">
        <f t="shared" si="8"/>
        <v>62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B8:C8"/>
    <mergeCell ref="B9:C9"/>
    <mergeCell ref="G4:G5"/>
    <mergeCell ref="H4:H5"/>
    <mergeCell ref="I4:I5"/>
    <mergeCell ref="J4:J5"/>
    <mergeCell ref="A6:C6"/>
    <mergeCell ref="D18:R18"/>
    <mergeCell ref="E3:E5"/>
    <mergeCell ref="F3:F5"/>
    <mergeCell ref="V6:W6"/>
    <mergeCell ref="T6:U6"/>
    <mergeCell ref="K4:K5"/>
    <mergeCell ref="G3:K3"/>
    <mergeCell ref="A1:C1"/>
    <mergeCell ref="D1:O1"/>
    <mergeCell ref="P1:R1"/>
    <mergeCell ref="A2:R2"/>
    <mergeCell ref="P3:Q4"/>
    <mergeCell ref="R3:R5"/>
    <mergeCell ref="L3:L5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zoomScale="75" zoomScaleNormal="60" workbookViewId="0">
      <selection activeCell="AA3" sqref="AA3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.85546875" style="1" customWidth="1"/>
    <col min="17" max="17" width="1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60</v>
      </c>
      <c r="Q1" s="149"/>
      <c r="R1" s="149"/>
      <c r="S1" s="5"/>
    </row>
    <row r="2" spans="1:23" ht="63.75" customHeight="1" x14ac:dyDescent="0.25">
      <c r="A2" s="97" t="s">
        <v>62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3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2.25" customHeight="1" thickBot="1" x14ac:dyDescent="0.3">
      <c r="A6" s="156" t="s">
        <v>17</v>
      </c>
      <c r="B6" s="157"/>
      <c r="C6" s="16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127" t="s">
        <v>8</v>
      </c>
      <c r="C8" s="127"/>
      <c r="D8" s="26"/>
      <c r="E8" s="26">
        <v>1</v>
      </c>
      <c r="F8" s="26"/>
      <c r="G8" s="26"/>
      <c r="H8" s="26"/>
      <c r="I8" s="26">
        <v>1</v>
      </c>
      <c r="J8" s="26"/>
      <c r="K8" s="26">
        <v>1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0">
        <f t="shared" ref="T8:T17" si="0">D8+E8</f>
        <v>1</v>
      </c>
      <c r="U8" s="40">
        <f t="shared" ref="U8:U17" si="1">F8+K8+L8</f>
        <v>1</v>
      </c>
      <c r="V8" s="40">
        <f t="shared" ref="V8:V17" si="2">K8</f>
        <v>1</v>
      </c>
      <c r="W8" s="40">
        <f t="shared" ref="W8:W17" si="3">G8+H8+I8+J8</f>
        <v>1</v>
      </c>
    </row>
    <row r="9" spans="1:23" ht="24.75" customHeight="1" x14ac:dyDescent="0.25">
      <c r="A9" s="25">
        <v>3</v>
      </c>
      <c r="B9" s="127" t="s">
        <v>9</v>
      </c>
      <c r="C9" s="1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127" t="s">
        <v>10</v>
      </c>
      <c r="C10" s="127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3"/>
      <c r="T10" s="40">
        <f t="shared" si="0"/>
        <v>2</v>
      </c>
      <c r="U10" s="40">
        <f t="shared" si="1"/>
        <v>2</v>
      </c>
      <c r="V10" s="40">
        <f t="shared" si="2"/>
        <v>2</v>
      </c>
      <c r="W10" s="40">
        <f t="shared" si="3"/>
        <v>2</v>
      </c>
    </row>
    <row r="11" spans="1:23" ht="24.75" customHeight="1" x14ac:dyDescent="0.25">
      <c r="A11" s="25">
        <v>5</v>
      </c>
      <c r="B11" s="127" t="s">
        <v>11</v>
      </c>
      <c r="C11" s="1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126" t="s">
        <v>13</v>
      </c>
      <c r="C13" s="1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124" t="s">
        <v>15</v>
      </c>
      <c r="C15" s="1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47">
        <v>10</v>
      </c>
      <c r="B16" s="86" t="s">
        <v>16</v>
      </c>
      <c r="C16" s="8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7">
        <v>11</v>
      </c>
      <c r="B17" s="86" t="s">
        <v>47</v>
      </c>
      <c r="C17" s="8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37" t="s">
        <v>18</v>
      </c>
      <c r="B18" s="138"/>
      <c r="C18" s="139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49"/>
      <c r="T18" s="43"/>
      <c r="U18" s="43"/>
      <c r="V18" s="41"/>
      <c r="W18" s="41"/>
    </row>
    <row r="19" spans="1:23" ht="34.5" customHeight="1" x14ac:dyDescent="0.25">
      <c r="A19" s="37">
        <v>1</v>
      </c>
      <c r="B19" s="140" t="s">
        <v>19</v>
      </c>
      <c r="C19" s="14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41" t="s">
        <v>20</v>
      </c>
      <c r="C20" s="14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127" t="s">
        <v>21</v>
      </c>
      <c r="C21" s="12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127" t="s">
        <v>22</v>
      </c>
      <c r="C22" s="12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0</v>
      </c>
      <c r="E24" s="42">
        <f t="shared" ref="E24:R24" si="8">E7+E8+E9+E10+E11+E12+E13+E14+E15+E17+E19+E20+E21+E22+E23+E16</f>
        <v>3</v>
      </c>
      <c r="F24" s="42">
        <f t="shared" si="8"/>
        <v>0</v>
      </c>
      <c r="G24" s="42">
        <f t="shared" si="8"/>
        <v>2</v>
      </c>
      <c r="H24" s="42">
        <f t="shared" si="8"/>
        <v>0</v>
      </c>
      <c r="I24" s="42">
        <f t="shared" si="8"/>
        <v>1</v>
      </c>
      <c r="J24" s="42">
        <f t="shared" si="8"/>
        <v>0</v>
      </c>
      <c r="K24" s="42">
        <f t="shared" si="8"/>
        <v>3</v>
      </c>
      <c r="L24" s="42">
        <f t="shared" si="8"/>
        <v>0</v>
      </c>
      <c r="M24" s="42">
        <f t="shared" si="8"/>
        <v>0</v>
      </c>
      <c r="N24" s="42">
        <f t="shared" si="8"/>
        <v>1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1</v>
      </c>
      <c r="S24" s="4"/>
      <c r="T24" s="40">
        <f t="shared" si="4"/>
        <v>3</v>
      </c>
      <c r="U24" s="40">
        <f t="shared" si="5"/>
        <v>3</v>
      </c>
      <c r="V24" s="40">
        <f t="shared" si="6"/>
        <v>3</v>
      </c>
      <c r="W24" s="40">
        <f t="shared" si="7"/>
        <v>3</v>
      </c>
    </row>
    <row r="26" spans="1:23" x14ac:dyDescent="0.25">
      <c r="J26" s="44"/>
    </row>
  </sheetData>
  <mergeCells count="40">
    <mergeCell ref="A24:C24"/>
    <mergeCell ref="B17:C17"/>
    <mergeCell ref="A18:C18"/>
    <mergeCell ref="B12:C12"/>
    <mergeCell ref="B13:C13"/>
    <mergeCell ref="B20:C20"/>
    <mergeCell ref="B21:C21"/>
    <mergeCell ref="B22:C22"/>
    <mergeCell ref="B23:C23"/>
    <mergeCell ref="B19:C19"/>
    <mergeCell ref="B15:C15"/>
    <mergeCell ref="E3:E5"/>
    <mergeCell ref="F3:F5"/>
    <mergeCell ref="B16:C16"/>
    <mergeCell ref="B11:C11"/>
    <mergeCell ref="A6:C6"/>
    <mergeCell ref="B14:C14"/>
    <mergeCell ref="B8:C8"/>
    <mergeCell ref="B9:C9"/>
    <mergeCell ref="B10:C10"/>
    <mergeCell ref="B7:C7"/>
    <mergeCell ref="P3:Q4"/>
    <mergeCell ref="R3:R5"/>
    <mergeCell ref="G4:G5"/>
    <mergeCell ref="H4:H5"/>
    <mergeCell ref="I4:I5"/>
    <mergeCell ref="J4:J5"/>
    <mergeCell ref="L3:L5"/>
    <mergeCell ref="M3:N4"/>
    <mergeCell ref="O3:O5"/>
    <mergeCell ref="A1:C1"/>
    <mergeCell ref="D1:O1"/>
    <mergeCell ref="P1:R1"/>
    <mergeCell ref="A2:R2"/>
    <mergeCell ref="V6:W6"/>
    <mergeCell ref="T6:U6"/>
    <mergeCell ref="A3:C5"/>
    <mergeCell ref="D3:D5"/>
    <mergeCell ref="K4:K5"/>
    <mergeCell ref="G3:K3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5" zoomScaleNormal="60" workbookViewId="0">
      <selection activeCell="AC5" sqref="AC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.14062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60</v>
      </c>
      <c r="Q1" s="149"/>
      <c r="R1" s="149"/>
      <c r="S1" s="5"/>
    </row>
    <row r="2" spans="1:23" ht="63.75" customHeight="1" x14ac:dyDescent="0.25">
      <c r="A2" s="97" t="s">
        <v>64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3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2.25" customHeight="1" thickBot="1" x14ac:dyDescent="0.3">
      <c r="A6" s="156" t="s">
        <v>17</v>
      </c>
      <c r="B6" s="157"/>
      <c r="C6" s="16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127" t="s">
        <v>8</v>
      </c>
      <c r="C8" s="1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4.75" customHeight="1" x14ac:dyDescent="0.25">
      <c r="A9" s="25">
        <v>3</v>
      </c>
      <c r="B9" s="127" t="s">
        <v>9</v>
      </c>
      <c r="C9" s="1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127" t="s">
        <v>10</v>
      </c>
      <c r="C10" s="12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127" t="s">
        <v>11</v>
      </c>
      <c r="C11" s="1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126" t="s">
        <v>13</v>
      </c>
      <c r="C13" s="1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124" t="s">
        <v>15</v>
      </c>
      <c r="C15" s="1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47">
        <v>10</v>
      </c>
      <c r="B16" s="86" t="s">
        <v>16</v>
      </c>
      <c r="C16" s="8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7">
        <v>11</v>
      </c>
      <c r="B17" s="86" t="s">
        <v>47</v>
      </c>
      <c r="C17" s="8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37" t="s">
        <v>18</v>
      </c>
      <c r="B18" s="138"/>
      <c r="C18" s="139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49"/>
      <c r="T18" s="43"/>
      <c r="U18" s="43"/>
      <c r="V18" s="41"/>
      <c r="W18" s="41"/>
    </row>
    <row r="19" spans="1:23" ht="34.5" customHeight="1" x14ac:dyDescent="0.25">
      <c r="A19" s="37">
        <v>1</v>
      </c>
      <c r="B19" s="140" t="s">
        <v>19</v>
      </c>
      <c r="C19" s="14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41" t="s">
        <v>20</v>
      </c>
      <c r="C20" s="14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127" t="s">
        <v>21</v>
      </c>
      <c r="C21" s="12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127" t="s">
        <v>22</v>
      </c>
      <c r="C22" s="12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28"/>
      <c r="E23" s="28"/>
      <c r="F23" s="28"/>
      <c r="G23" s="28"/>
      <c r="H23" s="28"/>
      <c r="I23" s="28"/>
      <c r="J23" s="28"/>
      <c r="K23" s="28"/>
      <c r="L23" s="28"/>
      <c r="M23" s="28">
        <v>1</v>
      </c>
      <c r="N23" s="28"/>
      <c r="O23" s="28">
        <v>1</v>
      </c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0</v>
      </c>
      <c r="E24" s="42">
        <f t="shared" ref="E24:R24" si="8">E7+E8+E9+E10+E11+E12+E13+E14+E15+E17+E19+E20+E21+E22+E23+E16</f>
        <v>0</v>
      </c>
      <c r="F24" s="42">
        <f t="shared" si="8"/>
        <v>0</v>
      </c>
      <c r="G24" s="42">
        <f t="shared" si="8"/>
        <v>0</v>
      </c>
      <c r="H24" s="42">
        <f t="shared" si="8"/>
        <v>0</v>
      </c>
      <c r="I24" s="42">
        <f t="shared" si="8"/>
        <v>0</v>
      </c>
      <c r="J24" s="42">
        <f t="shared" si="8"/>
        <v>0</v>
      </c>
      <c r="K24" s="42">
        <f t="shared" si="8"/>
        <v>0</v>
      </c>
      <c r="L24" s="42">
        <f t="shared" si="8"/>
        <v>0</v>
      </c>
      <c r="M24" s="42">
        <f t="shared" si="8"/>
        <v>1</v>
      </c>
      <c r="N24" s="42">
        <f t="shared" si="8"/>
        <v>0</v>
      </c>
      <c r="O24" s="42">
        <f t="shared" si="8"/>
        <v>1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4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B8:C8"/>
    <mergeCell ref="B9:C9"/>
    <mergeCell ref="G4:G5"/>
    <mergeCell ref="H4:H5"/>
    <mergeCell ref="I4:I5"/>
    <mergeCell ref="J4:J5"/>
    <mergeCell ref="A6:C6"/>
    <mergeCell ref="D18:R18"/>
    <mergeCell ref="E3:E5"/>
    <mergeCell ref="F3:F5"/>
    <mergeCell ref="V6:W6"/>
    <mergeCell ref="T6:U6"/>
    <mergeCell ref="K4:K5"/>
    <mergeCell ref="G3:K3"/>
    <mergeCell ref="A1:C1"/>
    <mergeCell ref="D1:O1"/>
    <mergeCell ref="P1:R1"/>
    <mergeCell ref="A2:R2"/>
    <mergeCell ref="P3:Q4"/>
    <mergeCell ref="R3:R5"/>
    <mergeCell ref="L3:L5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opLeftCell="A4" zoomScale="60" zoomScaleNormal="60" workbookViewId="0">
      <selection activeCell="S46" sqref="S46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23" ht="56.25" customHeight="1" x14ac:dyDescent="0.25">
      <c r="A1" s="158" t="s">
        <v>48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45</v>
      </c>
      <c r="Q1" s="149"/>
      <c r="R1" s="149"/>
      <c r="S1" s="5"/>
    </row>
    <row r="2" spans="1:23" ht="63.75" customHeight="1" x14ac:dyDescent="0.25">
      <c r="A2" s="97" t="s">
        <v>42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3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2.25" customHeight="1" thickBot="1" x14ac:dyDescent="0.3">
      <c r="A6" s="156" t="s">
        <v>17</v>
      </c>
      <c r="B6" s="157"/>
      <c r="C6" s="16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127" t="s">
        <v>8</v>
      </c>
      <c r="C8" s="1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4.75" customHeight="1" x14ac:dyDescent="0.25">
      <c r="A9" s="25">
        <v>3</v>
      </c>
      <c r="B9" s="127" t="s">
        <v>9</v>
      </c>
      <c r="C9" s="1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127" t="s">
        <v>10</v>
      </c>
      <c r="C10" s="12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127" t="s">
        <v>11</v>
      </c>
      <c r="C11" s="1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126" t="s">
        <v>13</v>
      </c>
      <c r="C13" s="1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124" t="s">
        <v>15</v>
      </c>
      <c r="C15" s="1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47">
        <v>10</v>
      </c>
      <c r="B16" s="86" t="s">
        <v>16</v>
      </c>
      <c r="C16" s="8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7">
        <v>11</v>
      </c>
      <c r="B17" s="86" t="s">
        <v>47</v>
      </c>
      <c r="C17" s="8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37" t="s">
        <v>18</v>
      </c>
      <c r="B18" s="138"/>
      <c r="C18" s="139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49"/>
      <c r="T18" s="43"/>
      <c r="U18" s="43"/>
      <c r="V18" s="41"/>
      <c r="W18" s="41"/>
    </row>
    <row r="19" spans="1:23" ht="34.5" customHeight="1" x14ac:dyDescent="0.25">
      <c r="A19" s="37">
        <v>1</v>
      </c>
      <c r="B19" s="140" t="s">
        <v>19</v>
      </c>
      <c r="C19" s="14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41" t="s">
        <v>20</v>
      </c>
      <c r="C20" s="14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127" t="s">
        <v>21</v>
      </c>
      <c r="C21" s="12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127" t="s">
        <v>22</v>
      </c>
      <c r="C22" s="12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0</v>
      </c>
      <c r="E24" s="42">
        <f t="shared" ref="E24:R24" si="8">E7+E8+E9+E10+E11+E12+E13+E14+E15+E17+E19+E20+E21+E22+E23+E16</f>
        <v>0</v>
      </c>
      <c r="F24" s="42">
        <f t="shared" si="8"/>
        <v>0</v>
      </c>
      <c r="G24" s="42">
        <f t="shared" si="8"/>
        <v>0</v>
      </c>
      <c r="H24" s="42">
        <f t="shared" si="8"/>
        <v>0</v>
      </c>
      <c r="I24" s="42">
        <f t="shared" si="8"/>
        <v>0</v>
      </c>
      <c r="J24" s="42">
        <f t="shared" si="8"/>
        <v>0</v>
      </c>
      <c r="K24" s="42">
        <f t="shared" si="8"/>
        <v>0</v>
      </c>
      <c r="L24" s="42">
        <f t="shared" si="8"/>
        <v>0</v>
      </c>
      <c r="M24" s="42">
        <f t="shared" si="8"/>
        <v>0</v>
      </c>
      <c r="N24" s="42">
        <f t="shared" si="8"/>
        <v>0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4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  <row r="25" spans="1:23" x14ac:dyDescent="0.25">
      <c r="E25" s="1" t="s">
        <v>43</v>
      </c>
    </row>
    <row r="26" spans="1:23" x14ac:dyDescent="0.25">
      <c r="C26" s="1" t="s">
        <v>44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B8:C8"/>
    <mergeCell ref="B9:C9"/>
    <mergeCell ref="G4:G5"/>
    <mergeCell ref="H4:H5"/>
    <mergeCell ref="I4:I5"/>
    <mergeCell ref="J4:J5"/>
    <mergeCell ref="A6:C6"/>
    <mergeCell ref="D18:R18"/>
    <mergeCell ref="E3:E5"/>
    <mergeCell ref="F3:F5"/>
    <mergeCell ref="V6:W6"/>
    <mergeCell ref="T6:U6"/>
    <mergeCell ref="K4:K5"/>
    <mergeCell ref="G3:K3"/>
    <mergeCell ref="A1:C1"/>
    <mergeCell ref="D1:O1"/>
    <mergeCell ref="P1:R1"/>
    <mergeCell ref="A2:R2"/>
    <mergeCell ref="P3:Q4"/>
    <mergeCell ref="R3:R5"/>
    <mergeCell ref="L3:L5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opLeftCell="A7" zoomScale="75" zoomScaleNormal="60" workbookViewId="0">
      <selection activeCell="C43" sqref="C43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6.25" customHeight="1" x14ac:dyDescent="0.25">
      <c r="A1" s="158" t="s">
        <v>51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60</v>
      </c>
      <c r="Q1" s="149"/>
      <c r="R1" s="149"/>
      <c r="S1" s="5"/>
    </row>
    <row r="2" spans="1:23" ht="63.75" customHeight="1" x14ac:dyDescent="0.25">
      <c r="A2" s="97" t="s">
        <v>59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5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6"/>
      <c r="T3" s="2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7"/>
    </row>
    <row r="5" spans="1:23" ht="135" customHeight="1" thickBot="1" x14ac:dyDescent="0.3">
      <c r="A5" s="146"/>
      <c r="B5" s="147"/>
      <c r="C5" s="148"/>
      <c r="D5" s="129"/>
      <c r="E5" s="129"/>
      <c r="F5" s="129"/>
      <c r="G5" s="130"/>
      <c r="H5" s="130"/>
      <c r="I5" s="130"/>
      <c r="J5" s="130"/>
      <c r="K5" s="130"/>
      <c r="L5" s="129"/>
      <c r="M5" s="17" t="s">
        <v>36</v>
      </c>
      <c r="N5" s="17" t="s">
        <v>3</v>
      </c>
      <c r="O5" s="130"/>
      <c r="P5" s="17" t="s">
        <v>37</v>
      </c>
      <c r="Q5" s="17" t="s">
        <v>4</v>
      </c>
      <c r="R5" s="129"/>
      <c r="S5" s="8"/>
    </row>
    <row r="6" spans="1:23" ht="32.25" customHeight="1" thickBot="1" x14ac:dyDescent="0.3">
      <c r="A6" s="156" t="s">
        <v>17</v>
      </c>
      <c r="B6" s="157"/>
      <c r="C6" s="16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51" t="s">
        <v>39</v>
      </c>
      <c r="U6" s="151"/>
      <c r="V6" s="151" t="s">
        <v>38</v>
      </c>
      <c r="W6" s="151"/>
    </row>
    <row r="7" spans="1:23" ht="38.25" customHeight="1" x14ac:dyDescent="0.25">
      <c r="A7" s="22">
        <v>1</v>
      </c>
      <c r="B7" s="128" t="s">
        <v>7</v>
      </c>
      <c r="C7" s="12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127" t="s">
        <v>8</v>
      </c>
      <c r="C8" s="1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4.75" customHeight="1" x14ac:dyDescent="0.25">
      <c r="A9" s="25">
        <v>3</v>
      </c>
      <c r="B9" s="127" t="s">
        <v>9</v>
      </c>
      <c r="C9" s="1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127" t="s">
        <v>10</v>
      </c>
      <c r="C10" s="12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127" t="s">
        <v>11</v>
      </c>
      <c r="C11" s="1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126" t="s">
        <v>13</v>
      </c>
      <c r="C13" s="1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124" t="s">
        <v>15</v>
      </c>
      <c r="C15" s="1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47">
        <v>10</v>
      </c>
      <c r="B16" s="86" t="s">
        <v>16</v>
      </c>
      <c r="C16" s="8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7">
        <v>11</v>
      </c>
      <c r="B17" s="86" t="s">
        <v>47</v>
      </c>
      <c r="C17" s="8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37" t="s">
        <v>18</v>
      </c>
      <c r="B18" s="138"/>
      <c r="C18" s="139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49"/>
      <c r="T18" s="43"/>
      <c r="U18" s="43"/>
      <c r="V18" s="41"/>
      <c r="W18" s="41"/>
    </row>
    <row r="19" spans="1:23" ht="34.5" customHeight="1" x14ac:dyDescent="0.25">
      <c r="A19" s="37">
        <v>1</v>
      </c>
      <c r="B19" s="140" t="s">
        <v>19</v>
      </c>
      <c r="C19" s="14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41" t="s">
        <v>20</v>
      </c>
      <c r="C20" s="14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127" t="s">
        <v>21</v>
      </c>
      <c r="C21" s="12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127" t="s">
        <v>22</v>
      </c>
      <c r="C22" s="12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125" t="s">
        <v>23</v>
      </c>
      <c r="C23" s="125"/>
      <c r="D23" s="28">
        <v>1</v>
      </c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1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34" t="s">
        <v>24</v>
      </c>
      <c r="B24" s="135"/>
      <c r="C24" s="135"/>
      <c r="D24" s="42">
        <f>D7+D8+D9+D10+D11+D12+D13+D14+D15+D17+D19+D20+D21+D22+D23+D16</f>
        <v>1</v>
      </c>
      <c r="E24" s="42">
        <f t="shared" ref="E24:R24" si="8">E7+E8+E9+E10+E11+E12+E13+E14+E15+E17+E19+E20+E21+E22+E23+E16</f>
        <v>0</v>
      </c>
      <c r="F24" s="42">
        <f t="shared" si="8"/>
        <v>0</v>
      </c>
      <c r="G24" s="42">
        <f t="shared" si="8"/>
        <v>0</v>
      </c>
      <c r="H24" s="42">
        <f t="shared" si="8"/>
        <v>0</v>
      </c>
      <c r="I24" s="42">
        <f t="shared" si="8"/>
        <v>0</v>
      </c>
      <c r="J24" s="42">
        <f t="shared" si="8"/>
        <v>0</v>
      </c>
      <c r="K24" s="42">
        <f t="shared" si="8"/>
        <v>0</v>
      </c>
      <c r="L24" s="42">
        <f t="shared" si="8"/>
        <v>0</v>
      </c>
      <c r="M24" s="42">
        <f t="shared" si="8"/>
        <v>0</v>
      </c>
      <c r="N24" s="42">
        <f t="shared" si="8"/>
        <v>0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4"/>
      <c r="T24" s="40">
        <f t="shared" si="4"/>
        <v>1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  <row r="28" spans="1:23" x14ac:dyDescent="0.25">
      <c r="C28" s="1" t="s">
        <v>50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B8:C8"/>
    <mergeCell ref="B9:C9"/>
    <mergeCell ref="G4:G5"/>
    <mergeCell ref="H4:H5"/>
    <mergeCell ref="I4:I5"/>
    <mergeCell ref="J4:J5"/>
    <mergeCell ref="A6:C6"/>
    <mergeCell ref="D18:R18"/>
    <mergeCell ref="E3:E5"/>
    <mergeCell ref="F3:F5"/>
    <mergeCell ref="V6:W6"/>
    <mergeCell ref="T6:U6"/>
    <mergeCell ref="K4:K5"/>
    <mergeCell ref="G3:K3"/>
    <mergeCell ref="A1:C1"/>
    <mergeCell ref="D1:O1"/>
    <mergeCell ref="P1:R1"/>
    <mergeCell ref="A2:R2"/>
    <mergeCell ref="P3:Q4"/>
    <mergeCell ref="R3:R5"/>
    <mergeCell ref="L3:L5"/>
  </mergeCells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topLeftCell="A10" zoomScale="60" zoomScaleNormal="60" workbookViewId="0">
      <selection activeCell="S46" sqref="S46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6384" width="9.140625" style="13"/>
  </cols>
  <sheetData>
    <row r="1" spans="1:23" ht="56.25" customHeight="1" x14ac:dyDescent="0.25">
      <c r="A1" s="158" t="s">
        <v>48</v>
      </c>
      <c r="B1" s="158"/>
      <c r="C1" s="158"/>
      <c r="D1" s="163" t="s">
        <v>6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49" t="s">
        <v>45</v>
      </c>
      <c r="Q1" s="149"/>
      <c r="R1" s="149"/>
      <c r="S1" s="12"/>
    </row>
    <row r="2" spans="1:23" ht="75.75" customHeight="1" x14ac:dyDescent="0.25">
      <c r="A2" s="97" t="s">
        <v>41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12"/>
    </row>
    <row r="3" spans="1:23" ht="62.25" customHeight="1" x14ac:dyDescent="0.25">
      <c r="A3" s="143" t="s">
        <v>35</v>
      </c>
      <c r="B3" s="144"/>
      <c r="C3" s="145"/>
      <c r="D3" s="142" t="s">
        <v>5</v>
      </c>
      <c r="E3" s="142" t="s">
        <v>25</v>
      </c>
      <c r="F3" s="142" t="s">
        <v>0</v>
      </c>
      <c r="G3" s="131" t="s">
        <v>29</v>
      </c>
      <c r="H3" s="132"/>
      <c r="I3" s="132"/>
      <c r="J3" s="132"/>
      <c r="K3" s="133"/>
      <c r="L3" s="142" t="s">
        <v>26</v>
      </c>
      <c r="M3" s="152" t="s">
        <v>27</v>
      </c>
      <c r="N3" s="153"/>
      <c r="O3" s="129" t="s">
        <v>1</v>
      </c>
      <c r="P3" s="152" t="s">
        <v>28</v>
      </c>
      <c r="Q3" s="153"/>
      <c r="R3" s="142" t="s">
        <v>2</v>
      </c>
      <c r="S3" s="14"/>
      <c r="T3" s="15"/>
    </row>
    <row r="4" spans="1:23" ht="60.75" customHeight="1" x14ac:dyDescent="0.25">
      <c r="A4" s="146"/>
      <c r="B4" s="147"/>
      <c r="C4" s="148"/>
      <c r="D4" s="142"/>
      <c r="E4" s="142"/>
      <c r="F4" s="142"/>
      <c r="G4" s="129" t="s">
        <v>31</v>
      </c>
      <c r="H4" s="129" t="s">
        <v>32</v>
      </c>
      <c r="I4" s="129" t="s">
        <v>33</v>
      </c>
      <c r="J4" s="129" t="s">
        <v>34</v>
      </c>
      <c r="K4" s="129" t="s">
        <v>30</v>
      </c>
      <c r="L4" s="142"/>
      <c r="M4" s="154"/>
      <c r="N4" s="155"/>
      <c r="O4" s="130"/>
      <c r="P4" s="154"/>
      <c r="Q4" s="155"/>
      <c r="R4" s="142"/>
      <c r="S4" s="16"/>
    </row>
    <row r="5" spans="1:23" ht="130.5" customHeight="1" thickBot="1" x14ac:dyDescent="0.3">
      <c r="A5" s="168"/>
      <c r="B5" s="169"/>
      <c r="C5" s="170"/>
      <c r="D5" s="142"/>
      <c r="E5" s="142"/>
      <c r="F5" s="142"/>
      <c r="G5" s="167"/>
      <c r="H5" s="167"/>
      <c r="I5" s="167"/>
      <c r="J5" s="167"/>
      <c r="K5" s="167"/>
      <c r="L5" s="142"/>
      <c r="M5" s="17" t="s">
        <v>36</v>
      </c>
      <c r="N5" s="17" t="s">
        <v>3</v>
      </c>
      <c r="O5" s="167"/>
      <c r="P5" s="17" t="s">
        <v>37</v>
      </c>
      <c r="Q5" s="17" t="s">
        <v>4</v>
      </c>
      <c r="R5" s="142"/>
      <c r="S5" s="18"/>
    </row>
    <row r="6" spans="1:23" s="21" customFormat="1" ht="33.75" customHeight="1" thickBot="1" x14ac:dyDescent="0.3">
      <c r="A6" s="156" t="s">
        <v>17</v>
      </c>
      <c r="B6" s="157"/>
      <c r="C6" s="15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151" t="s">
        <v>39</v>
      </c>
      <c r="U6" s="151"/>
      <c r="V6" s="151" t="s">
        <v>38</v>
      </c>
      <c r="W6" s="151"/>
    </row>
    <row r="7" spans="1:23" ht="36.75" customHeight="1" x14ac:dyDescent="0.25">
      <c r="A7" s="22">
        <v>1</v>
      </c>
      <c r="B7" s="128" t="s">
        <v>7</v>
      </c>
      <c r="C7" s="12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0.25" customHeight="1" x14ac:dyDescent="0.25">
      <c r="A8" s="25">
        <v>2</v>
      </c>
      <c r="B8" s="127" t="s">
        <v>8</v>
      </c>
      <c r="C8" s="1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17.25" customHeight="1" x14ac:dyDescent="0.25">
      <c r="A9" s="25">
        <v>3</v>
      </c>
      <c r="B9" s="127" t="s">
        <v>9</v>
      </c>
      <c r="C9" s="1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5.25" customHeight="1" x14ac:dyDescent="0.25">
      <c r="A10" s="25">
        <v>4</v>
      </c>
      <c r="B10" s="127" t="s">
        <v>10</v>
      </c>
      <c r="C10" s="127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7.75" customHeight="1" x14ac:dyDescent="0.25">
      <c r="A11" s="25">
        <v>5</v>
      </c>
      <c r="B11" s="127" t="s">
        <v>11</v>
      </c>
      <c r="C11" s="127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126" t="s">
        <v>12</v>
      </c>
      <c r="C12" s="1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" customHeight="1" x14ac:dyDescent="0.25">
      <c r="A13" s="25">
        <v>7</v>
      </c>
      <c r="B13" s="126" t="s">
        <v>13</v>
      </c>
      <c r="C13" s="1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126" t="s">
        <v>14</v>
      </c>
      <c r="C14" s="1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124" t="s">
        <v>15</v>
      </c>
      <c r="C15" s="1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.75" customHeight="1" x14ac:dyDescent="0.25">
      <c r="A16" s="47">
        <v>10</v>
      </c>
      <c r="B16" s="86" t="s">
        <v>16</v>
      </c>
      <c r="C16" s="8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7">
        <v>11</v>
      </c>
      <c r="B17" s="86" t="s">
        <v>47</v>
      </c>
      <c r="C17" s="8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x14ac:dyDescent="0.25">
      <c r="A18" s="161" t="s">
        <v>18</v>
      </c>
      <c r="B18" s="161"/>
      <c r="C18" s="162"/>
      <c r="D18" s="16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48"/>
      <c r="T18" s="43"/>
      <c r="U18" s="43"/>
      <c r="V18" s="41"/>
      <c r="W18" s="41"/>
    </row>
    <row r="19" spans="1:23" ht="45" customHeight="1" x14ac:dyDescent="0.25">
      <c r="A19" s="30">
        <v>1</v>
      </c>
      <c r="B19" s="141" t="s">
        <v>19</v>
      </c>
      <c r="C19" s="14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5.25" customHeight="1" x14ac:dyDescent="0.25">
      <c r="A20" s="31">
        <v>2</v>
      </c>
      <c r="B20" s="141" t="s">
        <v>20</v>
      </c>
      <c r="C20" s="14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6.75" customHeight="1" x14ac:dyDescent="0.25">
      <c r="A21" s="30">
        <v>3</v>
      </c>
      <c r="B21" s="127" t="s">
        <v>21</v>
      </c>
      <c r="C21" s="127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4" customHeight="1" x14ac:dyDescent="0.25">
      <c r="A22" s="31">
        <v>4</v>
      </c>
      <c r="B22" s="127" t="s">
        <v>22</v>
      </c>
      <c r="C22" s="127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1.75" customHeight="1" thickBot="1" x14ac:dyDescent="0.3">
      <c r="A23" s="32">
        <v>5</v>
      </c>
      <c r="B23" s="125" t="s">
        <v>23</v>
      </c>
      <c r="C23" s="125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s="34" customFormat="1" ht="27" customHeight="1" thickBot="1" x14ac:dyDescent="0.3">
      <c r="A24" s="159" t="s">
        <v>24</v>
      </c>
      <c r="B24" s="160"/>
      <c r="C24" s="160"/>
      <c r="D24" s="42">
        <f>D7+D8+D9+D10+D11+D12+D13+D14+D15+D17+D19+D20+D21+D22+D23+D16</f>
        <v>0</v>
      </c>
      <c r="E24" s="42">
        <f t="shared" ref="E24:R24" si="8">E7+E8+E9+E10+E11+E12+E13+E14+E15+E17+E19+E20+E21+E22+E23+E16</f>
        <v>0</v>
      </c>
      <c r="F24" s="42">
        <f t="shared" si="8"/>
        <v>0</v>
      </c>
      <c r="G24" s="42">
        <f t="shared" si="8"/>
        <v>0</v>
      </c>
      <c r="H24" s="42">
        <f t="shared" si="8"/>
        <v>0</v>
      </c>
      <c r="I24" s="42">
        <f t="shared" si="8"/>
        <v>0</v>
      </c>
      <c r="J24" s="42">
        <f t="shared" si="8"/>
        <v>0</v>
      </c>
      <c r="K24" s="42">
        <f t="shared" si="8"/>
        <v>0</v>
      </c>
      <c r="L24" s="42">
        <f t="shared" si="8"/>
        <v>0</v>
      </c>
      <c r="M24" s="42">
        <f t="shared" si="8"/>
        <v>0</v>
      </c>
      <c r="N24" s="42">
        <f t="shared" si="8"/>
        <v>0</v>
      </c>
      <c r="O24" s="42">
        <f t="shared" si="8"/>
        <v>0</v>
      </c>
      <c r="P24" s="42">
        <f t="shared" si="8"/>
        <v>0</v>
      </c>
      <c r="Q24" s="42">
        <f t="shared" si="8"/>
        <v>0</v>
      </c>
      <c r="R24" s="42">
        <f t="shared" si="8"/>
        <v>0</v>
      </c>
      <c r="S24" s="33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</sheetData>
  <mergeCells count="41">
    <mergeCell ref="T6:U6"/>
    <mergeCell ref="O3:O5"/>
    <mergeCell ref="G3:K3"/>
    <mergeCell ref="H4:H5"/>
    <mergeCell ref="G4:G5"/>
    <mergeCell ref="E3:E5"/>
    <mergeCell ref="A1:C1"/>
    <mergeCell ref="V6:W6"/>
    <mergeCell ref="A6:C6"/>
    <mergeCell ref="K4:K5"/>
    <mergeCell ref="A3:C5"/>
    <mergeCell ref="P3:Q4"/>
    <mergeCell ref="D1:O1"/>
    <mergeCell ref="R3:R5"/>
    <mergeCell ref="M3:N4"/>
    <mergeCell ref="B9:C9"/>
    <mergeCell ref="D3:D5"/>
    <mergeCell ref="B7:C7"/>
    <mergeCell ref="B8:C8"/>
    <mergeCell ref="P1:R1"/>
    <mergeCell ref="A2:R2"/>
    <mergeCell ref="L3:L5"/>
    <mergeCell ref="I4:I5"/>
    <mergeCell ref="J4:J5"/>
    <mergeCell ref="F3:F5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D18:R18"/>
    <mergeCell ref="B19:C19"/>
    <mergeCell ref="B20:C20"/>
    <mergeCell ref="B21:C21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Ընդամենը</vt:lpstr>
      <vt:lpstr>Մ. Գևորգյան</vt:lpstr>
      <vt:lpstr>Ա. Թադևոսյան</vt:lpstr>
      <vt:lpstr>Ա. Մանուկյան</vt:lpstr>
      <vt:lpstr>Հ.Մովսեսյան</vt:lpstr>
      <vt:lpstr>Ս. Մնացյան </vt:lpstr>
      <vt:lpstr>Մ.Մարտիրոսյան</vt:lpstr>
      <vt:lpstr>Վ. Գրիգորյան</vt:lpstr>
      <vt:lpstr>Ա. Խաչատրյան</vt:lpstr>
      <vt:lpstr>Գ. Հովհաննիսյան</vt:lpstr>
      <vt:lpstr>Հ. Ղազարյան</vt:lpstr>
      <vt:lpstr>Բ. Մկրտչյան</vt:lpstr>
      <vt:lpstr>Մ. Սարոյան</vt:lpstr>
      <vt:lpstr>Լ.Խաչատրյան</vt:lpstr>
      <vt:lpstr>Հ. Միքայելյան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2019-05-27T09:30:01Z</dcterms:modified>
</cp:coreProperties>
</file>