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5"/>
  </bookViews>
  <sheets>
    <sheet name="Ընդամենը" sheetId="9" state="hidden" r:id="rId1"/>
    <sheet name="Ս. Մարդանյան" sheetId="1" r:id="rId2"/>
    <sheet name="Ա.Խաչիկյան" sheetId="2" r:id="rId3"/>
    <sheet name="Ռ. Մելքոնյան" sheetId="3" r:id="rId4"/>
    <sheet name="Զ. Զաքինյան" sheetId="4" r:id="rId5"/>
    <sheet name="Ա. Կուրեխյան" sheetId="5" r:id="rId6"/>
  </sheets>
  <calcPr calcId="162913"/>
</workbook>
</file>

<file path=xl/calcChain.xml><?xml version="1.0" encoding="utf-8"?>
<calcChain xmlns="http://schemas.openxmlformats.org/spreadsheetml/2006/main">
  <c r="D8" i="9" l="1"/>
  <c r="E8" i="9"/>
  <c r="F8" i="9"/>
  <c r="G8" i="9"/>
  <c r="W8" i="9"/>
  <c r="H8" i="9"/>
  <c r="I8" i="9"/>
  <c r="J8" i="9"/>
  <c r="K8" i="9"/>
  <c r="V8" i="9" s="1"/>
  <c r="L8" i="9"/>
  <c r="M8" i="9"/>
  <c r="N8" i="9"/>
  <c r="O8" i="9"/>
  <c r="P8" i="9"/>
  <c r="Q8" i="9"/>
  <c r="R8" i="9"/>
  <c r="D9" i="9"/>
  <c r="E9" i="9"/>
  <c r="F9" i="9"/>
  <c r="G9" i="9"/>
  <c r="W9" i="9" s="1"/>
  <c r="H9" i="9"/>
  <c r="I9" i="9"/>
  <c r="J9" i="9"/>
  <c r="K9" i="9"/>
  <c r="L9" i="9"/>
  <c r="M9" i="9"/>
  <c r="N9" i="9"/>
  <c r="O9" i="9"/>
  <c r="P9" i="9"/>
  <c r="Q9" i="9"/>
  <c r="R9" i="9"/>
  <c r="D10" i="9"/>
  <c r="T10" i="9" s="1"/>
  <c r="E10" i="9"/>
  <c r="F10" i="9"/>
  <c r="U10" i="9" s="1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U11" i="9" s="1"/>
  <c r="G11" i="9"/>
  <c r="W11" i="9" s="1"/>
  <c r="H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F12" i="9"/>
  <c r="G12" i="9"/>
  <c r="W12" i="9" s="1"/>
  <c r="H12" i="9"/>
  <c r="I12" i="9"/>
  <c r="J12" i="9"/>
  <c r="K12" i="9"/>
  <c r="U12" i="9" s="1"/>
  <c r="L12" i="9"/>
  <c r="M12" i="9"/>
  <c r="N12" i="9"/>
  <c r="O12" i="9"/>
  <c r="P12" i="9"/>
  <c r="Q12" i="9"/>
  <c r="R12" i="9"/>
  <c r="D13" i="9"/>
  <c r="E13" i="9"/>
  <c r="F13" i="9"/>
  <c r="G13" i="9"/>
  <c r="W13" i="9" s="1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F14" i="9"/>
  <c r="U14" i="9" s="1"/>
  <c r="G14" i="9"/>
  <c r="H14" i="9"/>
  <c r="W14" i="9" s="1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W15" i="9" s="1"/>
  <c r="H15" i="9"/>
  <c r="I15" i="9"/>
  <c r="J15" i="9"/>
  <c r="K15" i="9"/>
  <c r="U15" i="9"/>
  <c r="L15" i="9"/>
  <c r="M15" i="9"/>
  <c r="N15" i="9"/>
  <c r="O15" i="9"/>
  <c r="P15" i="9"/>
  <c r="Q15" i="9"/>
  <c r="R15" i="9"/>
  <c r="D16" i="9"/>
  <c r="T16" i="9" s="1"/>
  <c r="E16" i="9"/>
  <c r="F16" i="9"/>
  <c r="U16" i="9"/>
  <c r="G16" i="9"/>
  <c r="H16" i="9"/>
  <c r="W16" i="9" s="1"/>
  <c r="I16" i="9"/>
  <c r="J16" i="9"/>
  <c r="K16" i="9"/>
  <c r="L16" i="9"/>
  <c r="M16" i="9"/>
  <c r="N16" i="9"/>
  <c r="O16" i="9"/>
  <c r="P16" i="9"/>
  <c r="Q16" i="9"/>
  <c r="R16" i="9"/>
  <c r="D18" i="9"/>
  <c r="T18" i="9" s="1"/>
  <c r="E18" i="9"/>
  <c r="F18" i="9"/>
  <c r="U18" i="9" s="1"/>
  <c r="G18" i="9"/>
  <c r="W18" i="9" s="1"/>
  <c r="H18" i="9"/>
  <c r="I18" i="9"/>
  <c r="J18" i="9"/>
  <c r="K18" i="9"/>
  <c r="V18" i="9" s="1"/>
  <c r="L18" i="9"/>
  <c r="M18" i="9"/>
  <c r="N18" i="9"/>
  <c r="O18" i="9"/>
  <c r="P18" i="9"/>
  <c r="Q18" i="9"/>
  <c r="R18" i="9"/>
  <c r="D19" i="9"/>
  <c r="T19" i="9" s="1"/>
  <c r="E19" i="9"/>
  <c r="F19" i="9"/>
  <c r="U19" i="9" s="1"/>
  <c r="G19" i="9"/>
  <c r="W19" i="9" s="1"/>
  <c r="H19" i="9"/>
  <c r="I19" i="9"/>
  <c r="J19" i="9"/>
  <c r="K19" i="9"/>
  <c r="V19" i="9" s="1"/>
  <c r="L19" i="9"/>
  <c r="M19" i="9"/>
  <c r="N19" i="9"/>
  <c r="O19" i="9"/>
  <c r="P19" i="9"/>
  <c r="Q19" i="9"/>
  <c r="R19" i="9"/>
  <c r="D20" i="9"/>
  <c r="T20" i="9" s="1"/>
  <c r="E20" i="9"/>
  <c r="F20" i="9"/>
  <c r="U20" i="9" s="1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D21" i="9"/>
  <c r="T21" i="9" s="1"/>
  <c r="E21" i="9"/>
  <c r="F21" i="9"/>
  <c r="U21" i="9" s="1"/>
  <c r="G21" i="9"/>
  <c r="W21" i="9" s="1"/>
  <c r="H21" i="9"/>
  <c r="I21" i="9"/>
  <c r="J21" i="9"/>
  <c r="K21" i="9"/>
  <c r="V21" i="9" s="1"/>
  <c r="L21" i="9"/>
  <c r="M21" i="9"/>
  <c r="N21" i="9"/>
  <c r="O21" i="9"/>
  <c r="P21" i="9"/>
  <c r="Q21" i="9"/>
  <c r="R21" i="9"/>
  <c r="D22" i="9"/>
  <c r="T22" i="9" s="1"/>
  <c r="E22" i="9"/>
  <c r="F22" i="9"/>
  <c r="U22" i="9" s="1"/>
  <c r="G22" i="9"/>
  <c r="W22" i="9" s="1"/>
  <c r="H22" i="9"/>
  <c r="I22" i="9"/>
  <c r="J22" i="9"/>
  <c r="K22" i="9"/>
  <c r="V22" i="9" s="1"/>
  <c r="L22" i="9"/>
  <c r="M22" i="9"/>
  <c r="N22" i="9"/>
  <c r="O22" i="9"/>
  <c r="P22" i="9"/>
  <c r="Q22" i="9"/>
  <c r="R22" i="9"/>
  <c r="E7" i="9"/>
  <c r="F7" i="9"/>
  <c r="G7" i="9"/>
  <c r="W7" i="9" s="1"/>
  <c r="H7" i="9"/>
  <c r="I7" i="9"/>
  <c r="J7" i="9"/>
  <c r="K7" i="9"/>
  <c r="L7" i="9"/>
  <c r="M7" i="9"/>
  <c r="N7" i="9"/>
  <c r="O7" i="9"/>
  <c r="P7" i="9"/>
  <c r="Q7" i="9"/>
  <c r="R7" i="9"/>
  <c r="D7" i="9"/>
  <c r="T7" i="9" s="1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W23" i="5" s="1"/>
  <c r="V7" i="5"/>
  <c r="V23" i="5" s="1"/>
  <c r="U7" i="5"/>
  <c r="T7" i="5"/>
  <c r="T23" i="5" s="1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W23" i="4" s="1"/>
  <c r="V7" i="4"/>
  <c r="V23" i="4"/>
  <c r="U7" i="4"/>
  <c r="T7" i="4"/>
  <c r="T23" i="4" s="1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W23" i="3" s="1"/>
  <c r="V7" i="3"/>
  <c r="V23" i="3" s="1"/>
  <c r="U7" i="3"/>
  <c r="T7" i="3"/>
  <c r="T23" i="3" s="1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W23" i="2"/>
  <c r="V8" i="2"/>
  <c r="U8" i="2"/>
  <c r="T8" i="2"/>
  <c r="W7" i="2"/>
  <c r="V7" i="2"/>
  <c r="V23" i="2" s="1"/>
  <c r="U7" i="2"/>
  <c r="T7" i="2"/>
  <c r="T23" i="2" s="1"/>
  <c r="U7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V23" i="1" s="1"/>
  <c r="U8" i="1"/>
  <c r="T8" i="1"/>
  <c r="W7" i="1"/>
  <c r="W23" i="1" s="1"/>
  <c r="V7" i="1"/>
  <c r="T7" i="1"/>
  <c r="U7" i="9"/>
  <c r="V7" i="9"/>
  <c r="S7" i="9"/>
  <c r="S8" i="9"/>
  <c r="V9" i="9"/>
  <c r="S9" i="9"/>
  <c r="V10" i="9"/>
  <c r="S10" i="9"/>
  <c r="S11" i="9"/>
  <c r="V12" i="9"/>
  <c r="S12" i="9"/>
  <c r="S13" i="9"/>
  <c r="S14" i="9"/>
  <c r="S15" i="9"/>
  <c r="V16" i="9"/>
  <c r="S16" i="9"/>
  <c r="S17" i="9"/>
  <c r="S18" i="9"/>
  <c r="S19" i="9"/>
  <c r="S20" i="9"/>
  <c r="S21" i="9"/>
  <c r="S22" i="9"/>
  <c r="S23" i="9"/>
  <c r="D23" i="1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U23" i="5" s="1"/>
  <c r="E23" i="5"/>
  <c r="D23" i="5"/>
  <c r="R23" i="4"/>
  <c r="Q23" i="4"/>
  <c r="P23" i="4"/>
  <c r="O23" i="4"/>
  <c r="N23" i="4"/>
  <c r="M23" i="4"/>
  <c r="L23" i="4"/>
  <c r="K23" i="4"/>
  <c r="U23" i="4" s="1"/>
  <c r="J23" i="4"/>
  <c r="I23" i="4"/>
  <c r="H23" i="4"/>
  <c r="G23" i="4"/>
  <c r="F23" i="4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G23" i="9" s="1"/>
  <c r="F23" i="3"/>
  <c r="U23" i="3" s="1"/>
  <c r="E23" i="3"/>
  <c r="D23" i="3"/>
  <c r="D23" i="9" s="1"/>
  <c r="T23" i="9" s="1"/>
  <c r="R23" i="2"/>
  <c r="Q23" i="2"/>
  <c r="P23" i="2"/>
  <c r="O23" i="2"/>
  <c r="N23" i="2"/>
  <c r="M23" i="2"/>
  <c r="L23" i="2"/>
  <c r="U23" i="2" s="1"/>
  <c r="K23" i="2"/>
  <c r="J23" i="2"/>
  <c r="I23" i="2"/>
  <c r="I23" i="9" s="1"/>
  <c r="H23" i="2"/>
  <c r="G23" i="2"/>
  <c r="F23" i="2"/>
  <c r="E23" i="2"/>
  <c r="D23" i="2"/>
  <c r="E23" i="1"/>
  <c r="F23" i="1"/>
  <c r="F23" i="9" s="1"/>
  <c r="G23" i="1"/>
  <c r="H23" i="1"/>
  <c r="H23" i="9" s="1"/>
  <c r="I23" i="1"/>
  <c r="J23" i="1"/>
  <c r="J23" i="9" s="1"/>
  <c r="K23" i="1"/>
  <c r="K23" i="9" s="1"/>
  <c r="V23" i="9" s="1"/>
  <c r="L23" i="1"/>
  <c r="L23" i="9" s="1"/>
  <c r="M23" i="1"/>
  <c r="M23" i="9" s="1"/>
  <c r="N23" i="1"/>
  <c r="N23" i="9" s="1"/>
  <c r="O23" i="1"/>
  <c r="O23" i="9"/>
  <c r="P23" i="1"/>
  <c r="P23" i="9"/>
  <c r="Q23" i="1"/>
  <c r="Q23" i="9"/>
  <c r="R23" i="1"/>
  <c r="R23" i="9"/>
  <c r="U13" i="9"/>
  <c r="T13" i="9"/>
  <c r="T14" i="9"/>
  <c r="U9" i="9"/>
  <c r="T15" i="9"/>
  <c r="W10" i="9"/>
  <c r="T12" i="9"/>
  <c r="T11" i="9"/>
  <c r="T9" i="9"/>
  <c r="T8" i="9"/>
  <c r="E23" i="9"/>
  <c r="T23" i="1"/>
  <c r="U23" i="1"/>
  <c r="U8" i="9"/>
  <c r="V15" i="9"/>
  <c r="V14" i="9"/>
  <c r="U23" i="9" l="1"/>
  <c r="W23" i="9"/>
</calcChain>
</file>

<file path=xl/sharedStrings.xml><?xml version="1.0" encoding="utf-8"?>
<sst xmlns="http://schemas.openxmlformats.org/spreadsheetml/2006/main" count="258" uniqueCount="49">
  <si>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</si>
  <si>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</si>
  <si>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</si>
  <si>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</si>
  <si>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</si>
  <si>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</si>
  <si>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</si>
  <si>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</si>
  <si>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</si>
  <si>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</si>
  <si>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</si>
  <si>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</si>
  <si>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</si>
  <si>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</si>
  <si>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</si>
  <si>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</si>
  <si>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</si>
  <si>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</si>
  <si>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</si>
  <si>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</si>
  <si>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</si>
  <si>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</si>
  <si>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</si>
  <si>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</si>
  <si>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</si>
  <si>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</si>
  <si>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</si>
  <si>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</si>
  <si>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</si>
  <si>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</si>
  <si>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</si>
  <si>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</si>
  <si>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</si>
  <si>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</si>
  <si>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</si>
  <si>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</si>
  <si>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</si>
  <si>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</si>
  <si>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</si>
  <si>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</si>
  <si>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</si>
  <si>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</si>
  <si>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Սամվել Մարդանյանի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</si>
  <si>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 Աշոտ Խաչիկյանի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</si>
  <si>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Ռաֆիկ Մելքոնյանի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</si>
  <si>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Զոյա Զաքինյանի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</si>
  <si>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Արման Կուրեխյանի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</si>
  <si>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</t>
    </r>
    <r>
      <rPr>
        <sz val="14"/>
        <rFont val="Times Armenian"/>
        <family val="1"/>
      </rPr>
      <t xml:space="preserve"> ·áñÍáõÝ»áõÃÛ³Ý í»ñ³µ»ñÛ³É</t>
    </r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</si>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</sst>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6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17" fillId="2" borderId="6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3" fillId="2" borderId="18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top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/>
    </xf>
    <xf numFmtId="0" fontId="9" fillId="2" borderId="15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21" fillId="2" borderId="1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7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4" fillId="2" borderId="18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15" xfId="0" applyFont="1" applyFill="1" applyBorder="1" applyAlignment="1" applyProtection="1">
      <alignment horizontal="center" vertical="center"/>
      <protection locked="0"/>
    </xf>
    <xf numFmtId="0" fontId="24" fillId="2" borderId="18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5" xfId="0" applyFont="1" applyFill="1" applyBorder="1" applyAlignment="1" applyProtection="1">
      <alignment horizontal="left" vertical="top" wrapText="1"/>
    </xf>
    <xf numFmtId="0" fontId="9" fillId="2" borderId="14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7" zoomScale="70" zoomScaleNormal="70" workbookViewId="0">
      <selection activeCell="T7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71" t="s">
        <v>39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36</v>
      </c>
      <c r="Q1" s="73"/>
      <c r="R1" s="74"/>
    </row>
    <row r="2" spans="1:23" ht="75.75" customHeight="1" x14ac:dyDescent="0.25">
      <c r="A2" s="75" t="s">
        <v>47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23" ht="62.25" customHeight="1" x14ac:dyDescent="0.25">
      <c r="A3" s="76" t="s">
        <v>35</v>
      </c>
      <c r="B3" s="77"/>
      <c r="C3" s="78"/>
      <c r="D3" s="70" t="s">
        <v>5</v>
      </c>
      <c r="E3" s="70" t="s">
        <v>25</v>
      </c>
      <c r="F3" s="70" t="s">
        <v>0</v>
      </c>
      <c r="G3" s="82" t="s">
        <v>29</v>
      </c>
      <c r="H3" s="83"/>
      <c r="I3" s="83"/>
      <c r="J3" s="83"/>
      <c r="K3" s="84"/>
      <c r="L3" s="70" t="s">
        <v>26</v>
      </c>
      <c r="M3" s="64" t="s">
        <v>27</v>
      </c>
      <c r="N3" s="65"/>
      <c r="O3" s="68" t="s">
        <v>1</v>
      </c>
      <c r="P3" s="64" t="s">
        <v>28</v>
      </c>
      <c r="Q3" s="65"/>
      <c r="R3" s="70" t="s">
        <v>2</v>
      </c>
      <c r="S3" s="6"/>
      <c r="T3" s="41"/>
    </row>
    <row r="4" spans="1:23" ht="24" customHeight="1" x14ac:dyDescent="0.25">
      <c r="A4" s="79"/>
      <c r="B4" s="80"/>
      <c r="C4" s="81"/>
      <c r="D4" s="70"/>
      <c r="E4" s="70"/>
      <c r="F4" s="70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70"/>
      <c r="M4" s="66"/>
      <c r="N4" s="67"/>
      <c r="O4" s="69"/>
      <c r="P4" s="66"/>
      <c r="Q4" s="67"/>
      <c r="R4" s="70"/>
      <c r="S4" s="7"/>
    </row>
    <row r="5" spans="1:23" ht="123" customHeight="1" thickBot="1" x14ac:dyDescent="0.3">
      <c r="A5" s="79"/>
      <c r="B5" s="80"/>
      <c r="C5" s="81"/>
      <c r="D5" s="68"/>
      <c r="E5" s="68"/>
      <c r="F5" s="68"/>
      <c r="G5" s="69"/>
      <c r="H5" s="69"/>
      <c r="I5" s="69"/>
      <c r="J5" s="69"/>
      <c r="K5" s="69"/>
      <c r="L5" s="68"/>
      <c r="M5" s="36" t="s">
        <v>37</v>
      </c>
      <c r="N5" s="36" t="s">
        <v>3</v>
      </c>
      <c r="O5" s="69"/>
      <c r="P5" s="36" t="s">
        <v>38</v>
      </c>
      <c r="Q5" s="36" t="s">
        <v>4</v>
      </c>
      <c r="R5" s="68"/>
      <c r="S5" s="8"/>
    </row>
    <row r="6" spans="1:23" ht="33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2" t="s">
        <v>41</v>
      </c>
      <c r="U6" s="62"/>
      <c r="V6" s="62" t="s">
        <v>40</v>
      </c>
      <c r="W6" s="62"/>
    </row>
    <row r="7" spans="1:23" ht="33" customHeight="1" x14ac:dyDescent="0.25">
      <c r="A7" s="19">
        <v>1</v>
      </c>
      <c r="B7" s="63" t="s">
        <v>7</v>
      </c>
      <c r="C7" s="63"/>
      <c r="D7" s="42">
        <f>'Ս. Մարդանյան'!D7+Ա.Խաչիկյան!D7+'Ռ. Մելքոնյան'!D7+'Զ. Զաքինյան'!D7+'Ա. Կուրեխյան'!D7</f>
        <v>0</v>
      </c>
      <c r="E7" s="42">
        <f>'Ս. Մարդանյան'!E7+Ա.Խաչիկյան!E7+'Ռ. Մելքոնյան'!E7+'Զ. Զաքինյան'!E7+'Ա. Կուրեխյան'!E7</f>
        <v>83</v>
      </c>
      <c r="F7" s="42">
        <f>'Ս. Մարդանյան'!F7+Ա.Խաչիկյան!F7+'Ռ. Մելքոնյան'!F7+'Զ. Զաքինյան'!F7+'Ա. Կուրեխյան'!F7</f>
        <v>0</v>
      </c>
      <c r="G7" s="42">
        <f>'Ս. Մարդանյան'!G7+Ա.Խաչիկյան!G7+'Ռ. Մելքոնյան'!G7+'Զ. Զաքինյան'!G7+'Ա. Կուրեխյան'!G7</f>
        <v>13</v>
      </c>
      <c r="H7" s="42">
        <f>'Ս. Մարդանյան'!H7+Ա.Խաչիկյան!H7+'Ռ. Մելքոնյան'!H7+'Զ. Զաքինյան'!H7+'Ա. Կուրեխյան'!H7</f>
        <v>68</v>
      </c>
      <c r="I7" s="42">
        <f>'Ս. Մարդանյան'!I7+Ա.Խաչիկյան!I7+'Ռ. Մելքոնյան'!I7+'Զ. Զաքինյան'!I7+'Ա. Կուրեխյան'!I7</f>
        <v>1</v>
      </c>
      <c r="J7" s="42">
        <f>'Ս. Մարդանյան'!J7+Ա.Խաչիկյան!J7+'Ռ. Մելքոնյան'!J7+'Զ. Զաքինյան'!J7+'Ա. Կուրեխյան'!J7</f>
        <v>1</v>
      </c>
      <c r="K7" s="42">
        <f>'Ս. Մարդանյան'!K7+Ա.Խաչիկյան!K7+'Ռ. Մելքոնյան'!K7+'Զ. Զաքինյան'!K7+'Ա. Կուրեխյան'!K7</f>
        <v>83</v>
      </c>
      <c r="L7" s="42">
        <f>'Ս. Մարդանյան'!L7+Ա.Խաչիկյան!L7+'Ռ. Մելքոնյան'!L7+'Զ. Զաքինյան'!L7+'Ա. Կուրեխյան'!L7</f>
        <v>0</v>
      </c>
      <c r="M7" s="42">
        <f>'Ս. Մարդանյան'!M7+Ա.Խաչիկյան!M7+'Ռ. Մելքոնյան'!M7+'Զ. Զաքինյան'!M7+'Ա. Կուրեխյան'!M7</f>
        <v>10</v>
      </c>
      <c r="N7" s="42">
        <f>'Ս. Մարդանյան'!N7+Ա.Խաչիկյան!N7+'Ռ. Մելքոնյան'!N7+'Զ. Զաքինյան'!N7+'Ա. Կուրեխյան'!N7</f>
        <v>19</v>
      </c>
      <c r="O7" s="42">
        <f>'Ս. Մարդանյան'!O7+Ա.Խաչիկյան!O7+'Ռ. Մելքոնյան'!O7+'Զ. Զաքինյան'!O7+'Ա. Կուրեխյան'!O7</f>
        <v>6</v>
      </c>
      <c r="P7" s="42">
        <f>'Ս. Մարդանյան'!P7+Ա.Խաչիկյան!P7+'Ռ. Մելքոնյան'!P7+'Զ. Զաքինյան'!P7+'Ա. Կուրեխյան'!P7</f>
        <v>3</v>
      </c>
      <c r="Q7" s="42">
        <f>'Ս. Մարդանյան'!Q7+Ա.Խաչիկյան!Q7+'Ռ. Մելքոնյան'!Q7+'Զ. Զաքինյան'!Q7+'Ա. Կուրեխյան'!Q7</f>
        <v>1</v>
      </c>
      <c r="R7" s="42">
        <f>'Ս. Մարդանյան'!R7+Ա.Խաչիկյան!R7+'Ռ. Մելքոնյան'!R7+'Զ. Զաքինյան'!R7+'Ա. Կուրեխյան'!R7</f>
        <v>12</v>
      </c>
      <c r="S7" s="42" t="e">
        <f>'Ս. Մարդանյան'!S7+Ա.Խաչիկյան!S7+'Ռ. Մելքոնյան'!S7+'Զ. Զաքինյան'!S7+'Ա. Կուրեխյան'!S7+#REF!+#REF!+#REF!</f>
        <v>#REF!</v>
      </c>
      <c r="T7" s="37">
        <f>D7+E7</f>
        <v>83</v>
      </c>
      <c r="U7" s="37">
        <f>F7+K7+L7</f>
        <v>83</v>
      </c>
      <c r="V7" s="37">
        <f>K7</f>
        <v>83</v>
      </c>
      <c r="W7" s="37">
        <f>G7+H7+I7+J7</f>
        <v>83</v>
      </c>
    </row>
    <row r="8" spans="1:23" ht="33" customHeight="1" x14ac:dyDescent="0.25">
      <c r="A8" s="21">
        <v>2</v>
      </c>
      <c r="B8" s="48" t="s">
        <v>8</v>
      </c>
      <c r="C8" s="48"/>
      <c r="D8" s="42">
        <f>'Ս. Մարդանյան'!D8+Ա.Խաչիկյան!D8+'Ռ. Մելքոնյան'!D8+'Զ. Զաքինյան'!D8+'Ա. Կուրեխյան'!D8</f>
        <v>0</v>
      </c>
      <c r="E8" s="42">
        <f>'Ս. Մարդանյան'!E8+Ա.Խաչիկյան!E8+'Ռ. Մելքոնյան'!E8+'Զ. Զաքինյան'!E8+'Ա. Կուրեխյան'!E8</f>
        <v>38</v>
      </c>
      <c r="F8" s="42">
        <f>'Ս. Մարդանյան'!F8+Ա.Խաչիկյան!F8+'Ռ. Մելքոնյան'!F8+'Զ. Զաքինյան'!F8+'Ա. Կուրեխյան'!F8</f>
        <v>0</v>
      </c>
      <c r="G8" s="42">
        <f>'Ս. Մարդանյան'!G8+Ա.Խաչիկյան!G8+'Ռ. Մելքոնյան'!G8+'Զ. Զաքինյան'!G8+'Ա. Կուրեխյան'!G8</f>
        <v>2</v>
      </c>
      <c r="H8" s="42">
        <f>'Ս. Մարդանյան'!H8+Ա.Խաչիկյան!H8+'Ռ. Մելքոնյան'!H8+'Զ. Զաքինյան'!H8+'Ա. Կուրեխյան'!H8</f>
        <v>28</v>
      </c>
      <c r="I8" s="42">
        <f>'Ս. Մարդանյան'!I8+Ա.Խաչիկյան!I8+'Ռ. Մելքոնյան'!I8+'Զ. Զաքինյան'!I8+'Ա. Կուրեխյան'!I8</f>
        <v>5</v>
      </c>
      <c r="J8" s="42">
        <f>'Ս. Մարդանյան'!J8+Ա.Խաչիկյան!J8+'Ռ. Մելքոնյան'!J8+'Զ. Զաքինյան'!J8+'Ա. Կուրեխյան'!J8</f>
        <v>0</v>
      </c>
      <c r="K8" s="42">
        <f>'Ս. Մարդանյան'!K8+Ա.Խաչիկյան!K8+'Ռ. Մելքոնյան'!K8+'Զ. Զաքինյան'!K8+'Ա. Կուրեխյան'!K8</f>
        <v>35</v>
      </c>
      <c r="L8" s="42">
        <f>'Ս. Մարդանյան'!L8+Ա.Խաչիկյան!L8+'Ռ. Մելքոնյան'!L8+'Զ. Զաքինյան'!L8+'Ա. Կուրեխյան'!L8</f>
        <v>3</v>
      </c>
      <c r="M8" s="42">
        <f>'Ս. Մարդանյան'!M8+Ա.Խաչիկյան!M8+'Ռ. Մելքոնյան'!M8+'Զ. Զաքինյան'!M8+'Ա. Կուրեխյան'!M8</f>
        <v>6</v>
      </c>
      <c r="N8" s="42">
        <f>'Ս. Մարդանյան'!N8+Ա.Խաչիկյան!N8+'Ռ. Մելքոնյան'!N8+'Զ. Զաքինյան'!N8+'Ա. Կուրեխյան'!N8</f>
        <v>13</v>
      </c>
      <c r="O8" s="42">
        <f>'Ս. Մարդանյան'!O8+Ա.Խաչիկյան!O8+'Ռ. Մելքոնյան'!O8+'Զ. Զաքինյան'!O8+'Ա. Կուրեխյան'!O8</f>
        <v>3</v>
      </c>
      <c r="P8" s="42">
        <f>'Ս. Մարդանյան'!P8+Ա.Խաչիկյան!P8+'Ռ. Մելքոնյան'!P8+'Զ. Զաքինյան'!P8+'Ա. Կուրեխյան'!P8</f>
        <v>1</v>
      </c>
      <c r="Q8" s="42">
        <f>'Ս. Մարդանյան'!Q8+Ա.Խաչիկյան!Q8+'Ռ. Մելքոնյան'!Q8+'Զ. Զաքինյան'!Q8+'Ա. Կուրեխյան'!Q8</f>
        <v>3</v>
      </c>
      <c r="R8" s="42">
        <f>'Ս. Մարդանյան'!R8+Ա.Խաչիկյան!R8+'Ռ. Մելքոնյան'!R8+'Զ. Զաքինյան'!R8+'Ա. Կուրեխյան'!R8</f>
        <v>7</v>
      </c>
      <c r="S8" s="42" t="e">
        <f>'Ս. Մարդանյան'!S8+Ա.Խաչիկյան!S8+'Ռ. Մելքոնյան'!S8+'Զ. Զաքինյան'!S8+'Ա. Կուրեխյան'!S8+#REF!+#REF!+#REF!</f>
        <v>#REF!</v>
      </c>
      <c r="T8" s="37">
        <f t="shared" ref="T8:T23" si="0">D8+E8</f>
        <v>38</v>
      </c>
      <c r="U8" s="37">
        <f t="shared" ref="U8:U23" si="1">F8+K8+L8</f>
        <v>38</v>
      </c>
      <c r="V8" s="37">
        <f t="shared" ref="V8:V23" si="2">K8</f>
        <v>35</v>
      </c>
      <c r="W8" s="37">
        <f t="shared" ref="W8:W23" si="3">G8+H8+I8+J8</f>
        <v>35</v>
      </c>
    </row>
    <row r="9" spans="1:23" ht="30.75" customHeight="1" x14ac:dyDescent="0.25">
      <c r="A9" s="21">
        <v>3</v>
      </c>
      <c r="B9" s="48" t="s">
        <v>9</v>
      </c>
      <c r="C9" s="48"/>
      <c r="D9" s="42">
        <f>'Ս. Մարդանյան'!D9+Ա.Խաչիկյան!D9+'Ռ. Մելքոնյան'!D9+'Զ. Զաքինյան'!D9+'Ա. Կուրեխյան'!D9</f>
        <v>0</v>
      </c>
      <c r="E9" s="42">
        <f>'Ս. Մարդանյան'!E9+Ա.Խաչիկյան!E9+'Ռ. Մելքոնյան'!E9+'Զ. Զաքինյան'!E9+'Ա. Կուրեխյան'!E9</f>
        <v>10</v>
      </c>
      <c r="F9" s="42">
        <f>'Ս. Մարդանյան'!F9+Ա.Խաչիկյան!F9+'Ռ. Մելքոնյան'!F9+'Զ. Զաքինյան'!F9+'Ա. Կուրեխյան'!F9</f>
        <v>0</v>
      </c>
      <c r="G9" s="42">
        <f>'Ս. Մարդանյան'!G9+Ա.Խաչիկյան!G9+'Ռ. Մելքոնյան'!G9+'Զ. Զաքինյան'!G9+'Ա. Կուրեխյան'!G9</f>
        <v>1</v>
      </c>
      <c r="H9" s="42">
        <f>'Ս. Մարդանյան'!H9+Ա.Խաչիկյան!H9+'Ռ. Մելքոնյան'!H9+'Զ. Զաքինյան'!H9+'Ա. Կուրեխյան'!H9</f>
        <v>9</v>
      </c>
      <c r="I9" s="42">
        <f>'Ս. Մարդանյան'!I9+Ա.Խաչիկյան!I9+'Ռ. Մելքոնյան'!I9+'Զ. Զաքինյան'!I9+'Ա. Կուրեխյան'!I9</f>
        <v>0</v>
      </c>
      <c r="J9" s="42">
        <f>'Ս. Մարդանյան'!J9+Ա.Խաչիկյան!J9+'Ռ. Մելքոնյան'!J9+'Զ. Զաքինյան'!J9+'Ա. Կուրեխյան'!J9</f>
        <v>0</v>
      </c>
      <c r="K9" s="42">
        <f>'Ս. Մարդանյան'!K9+Ա.Խաչիկյան!K9+'Ռ. Մելքոնյան'!K9+'Զ. Զաքինյան'!K9+'Ա. Կուրեխյան'!K9</f>
        <v>10</v>
      </c>
      <c r="L9" s="42">
        <f>'Ս. Մարդանյան'!L9+Ա.Խաչիկյան!L9+'Ռ. Մելքոնյան'!L9+'Զ. Զաքինյան'!L9+'Ա. Կուրեխյան'!L9</f>
        <v>0</v>
      </c>
      <c r="M9" s="42">
        <f>'Ս. Մարդանյան'!M9+Ա.Խաչիկյան!M9+'Ռ. Մելքոնյան'!M9+'Զ. Զաքինյան'!M9+'Ա. Կուրեխյան'!M9</f>
        <v>1</v>
      </c>
      <c r="N9" s="42">
        <f>'Ս. Մարդանյան'!N9+Ա.Խաչիկյան!N9+'Ռ. Մելքոնյան'!N9+'Զ. Զաքինյան'!N9+'Ա. Կուրեխյան'!N9</f>
        <v>3</v>
      </c>
      <c r="O9" s="42">
        <f>'Ս. Մարդանյան'!O9+Ա.Խաչիկյան!O9+'Ռ. Մելքոնյան'!O9+'Զ. Զաքինյան'!O9+'Ա. Կուրեխյան'!O9</f>
        <v>0</v>
      </c>
      <c r="P9" s="42">
        <f>'Ս. Մարդանյան'!P9+Ա.Խաչիկյան!P9+'Ռ. Մելքոնյան'!P9+'Զ. Զաքինյան'!P9+'Ա. Կուրեխյան'!P9</f>
        <v>0</v>
      </c>
      <c r="Q9" s="42">
        <f>'Ս. Մարդանյան'!Q9+Ա.Խաչիկյան!Q9+'Ռ. Մելքոնյան'!Q9+'Զ. Զաքինյան'!Q9+'Ա. Կուրեխյան'!Q9</f>
        <v>0</v>
      </c>
      <c r="R9" s="42">
        <f>'Ս. Մարդանյան'!R9+Ա.Խաչիկյան!R9+'Ռ. Մելքոնյան'!R9+'Զ. Զաքինյան'!R9+'Ա. Կուրեխյան'!R9</f>
        <v>3</v>
      </c>
      <c r="S9" s="42" t="e">
        <f>'Ս. Մարդանյան'!S9+Ա.Խաչիկյան!S9+'Ռ. Մելքոնյան'!S9+'Զ. Զաքինյան'!S9+'Ա. Կուրեխյան'!S9+#REF!+#REF!+#REF!</f>
        <v>#REF!</v>
      </c>
      <c r="T9" s="37">
        <f t="shared" si="0"/>
        <v>10</v>
      </c>
      <c r="U9" s="37">
        <f t="shared" si="1"/>
        <v>10</v>
      </c>
      <c r="V9" s="37">
        <f t="shared" si="2"/>
        <v>10</v>
      </c>
      <c r="W9" s="37">
        <f t="shared" si="3"/>
        <v>10</v>
      </c>
    </row>
    <row r="10" spans="1:23" ht="31.5" customHeight="1" x14ac:dyDescent="0.25">
      <c r="A10" s="21">
        <v>4</v>
      </c>
      <c r="B10" s="48" t="s">
        <v>10</v>
      </c>
      <c r="C10" s="48"/>
      <c r="D10" s="42">
        <f>'Ս. Մարդանյան'!D10+Ա.Խաչիկյան!D10+'Ռ. Մելքոնյան'!D10+'Զ. Զաքինյան'!D10+'Ա. Կուրեխյան'!D10</f>
        <v>0</v>
      </c>
      <c r="E10" s="42">
        <f>'Ս. Մարդանյան'!E10+Ա.Խաչիկյան!E10+'Ռ. Մելքոնյան'!E10+'Զ. Զաքինյան'!E10+'Ա. Կուրեխյան'!E10</f>
        <v>4</v>
      </c>
      <c r="F10" s="42">
        <f>'Ս. Մարդանյան'!F10+Ա.Խաչիկյան!F10+'Ռ. Մելքոնյան'!F10+'Զ. Զաքինյան'!F10+'Ա. Կուրեխյան'!F10</f>
        <v>0</v>
      </c>
      <c r="G10" s="42">
        <f>'Ս. Մարդանյան'!G10+Ա.Խաչիկյան!G10+'Ռ. Մելքոնյան'!G10+'Զ. Զաքինյան'!G10+'Ա. Կուրեխյան'!G10</f>
        <v>1</v>
      </c>
      <c r="H10" s="42">
        <f>'Ս. Մարդանյան'!H10+Ա.Խաչիկյան!H10+'Ռ. Մելքոնյան'!H10+'Զ. Զաքինյան'!H10+'Ա. Կուրեխյան'!H10</f>
        <v>2</v>
      </c>
      <c r="I10" s="42">
        <f>'Ս. Մարդանյան'!I10+Ա.Խաչիկյան!I10+'Ռ. Մելքոնյան'!I10+'Զ. Զաքինյան'!I10+'Ա. Կուրեխյան'!I10</f>
        <v>0</v>
      </c>
      <c r="J10" s="42">
        <f>'Ս. Մարդանյան'!J10+Ա.Խաչիկյան!J10+'Ռ. Մելքոնյան'!J10+'Զ. Զաքինյան'!J10+'Ա. Կուրեխյան'!J10</f>
        <v>1</v>
      </c>
      <c r="K10" s="42">
        <f>'Ս. Մարդանյան'!K10+Ա.Խաչիկյան!K10+'Ռ. Մելքոնյան'!K10+'Զ. Զաքինյան'!K10+'Ա. Կուրեխյան'!K10</f>
        <v>4</v>
      </c>
      <c r="L10" s="42">
        <f>'Ս. Մարդանյան'!L10+Ա.Խաչիկյան!L10+'Ռ. Մելքոնյան'!L10+'Զ. Զաքինյան'!L10+'Ա. Կուրեխյան'!L10</f>
        <v>0</v>
      </c>
      <c r="M10" s="42">
        <f>'Ս. Մարդանյան'!M10+Ա.Խաչիկյան!M10+'Ռ. Մելքոնյան'!M10+'Զ. Զաքինյան'!M10+'Ա. Կուրեխյան'!M10</f>
        <v>3</v>
      </c>
      <c r="N10" s="42">
        <f>'Ս. Մարդանյան'!N10+Ա.Խաչիկյան!N10+'Ռ. Մելքոնյան'!N10+'Զ. Զաքինյան'!N10+'Ա. Կուրեխյան'!N10</f>
        <v>1</v>
      </c>
      <c r="O10" s="42">
        <f>'Ս. Մարդանյան'!O10+Ա.Խաչիկյան!O10+'Ռ. Մելքոնյան'!O10+'Զ. Զաքինյան'!O10+'Ա. Կուրեխյան'!O10</f>
        <v>0</v>
      </c>
      <c r="P10" s="42">
        <f>'Ս. Մարդանյան'!P10+Ա.Խաչիկյան!P10+'Ռ. Մելքոնյան'!P10+'Զ. Զաքինյան'!P10+'Ա. Կուրեխյան'!P10</f>
        <v>1</v>
      </c>
      <c r="Q10" s="42">
        <f>'Ս. Մարդանյան'!Q10+Ա.Խաչիկյան!Q10+'Ռ. Մելքոնյան'!Q10+'Զ. Զաքինյան'!Q10+'Ա. Կուրեխյան'!Q10</f>
        <v>0</v>
      </c>
      <c r="R10" s="42">
        <f>'Ս. Մարդանյան'!R10+Ա.Խաչիկյան!R10+'Ռ. Մելքոնյան'!R10+'Զ. Զաքինյան'!R10+'Ա. Կուրեխյան'!R10</f>
        <v>1</v>
      </c>
      <c r="S10" s="42" t="e">
        <f>'Ս. Մարդանյան'!S10+Ա.Խաչիկյան!S10+'Ռ. Մելքոնյան'!S10+'Զ. Զաքինյան'!S10+'Ա. Կուրեխյան'!S10+#REF!+#REF!+#REF!</f>
        <v>#REF!</v>
      </c>
      <c r="T10" s="37">
        <f t="shared" si="0"/>
        <v>4</v>
      </c>
      <c r="U10" s="37">
        <f t="shared" si="1"/>
        <v>4</v>
      </c>
      <c r="V10" s="37">
        <f t="shared" si="2"/>
        <v>4</v>
      </c>
      <c r="W10" s="37">
        <f t="shared" si="3"/>
        <v>4</v>
      </c>
    </row>
    <row r="11" spans="1:23" ht="29.25" customHeight="1" x14ac:dyDescent="0.25">
      <c r="A11" s="21">
        <v>5</v>
      </c>
      <c r="B11" s="48" t="s">
        <v>11</v>
      </c>
      <c r="C11" s="48"/>
      <c r="D11" s="42">
        <f>'Ս. Մարդանյան'!D11+Ա.Խաչիկյան!D11+'Ռ. Մելքոնյան'!D11+'Զ. Զաքինյան'!D11+'Ա. Կուրեխյան'!D11</f>
        <v>0</v>
      </c>
      <c r="E11" s="42">
        <f>'Ս. Մարդանյան'!E11+Ա.Խաչիկյան!E11+'Ռ. Մելքոնյան'!E11+'Զ. Զաքինյան'!E11+'Ա. Կուրեխյան'!E11</f>
        <v>41</v>
      </c>
      <c r="F11" s="42">
        <f>'Ս. Մարդանյան'!F11+Ա.Խաչիկյան!F11+'Ռ. Մելքոնյան'!F11+'Զ. Զաքինյան'!F11+'Ա. Կուրեխյան'!F11</f>
        <v>0</v>
      </c>
      <c r="G11" s="42">
        <f>'Ս. Մարդանյան'!G11+Ա.Խաչիկյան!G11+'Ռ. Մելքոնյան'!G11+'Զ. Զաքինյան'!G11+'Ա. Կուրեխյան'!G11</f>
        <v>4</v>
      </c>
      <c r="H11" s="42">
        <f>'Ս. Մարդանյան'!H11+Ա.Խաչիկյան!H11+'Ռ. Մելքոնյան'!H11+'Զ. Զաքինյան'!H11+'Ա. Կուրեխյան'!H11</f>
        <v>30</v>
      </c>
      <c r="I11" s="42">
        <f>'Ս. Մարդանյան'!I11+Ա.Խաչիկյան!I11+'Ռ. Մելքոնյան'!I11+'Զ. Զաքինյան'!I11+'Ա. Կուրեխյան'!I11</f>
        <v>7</v>
      </c>
      <c r="J11" s="42">
        <f>'Ս. Մարդանյան'!J11+Ա.Խաչիկյան!J11+'Ռ. Մելքոնյան'!J11+'Զ. Զաքինյան'!J11+'Ա. Կուրեխյան'!J11</f>
        <v>0</v>
      </c>
      <c r="K11" s="42">
        <f>'Ս. Մարդանյան'!K11+Ա.Խաչիկյան!K11+'Ռ. Մելքոնյան'!K11+'Զ. Զաքինյան'!K11+'Ա. Կուրեխյան'!K11</f>
        <v>41</v>
      </c>
      <c r="L11" s="42">
        <f>'Ս. Մարդանյան'!L11+Ա.Խաչիկյան!L11+'Ռ. Մելքոնյան'!L11+'Զ. Զաքինյան'!L11+'Ա. Կուրեխյան'!L11</f>
        <v>0</v>
      </c>
      <c r="M11" s="42">
        <f>'Ս. Մարդանյան'!M11+Ա.Խաչիկյան!M11+'Ռ. Մելքոնյան'!M11+'Զ. Զաքինյան'!M11+'Ա. Կուրեխյան'!M11</f>
        <v>0</v>
      </c>
      <c r="N11" s="42">
        <f>'Ս. Մարդանյան'!N11+Ա.Խաչիկյան!N11+'Ռ. Մելքոնյան'!N11+'Զ. Զաքինյան'!N11+'Ա. Կուրեխյան'!N11</f>
        <v>1</v>
      </c>
      <c r="O11" s="42">
        <f>'Ս. Մարդանյան'!O11+Ա.Խաչիկյան!O11+'Ռ. Մելքոնյան'!O11+'Զ. Զաքինյան'!O11+'Ա. Կուրեխյան'!O11</f>
        <v>0</v>
      </c>
      <c r="P11" s="42">
        <f>'Ս. Մարդանյան'!P11+Ա.Խաչիկյան!P11+'Ռ. Մելքոնյան'!P11+'Զ. Զաքինյան'!P11+'Ա. Կուրեխյան'!P11</f>
        <v>0</v>
      </c>
      <c r="Q11" s="42">
        <f>'Ս. Մարդանյան'!Q11+Ա.Խաչիկյան!Q11+'Ռ. Մելքոնյան'!Q11+'Զ. Զաքինյան'!Q11+'Ա. Կուրեխյան'!Q11</f>
        <v>0</v>
      </c>
      <c r="R11" s="42">
        <f>'Ս. Մարդանյան'!R11+Ա.Խաչիկյան!R11+'Ռ. Մելքոնյան'!R11+'Զ. Զաքինյան'!R11+'Ա. Կուրեխյան'!R11</f>
        <v>1</v>
      </c>
      <c r="S11" s="42" t="e">
        <f>'Ս. Մարդանյան'!S11+Ա.Խաչիկյան!S11+'Ռ. Մելքոնյան'!S11+'Զ. Զաքինյան'!S11+'Ա. Կուրեխյան'!S11+#REF!+#REF!+#REF!</f>
        <v>#REF!</v>
      </c>
      <c r="T11" s="37">
        <f t="shared" si="0"/>
        <v>41</v>
      </c>
      <c r="U11" s="37">
        <f t="shared" si="1"/>
        <v>41</v>
      </c>
      <c r="V11" s="37">
        <f t="shared" si="2"/>
        <v>41</v>
      </c>
      <c r="W11" s="37">
        <f t="shared" si="3"/>
        <v>41</v>
      </c>
    </row>
    <row r="12" spans="1:23" ht="45" customHeight="1" x14ac:dyDescent="0.25">
      <c r="A12" s="21">
        <v>6</v>
      </c>
      <c r="B12" s="59" t="s">
        <v>12</v>
      </c>
      <c r="C12" s="59"/>
      <c r="D12" s="42">
        <f>'Ս. Մարդանյան'!D12+Ա.Խաչիկյան!D12+'Ռ. Մելքոնյան'!D12+'Զ. Զաքինյան'!D12+'Ա. Կուրեխյան'!D12</f>
        <v>0</v>
      </c>
      <c r="E12" s="42">
        <f>'Ս. Մարդանյան'!E12+Ա.Խաչիկյան!E12+'Ռ. Մելքոնյան'!E12+'Զ. Զաքինյան'!E12+'Ա. Կուրեխյան'!E12</f>
        <v>0</v>
      </c>
      <c r="F12" s="42">
        <f>'Ս. Մարդանյան'!F12+Ա.Խաչիկյան!F12+'Ռ. Մելքոնյան'!F12+'Զ. Զաքինյան'!F12+'Ա. Կուրեխյան'!F12</f>
        <v>0</v>
      </c>
      <c r="G12" s="42">
        <f>'Ս. Մարդանյան'!G12+Ա.Խաչիկյան!G12+'Ռ. Մելքոնյան'!G12+'Զ. Զաքինյան'!G12+'Ա. Կուրեխյան'!G12</f>
        <v>0</v>
      </c>
      <c r="H12" s="42">
        <f>'Ս. Մարդանյան'!H12+Ա.Խաչիկյան!H12+'Ռ. Մելքոնյան'!H12+'Զ. Զաքինյան'!H12+'Ա. Կուրեխյան'!H12</f>
        <v>0</v>
      </c>
      <c r="I12" s="42">
        <f>'Ս. Մարդանյան'!I12+Ա.Խաչիկյան!I12+'Ռ. Մելքոնյան'!I12+'Զ. Զաքինյան'!I12+'Ա. Կուրեխյան'!I12</f>
        <v>0</v>
      </c>
      <c r="J12" s="42">
        <f>'Ս. Մարդանյան'!J12+Ա.Խաչիկյան!J12+'Ռ. Մելքոնյան'!J12+'Զ. Զաքինյան'!J12+'Ա. Կուրեխյան'!J12</f>
        <v>0</v>
      </c>
      <c r="K12" s="42">
        <f>'Ս. Մարդանյան'!K12+Ա.Խաչիկյան!K12+'Ռ. Մելքոնյան'!K12+'Զ. Զաքինյան'!K12+'Ա. Կուրեխյան'!K12</f>
        <v>0</v>
      </c>
      <c r="L12" s="42">
        <f>'Ս. Մարդանյան'!L12+Ա.Խաչիկյան!L12+'Ռ. Մելքոնյան'!L12+'Զ. Զաքինյան'!L12+'Ա. Կուրեխյան'!L12</f>
        <v>0</v>
      </c>
      <c r="M12" s="42">
        <f>'Ս. Մարդանյան'!M12+Ա.Խաչիկյան!M12+'Ռ. Մելքոնյան'!M12+'Զ. Զաքինյան'!M12+'Ա. Կուրեխյան'!M12</f>
        <v>0</v>
      </c>
      <c r="N12" s="42">
        <f>'Ս. Մարդանյան'!N12+Ա.Խաչիկյան!N12+'Ռ. Մելքոնյան'!N12+'Զ. Զաքինյան'!N12+'Ա. Կուրեխյան'!N12</f>
        <v>0</v>
      </c>
      <c r="O12" s="42">
        <f>'Ս. Մարդանյան'!O12+Ա.Խաչիկյան!O12+'Ռ. Մելքոնյան'!O12+'Զ. Զաքինյան'!O12+'Ա. Կուրեխյան'!O12</f>
        <v>0</v>
      </c>
      <c r="P12" s="42">
        <f>'Ս. Մարդանյան'!P12+Ա.Խաչիկյան!P12+'Ռ. Մելքոնյան'!P12+'Զ. Զաքինյան'!P12+'Ա. Կուրեխյան'!P12</f>
        <v>0</v>
      </c>
      <c r="Q12" s="42">
        <f>'Ս. Մարդանյան'!Q12+Ա.Խաչիկյան!Q12+'Ռ. Մելքոնյան'!Q12+'Զ. Զաքինյան'!Q12+'Ա. Կուրեխյան'!Q12</f>
        <v>0</v>
      </c>
      <c r="R12" s="42">
        <f>'Ս. Մարդանյան'!R12+Ա.Խաչիկյան!R12+'Ռ. Մելքոնյան'!R12+'Զ. Զաքինյան'!R12+'Ա. Կուրեխյան'!R12</f>
        <v>0</v>
      </c>
      <c r="S12" s="42" t="e">
        <f>'Ս. Մարդանյան'!S12+Ա.Խաչիկյան!S12+'Ռ. Մելքոնյան'!S12+'Զ. Զաքինյան'!S12+'Ա. Կուրեխյան'!S12+#REF!+#REF!+#REF!</f>
        <v>#REF!</v>
      </c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59" t="s">
        <v>13</v>
      </c>
      <c r="C13" s="59"/>
      <c r="D13" s="42">
        <f>'Ս. Մարդանյան'!D13+Ա.Խաչիկյան!D13+'Ռ. Մելքոնյան'!D13+'Զ. Զաքինյան'!D13+'Ա. Կուրեխյան'!D13</f>
        <v>0</v>
      </c>
      <c r="E13" s="42">
        <f>'Ս. Մարդանյան'!E13+Ա.Խաչիկյան!E13+'Ռ. Մելքոնյան'!E13+'Զ. Զաքինյան'!E13+'Ա. Կուրեխյան'!E13</f>
        <v>0</v>
      </c>
      <c r="F13" s="42">
        <f>'Ս. Մարդանյան'!F13+Ա.Խաչիկյան!F13+'Ռ. Մելքոնյան'!F13+'Զ. Զաքինյան'!F13+'Ա. Կուրեխյան'!F13</f>
        <v>0</v>
      </c>
      <c r="G13" s="42">
        <f>'Ս. Մարդանյան'!G13+Ա.Խաչիկյան!G13+'Ռ. Մելքոնյան'!G13+'Զ. Զաքինյան'!G13+'Ա. Կուրեխյան'!G13</f>
        <v>0</v>
      </c>
      <c r="H13" s="42">
        <f>'Ս. Մարդանյան'!H13+Ա.Խաչիկյան!H13+'Ռ. Մելքոնյան'!H13+'Զ. Զաքինյան'!H13+'Ա. Կուրեխյան'!H13</f>
        <v>0</v>
      </c>
      <c r="I13" s="42">
        <f>'Ս. Մարդանյան'!I13+Ա.Խաչիկյան!I13+'Ռ. Մելքոնյան'!I13+'Զ. Զաքինյան'!I13+'Ա. Կուրեխյան'!I13</f>
        <v>0</v>
      </c>
      <c r="J13" s="42">
        <f>'Ս. Մարդանյան'!J13+Ա.Խաչիկյան!J13+'Ռ. Մելքոնյան'!J13+'Զ. Զաքինյան'!J13+'Ա. Կուրեխյան'!J13</f>
        <v>0</v>
      </c>
      <c r="K13" s="42">
        <f>'Ս. Մարդանյան'!K13+Ա.Խաչիկյան!K13+'Ռ. Մելքոնյան'!K13+'Զ. Զաքինյան'!K13+'Ա. Կուրեխյան'!K13</f>
        <v>0</v>
      </c>
      <c r="L13" s="42">
        <f>'Ս. Մարդանյան'!L13+Ա.Խաչիկյան!L13+'Ռ. Մելքոնյան'!L13+'Զ. Զաքինյան'!L13+'Ա. Կուրեխյան'!L13</f>
        <v>0</v>
      </c>
      <c r="M13" s="42">
        <f>'Ս. Մարդանյան'!M13+Ա.Խաչիկյան!M13+'Ռ. Մելքոնյան'!M13+'Զ. Զաքինյան'!M13+'Ա. Կուրեխյան'!M13</f>
        <v>0</v>
      </c>
      <c r="N13" s="42">
        <f>'Ս. Մարդանյան'!N13+Ա.Խաչիկյան!N13+'Ռ. Մելքոնյան'!N13+'Զ. Զաքինյան'!N13+'Ա. Կուրեխյան'!N13</f>
        <v>0</v>
      </c>
      <c r="O13" s="42">
        <f>'Ս. Մարդանյան'!O13+Ա.Խաչիկյան!O13+'Ռ. Մելքոնյան'!O13+'Զ. Զաքինյան'!O13+'Ա. Կուրեխյան'!O13</f>
        <v>0</v>
      </c>
      <c r="P13" s="42">
        <f>'Ս. Մարդանյան'!P13+Ա.Խաչիկյան!P13+'Ռ. Մելքոնյան'!P13+'Զ. Զաքինյան'!P13+'Ա. Կուրեխյան'!P13</f>
        <v>0</v>
      </c>
      <c r="Q13" s="42">
        <f>'Ս. Մարդանյան'!Q13+Ա.Խաչիկյան!Q13+'Ռ. Մելքոնյան'!Q13+'Զ. Զաքինյան'!Q13+'Ա. Կուրեխյան'!Q13</f>
        <v>0</v>
      </c>
      <c r="R13" s="42">
        <f>'Ս. Մարդանյան'!R13+Ա.Խաչիկյան!R13+'Ռ. Մելքոնյան'!R13+'Զ. Զաքինյան'!R13+'Ա. Կուրեխյան'!R13</f>
        <v>0</v>
      </c>
      <c r="S13" s="42" t="e">
        <f>'Ս. Մարդանյան'!S13+Ա.Խաչիկյան!S13+'Ռ. Մելքոնյան'!S13+'Զ. Զաքինյան'!S13+'Ա. Կուրեխյան'!S13+#REF!+#REF!+#REF!</f>
        <v>#REF!</v>
      </c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42">
        <f>'Ս. Մարդանյան'!D14+Ա.Խաչիկյան!D14+'Ռ. Մելքոնյան'!D14+'Զ. Զաքինյան'!D14+'Ա. Կուրեխյան'!D14</f>
        <v>0</v>
      </c>
      <c r="E14" s="42">
        <f>'Ս. Մարդանյան'!E14+Ա.Խաչիկյան!E14+'Ռ. Մելքոնյան'!E14+'Զ. Զաքինյան'!E14+'Ա. Կուրեխյան'!E14</f>
        <v>0</v>
      </c>
      <c r="F14" s="42">
        <f>'Ս. Մարդանյան'!F14+Ա.Խաչիկյան!F14+'Ռ. Մելքոնյան'!F14+'Զ. Զաքինյան'!F14+'Ա. Կուրեխյան'!F14</f>
        <v>0</v>
      </c>
      <c r="G14" s="42">
        <f>'Ս. Մարդանյան'!G14+Ա.Խաչիկյան!G14+'Ռ. Մելքոնյան'!G14+'Զ. Զաքինյան'!G14+'Ա. Կուրեխյան'!G14</f>
        <v>0</v>
      </c>
      <c r="H14" s="42">
        <f>'Ս. Մարդանյան'!H14+Ա.Խաչիկյան!H14+'Ռ. Մելքոնյան'!H14+'Զ. Զաքինյան'!H14+'Ա. Կուրեխյան'!H14</f>
        <v>0</v>
      </c>
      <c r="I14" s="42">
        <f>'Ս. Մարդանյան'!I14+Ա.Խաչիկյան!I14+'Ռ. Մելքոնյան'!I14+'Զ. Զաքինյան'!I14+'Ա. Կուրեխյան'!I14</f>
        <v>0</v>
      </c>
      <c r="J14" s="42">
        <f>'Ս. Մարդանյան'!J14+Ա.Խաչիկյան!J14+'Ռ. Մելքոնյան'!J14+'Զ. Զաքինյան'!J14+'Ա. Կուրեխյան'!J14</f>
        <v>0</v>
      </c>
      <c r="K14" s="42">
        <f>'Ս. Մարդանյան'!K14+Ա.Խաչիկյան!K14+'Ռ. Մելքոնյան'!K14+'Զ. Զաքինյան'!K14+'Ա. Կուրեխյան'!K14</f>
        <v>0</v>
      </c>
      <c r="L14" s="42">
        <f>'Ս. Մարդանյան'!L14+Ա.Խաչիկյան!L14+'Ռ. Մելքոնյան'!L14+'Զ. Զաքինյան'!L14+'Ա. Կուրեխյան'!L14</f>
        <v>0</v>
      </c>
      <c r="M14" s="42">
        <f>'Ս. Մարդանյան'!M14+Ա.Խաչիկյան!M14+'Ռ. Մելքոնյան'!M14+'Զ. Զաքինյան'!M14+'Ա. Կուրեխյան'!M14</f>
        <v>0</v>
      </c>
      <c r="N14" s="42">
        <f>'Ս. Մարդանյան'!N14+Ա.Խաչիկյան!N14+'Ռ. Մելքոնյան'!N14+'Զ. Զաքինյան'!N14+'Ա. Կուրեխյան'!N14</f>
        <v>0</v>
      </c>
      <c r="O14" s="42">
        <f>'Ս. Մարդանյան'!O14+Ա.Խաչիկյան!O14+'Ռ. Մելքոնյան'!O14+'Զ. Զաքինյան'!O14+'Ա. Կուրեխյան'!O14</f>
        <v>0</v>
      </c>
      <c r="P14" s="42">
        <f>'Ս. Մարդանյան'!P14+Ա.Խաչիկյան!P14+'Ռ. Մելքոնյան'!P14+'Զ. Զաքինյան'!P14+'Ա. Կուրեխյան'!P14</f>
        <v>0</v>
      </c>
      <c r="Q14" s="42">
        <f>'Ս. Մարդանյան'!Q14+Ա.Խաչիկյան!Q14+'Ռ. Մելքոնյան'!Q14+'Զ. Զաքինյան'!Q14+'Ա. Կուրեխյան'!Q14</f>
        <v>0</v>
      </c>
      <c r="R14" s="42">
        <f>'Ս. Մարդանյան'!R14+Ա.Խաչիկյան!R14+'Ռ. Մելքոնյան'!R14+'Զ. Զաքինյան'!R14+'Ա. Կուրեխյան'!R14</f>
        <v>0</v>
      </c>
      <c r="S14" s="42" t="e">
        <f>'Ս. Մարդանյան'!S14+Ա.Խաչիկյան!S14+'Ռ. Մելքոնյան'!S14+'Զ. Զաքինյան'!S14+'Ա. Կուրեխյան'!S14+#REF!+#REF!+#REF!</f>
        <v>#REF!</v>
      </c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52" t="s">
        <v>15</v>
      </c>
      <c r="C15" s="52"/>
      <c r="D15" s="42">
        <f>'Ս. Մարդանյան'!D15+Ա.Խաչիկյան!D15+'Ռ. Մելքոնյան'!D15+'Զ. Զաքինյան'!D15+'Ա. Կուրեխյան'!D15</f>
        <v>0</v>
      </c>
      <c r="E15" s="42">
        <f>'Ս. Մարդանյան'!E15+Ա.Խաչիկյան!E15+'Ռ. Մելքոնյան'!E15+'Զ. Զաքինյան'!E15+'Ա. Կուրեխյան'!E15</f>
        <v>50</v>
      </c>
      <c r="F15" s="42">
        <f>'Ս. Մարդանյան'!F15+Ա.Խաչիկյան!F15+'Ռ. Մելքոնյան'!F15+'Զ. Զաքինյան'!F15+'Ա. Կուրեխյան'!F15</f>
        <v>0</v>
      </c>
      <c r="G15" s="42">
        <f>'Ս. Մարդանյան'!G15+Ա.Խաչիկյան!G15+'Ռ. Մելքոնյան'!G15+'Զ. Զաքինյան'!G15+'Ա. Կուրեխյան'!G15</f>
        <v>6</v>
      </c>
      <c r="H15" s="42">
        <f>'Ս. Մարդանյան'!H15+Ա.Խաչիկյան!H15+'Ռ. Մելքոնյան'!H15+'Զ. Զաքինյան'!H15+'Ա. Կուրեխյան'!H15</f>
        <v>42</v>
      </c>
      <c r="I15" s="42">
        <f>'Ս. Մարդանյան'!I15+Ա.Խաչիկյան!I15+'Ռ. Մելքոնյան'!I15+'Զ. Զաքինյան'!I15+'Ա. Կուրեխյան'!I15</f>
        <v>2</v>
      </c>
      <c r="J15" s="42">
        <f>'Ս. Մարդանյան'!J15+Ա.Խաչիկյան!J15+'Ռ. Մելքոնյան'!J15+'Զ. Զաքինյան'!J15+'Ա. Կուրեխյան'!J15</f>
        <v>0</v>
      </c>
      <c r="K15" s="42">
        <f>'Ս. Մարդանյան'!K15+Ա.Խաչիկյան!K15+'Ռ. Մելքոնյան'!K15+'Զ. Զաքինյան'!K15+'Ա. Կուրեխյան'!K15</f>
        <v>50</v>
      </c>
      <c r="L15" s="42">
        <f>'Ս. Մարդանյան'!L15+Ա.Խաչիկյան!L15+'Ռ. Մելքոնյան'!L15+'Զ. Զաքինյան'!L15+'Ա. Կուրեխյան'!L15</f>
        <v>0</v>
      </c>
      <c r="M15" s="42">
        <f>'Ս. Մարդանյան'!M15+Ա.Խաչիկյան!M15+'Ռ. Մելքոնյան'!M15+'Զ. Զաքինյան'!M15+'Ա. Կուրեխյան'!M15</f>
        <v>0</v>
      </c>
      <c r="N15" s="42">
        <f>'Ս. Մարդանյան'!N15+Ա.Խաչիկյան!N15+'Ռ. Մելքոնյան'!N15+'Զ. Զաքինյան'!N15+'Ա. Կուրեխյան'!N15</f>
        <v>0</v>
      </c>
      <c r="O15" s="42">
        <f>'Ս. Մարդանյան'!O15+Ա.Խաչիկյան!O15+'Ռ. Մելքոնյան'!O15+'Զ. Զաքինյան'!O15+'Ա. Կուրեխյան'!O15</f>
        <v>0</v>
      </c>
      <c r="P15" s="42">
        <f>'Ս. Մարդանյան'!P15+Ա.Խաչիկյան!P15+'Ռ. Մելքոնյան'!P15+'Զ. Զաքինյան'!P15+'Ա. Կուրեխյան'!P15</f>
        <v>0</v>
      </c>
      <c r="Q15" s="42">
        <f>'Ս. Մարդանյան'!Q15+Ա.Խաչիկյան!Q15+'Ռ. Մելքոնյան'!Q15+'Զ. Զաքինյան'!Q15+'Ա. Կուրեխյան'!Q15</f>
        <v>0</v>
      </c>
      <c r="R15" s="42">
        <f>'Ս. Մարդանյան'!R15+Ա.Խաչիկյան!R15+'Ռ. Մելքոնյան'!R15+'Զ. Զաքինյան'!R15+'Ա. Կուրեխյան'!R15</f>
        <v>0</v>
      </c>
      <c r="S15" s="42" t="e">
        <f>'Ս. Մարդանյան'!S15+Ա.Խաչիկյան!S15+'Ռ. Մելքոնյան'!S15+'Զ. Զաքինյան'!S15+'Ա. Կուրեխյան'!S15+#REF!+#REF!+#REF!</f>
        <v>#REF!</v>
      </c>
      <c r="T15" s="37">
        <f t="shared" si="0"/>
        <v>50</v>
      </c>
      <c r="U15" s="37">
        <f t="shared" si="1"/>
        <v>50</v>
      </c>
      <c r="V15" s="37">
        <f t="shared" si="2"/>
        <v>50</v>
      </c>
      <c r="W15" s="37">
        <f t="shared" si="3"/>
        <v>50</v>
      </c>
    </row>
    <row r="16" spans="1:23" ht="45" customHeight="1" x14ac:dyDescent="0.25">
      <c r="A16" s="21">
        <v>10</v>
      </c>
      <c r="B16" s="52" t="s">
        <v>16</v>
      </c>
      <c r="C16" s="52"/>
      <c r="D16" s="42">
        <f>'Ս. Մարդանյան'!D16+Ա.Խաչիկյան!D16+'Ռ. Մելքոնյան'!D16+'Զ. Զաքինյան'!D16+'Ա. Կուրեխյան'!D16</f>
        <v>0</v>
      </c>
      <c r="E16" s="42">
        <f>'Ս. Մարդանյան'!E16+Ա.Խաչիկյան!E16+'Ռ. Մելքոնյան'!E16+'Զ. Զաքինյան'!E16+'Ա. Կուրեխյան'!E16</f>
        <v>23</v>
      </c>
      <c r="F16" s="42">
        <f>'Ս. Մարդանյան'!F16+Ա.Խաչիկյան!F16+'Ռ. Մելքոնյան'!F16+'Զ. Զաքինյան'!F16+'Ա. Կուրեխյան'!F16</f>
        <v>0</v>
      </c>
      <c r="G16" s="42">
        <f>'Ս. Մարդանյան'!G16+Ա.Խաչիկյան!G16+'Ռ. Մելքոնյան'!G16+'Զ. Զաքինյան'!G16+'Ա. Կուրեխյան'!G16</f>
        <v>17</v>
      </c>
      <c r="H16" s="42">
        <f>'Ս. Մարդանյան'!H16+Ա.Խաչիկյան!H16+'Ռ. Մելքոնյան'!H16+'Զ. Զաքինյան'!H16+'Ա. Կուրեխյան'!H16</f>
        <v>4</v>
      </c>
      <c r="I16" s="42">
        <f>'Ս. Մարդանյան'!I16+Ա.Խաչիկյան!I16+'Ռ. Մելքոնյան'!I16+'Զ. Զաքինյան'!I16+'Ա. Կուրեխյան'!I16</f>
        <v>1</v>
      </c>
      <c r="J16" s="42">
        <f>'Ս. Մարդանյան'!J16+Ա.Խաչիկյան!J16+'Ռ. Մելքոնյան'!J16+'Զ. Զաքինյան'!J16+'Ա. Կուրեխյան'!J16</f>
        <v>0</v>
      </c>
      <c r="K16" s="42">
        <f>'Ս. Մարդանյան'!K16+Ա.Խաչիկյան!K16+'Ռ. Մելքոնյան'!K16+'Զ. Զաքինյան'!K16+'Ա. Կուրեխյան'!K16</f>
        <v>22</v>
      </c>
      <c r="L16" s="42">
        <f>'Ս. Մարդանյան'!L16+Ա.Խաչիկյան!L16+'Ռ. Մելքոնյան'!L16+'Զ. Զաքինյան'!L16+'Ա. Կուրեխյան'!L16</f>
        <v>1</v>
      </c>
      <c r="M16" s="42">
        <f>'Ս. Մարդանյան'!M16+Ա.Խաչիկյան!M16+'Ռ. Մելքոնյան'!M16+'Զ. Զաքինյան'!M16+'Ա. Կուրեխյան'!M16</f>
        <v>8</v>
      </c>
      <c r="N16" s="42">
        <f>'Ս. Մարդանյան'!N16+Ա.Խաչիկյան!N16+'Ռ. Մելքոնյան'!N16+'Զ. Զաքինյան'!N16+'Ա. Կուրեխյան'!N16</f>
        <v>15</v>
      </c>
      <c r="O16" s="42">
        <f>'Ս. Մարդանյան'!O16+Ա.Խաչիկյան!O16+'Ռ. Մելքոնյան'!O16+'Զ. Զաքինյան'!O16+'Ա. Կուրեխյան'!O16</f>
        <v>3</v>
      </c>
      <c r="P16" s="42">
        <f>'Ս. Մարդանյան'!P16+Ա.Խաչիկյան!P16+'Ռ. Մելքոնյան'!P16+'Զ. Զաքինյան'!P16+'Ա. Կուրեխյան'!P16</f>
        <v>0</v>
      </c>
      <c r="Q16" s="42">
        <f>'Ս. Մարդանյան'!Q16+Ա.Խաչիկյան!Q16+'Ռ. Մելքոնյան'!Q16+'Զ. Զաքինյան'!Q16+'Ա. Կուրեխյան'!Q16</f>
        <v>2</v>
      </c>
      <c r="R16" s="42">
        <f>'Ս. Մարդանյան'!R16+Ա.Խաչիկյան!R16+'Ռ. Մելքոնյան'!R16+'Զ. Զաքինյան'!R16+'Ա. Կուրեխյան'!R16</f>
        <v>10</v>
      </c>
      <c r="S16" s="42" t="e">
        <f>'Ս. Մարդանյան'!S16+Ա.Խաչիկյան!S16+'Ռ. Մելքոնյան'!S16+'Զ. Զաքինյան'!S16+'Ա. Կուրեխյան'!S16+#REF!+#REF!+#REF!</f>
        <v>#REF!</v>
      </c>
      <c r="T16" s="37">
        <f t="shared" si="0"/>
        <v>23</v>
      </c>
      <c r="U16" s="37">
        <f t="shared" si="1"/>
        <v>23</v>
      </c>
      <c r="V16" s="37">
        <f t="shared" si="2"/>
        <v>22</v>
      </c>
      <c r="W16" s="37">
        <f t="shared" si="3"/>
        <v>22</v>
      </c>
    </row>
    <row r="17" spans="1:23" ht="63.75" customHeight="1" x14ac:dyDescent="0.25">
      <c r="A17" s="53" t="s">
        <v>18</v>
      </c>
      <c r="B17" s="53"/>
      <c r="C17" s="54"/>
      <c r="D17" s="55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7"/>
      <c r="S17" s="42" t="e">
        <f>'Ս. Մարդանյան'!S17+Ա.Խաչիկյան!S17+'Ռ. Մելքոնյան'!S17+'Զ. Զաքինյան'!S17+'Ա. Կուրեխյան'!S17+#REF!+#REF!+#REF!</f>
        <v>#REF!</v>
      </c>
      <c r="T17" s="45"/>
      <c r="U17" s="46"/>
      <c r="V17" s="46"/>
      <c r="W17" s="47"/>
    </row>
    <row r="18" spans="1:23" ht="35.25" customHeight="1" x14ac:dyDescent="0.25">
      <c r="A18" s="26">
        <v>1</v>
      </c>
      <c r="B18" s="58" t="s">
        <v>19</v>
      </c>
      <c r="C18" s="58"/>
      <c r="D18" s="42">
        <f>'Ս. Մարդանյան'!D18+Ա.Խաչիկյան!D18+'Ռ. Մելքոնյան'!D18+'Զ. Զաքինյան'!D18+'Ա. Կուրեխյան'!D18</f>
        <v>0</v>
      </c>
      <c r="E18" s="42">
        <f>'Ս. Մարդանյան'!E18+Ա.Խաչիկյան!E18+'Ռ. Մելքոնյան'!E18+'Զ. Զաքինյան'!E18+'Ա. Կուրեխյան'!E18</f>
        <v>0</v>
      </c>
      <c r="F18" s="42">
        <f>'Ս. Մարդանյան'!F18+Ա.Խաչիկյան!F18+'Ռ. Մելքոնյան'!F18+'Զ. Զաքինյան'!F18+'Ա. Կուրեխյան'!F18</f>
        <v>0</v>
      </c>
      <c r="G18" s="42">
        <f>'Ս. Մարդանյան'!G18+Ա.Խաչիկյան!G18+'Ռ. Մելքոնյան'!G18+'Զ. Զաքինյան'!G18+'Ա. Կուրեխյան'!G18</f>
        <v>0</v>
      </c>
      <c r="H18" s="42">
        <f>'Ս. Մարդանյան'!H18+Ա.Խաչիկյան!H18+'Ռ. Մելքոնյան'!H18+'Զ. Զաքինյան'!H18+'Ա. Կուրեխյան'!H18</f>
        <v>0</v>
      </c>
      <c r="I18" s="42">
        <f>'Ս. Մարդանյան'!I18+Ա.Խաչիկյան!I18+'Ռ. Մելքոնյան'!I18+'Զ. Զաքինյան'!I18+'Ա. Կուրեխյան'!I18</f>
        <v>0</v>
      </c>
      <c r="J18" s="42">
        <f>'Ս. Մարդանյան'!J18+Ա.Խաչիկյան!J18+'Ռ. Մելքոնյան'!J18+'Զ. Զաքինյան'!J18+'Ա. Կուրեխյան'!J18</f>
        <v>0</v>
      </c>
      <c r="K18" s="42">
        <f>'Ս. Մարդանյան'!K18+Ա.Խաչիկյան!K18+'Ռ. Մելքոնյան'!K18+'Զ. Զաքինյան'!K18+'Ա. Կուրեխյան'!K18</f>
        <v>0</v>
      </c>
      <c r="L18" s="42">
        <f>'Ս. Մարդանյան'!L18+Ա.Խաչիկյան!L18+'Ռ. Մելքոնյան'!L18+'Զ. Զաքինյան'!L18+'Ա. Կուրեխյան'!L18</f>
        <v>0</v>
      </c>
      <c r="M18" s="42">
        <f>'Ս. Մարդանյան'!M18+Ա.Խաչիկյան!M18+'Ռ. Մելքոնյան'!M18+'Զ. Զաքինյան'!M18+'Ա. Կուրեխյան'!M18</f>
        <v>0</v>
      </c>
      <c r="N18" s="42">
        <f>'Ս. Մարդանյան'!N18+Ա.Խաչիկյան!N18+'Ռ. Մելքոնյան'!N18+'Զ. Զաքինյան'!N18+'Ա. Կուրեխյան'!N18</f>
        <v>0</v>
      </c>
      <c r="O18" s="42">
        <f>'Ս. Մարդանյան'!O18+Ա.Խաչիկյան!O18+'Ռ. Մելքոնյան'!O18+'Զ. Զաքինյան'!O18+'Ա. Կուրեխյան'!O18</f>
        <v>0</v>
      </c>
      <c r="P18" s="42">
        <f>'Ս. Մարդանյան'!P18+Ա.Խաչիկյան!P18+'Ռ. Մելքոնյան'!P18+'Զ. Զաքինյան'!P18+'Ա. Կուրեխյան'!P18</f>
        <v>0</v>
      </c>
      <c r="Q18" s="42">
        <f>'Ս. Մարդանյան'!Q18+Ա.Խաչիկյան!Q18+'Ռ. Մելքոնյան'!Q18+'Զ. Զաքինյան'!Q18+'Ա. Կուրեխյան'!Q18</f>
        <v>0</v>
      </c>
      <c r="R18" s="42">
        <f>'Ս. Մարդանյան'!R18+Ա.Խաչիկյան!R18+'Ռ. Մելքոնյան'!R18+'Զ. Զաքինյան'!R18+'Ա. Կուրեխյան'!R18</f>
        <v>0</v>
      </c>
      <c r="S18" s="42" t="e">
        <f>'Ս. Մարդանյան'!S18+Ա.Խաչիկյան!S18+'Ռ. Մելքոնյան'!S18+'Զ. Զաքինյան'!S18+'Ա. Կուրեխյան'!S18+#REF!+#REF!+#REF!</f>
        <v>#REF!</v>
      </c>
      <c r="T18" s="37">
        <f t="shared" si="0"/>
        <v>0</v>
      </c>
      <c r="U18" s="37">
        <f t="shared" si="1"/>
        <v>0</v>
      </c>
      <c r="V18" s="37">
        <f t="shared" si="2"/>
        <v>0</v>
      </c>
      <c r="W18" s="37">
        <f t="shared" si="3"/>
        <v>0</v>
      </c>
    </row>
    <row r="19" spans="1:23" ht="33.75" customHeight="1" x14ac:dyDescent="0.25">
      <c r="A19" s="27">
        <v>2</v>
      </c>
      <c r="B19" s="58" t="s">
        <v>20</v>
      </c>
      <c r="C19" s="58"/>
      <c r="D19" s="42">
        <f>'Ս. Մարդանյան'!D19+Ա.Խաչիկյան!D19+'Ռ. Մելքոնյան'!D19+'Զ. Զաքինյան'!D19+'Ա. Կուրեխյան'!D19</f>
        <v>0</v>
      </c>
      <c r="E19" s="42">
        <f>'Ս. Մարդանյան'!E19+Ա.Խաչիկյան!E19+'Ռ. Մելքոնյան'!E19+'Զ. Զաքինյան'!E19+'Ա. Կուրեխյան'!E19</f>
        <v>5</v>
      </c>
      <c r="F19" s="42">
        <f>'Ս. Մարդանյան'!F19+Ա.Խաչիկյան!F19+'Ռ. Մելքոնյան'!F19+'Զ. Զաքինյան'!F19+'Ա. Կուրեխյան'!F19</f>
        <v>0</v>
      </c>
      <c r="G19" s="42">
        <f>'Ս. Մարդանյան'!G19+Ա.Խաչիկյան!G19+'Ռ. Մելքոնյան'!G19+'Զ. Զաքինյան'!G19+'Ա. Կուրեխյան'!G19</f>
        <v>4</v>
      </c>
      <c r="H19" s="42">
        <f>'Ս. Մարդանյան'!H19+Ա.Խաչիկյան!H19+'Ռ. Մելքոնյան'!H19+'Զ. Զաքինյան'!H19+'Ա. Կուրեխյան'!H19</f>
        <v>1</v>
      </c>
      <c r="I19" s="42">
        <f>'Ս. Մարդանյան'!I19+Ա.Խաչիկյան!I19+'Ռ. Մելքոնյան'!I19+'Զ. Զաքինյան'!I19+'Ա. Կուրեխյան'!I19</f>
        <v>0</v>
      </c>
      <c r="J19" s="42">
        <f>'Ս. Մարդանյան'!J19+Ա.Խաչիկյան!J19+'Ռ. Մելքոնյան'!J19+'Զ. Զաքինյան'!J19+'Ա. Կուրեխյան'!J19</f>
        <v>0</v>
      </c>
      <c r="K19" s="42">
        <f>'Ս. Մարդանյան'!K19+Ա.Խաչիկյան!K19+'Ռ. Մելքոնյան'!K19+'Զ. Զաքինյան'!K19+'Ա. Կուրեխյան'!K19</f>
        <v>5</v>
      </c>
      <c r="L19" s="42">
        <f>'Ս. Մարդանյան'!L19+Ա.Խաչիկյան!L19+'Ռ. Մելքոնյան'!L19+'Զ. Զաքինյան'!L19+'Ա. Կուրեխյան'!L19</f>
        <v>0</v>
      </c>
      <c r="M19" s="42">
        <f>'Ս. Մարդանյան'!M19+Ա.Խաչիկյան!M19+'Ռ. Մելքոնյան'!M19+'Զ. Զաքինյան'!M19+'Ա. Կուրեխյան'!M19</f>
        <v>1</v>
      </c>
      <c r="N19" s="42">
        <f>'Ս. Մարդանյան'!N19+Ա.Խաչիկյան!N19+'Ռ. Մելքոնյան'!N19+'Զ. Զաքինյան'!N19+'Ա. Կուրեխյան'!N19</f>
        <v>0</v>
      </c>
      <c r="O19" s="42">
        <f>'Ս. Մարդանյան'!O19+Ա.Խաչիկյան!O19+'Ռ. Մելքոնյան'!O19+'Զ. Զաքինյան'!O19+'Ա. Կուրեխյան'!O19</f>
        <v>0</v>
      </c>
      <c r="P19" s="42">
        <f>'Ս. Մարդանյան'!P19+Ա.Խաչիկյան!P19+'Ռ. Մելքոնյան'!P19+'Զ. Զաքինյան'!P19+'Ա. Կուրեխյան'!P19</f>
        <v>0</v>
      </c>
      <c r="Q19" s="42">
        <f>'Ս. Մարդանյան'!Q19+Ա.Խաչիկյան!Q19+'Ռ. Մելքոնյան'!Q19+'Զ. Զաքինյան'!Q19+'Ա. Կուրեխյան'!Q19</f>
        <v>0</v>
      </c>
      <c r="R19" s="42">
        <f>'Ս. Մարդանյան'!R19+Ա.Խաչիկյան!R19+'Ռ. Մելքոնյան'!R19+'Զ. Զաքինյան'!R19+'Ա. Կուրեխյան'!R19</f>
        <v>0</v>
      </c>
      <c r="S19" s="42" t="e">
        <f>'Ս. Մարդանյան'!S19+Ա.Խաչիկյան!S19+'Ռ. Մելքոնյան'!S19+'Զ. Զաքինյան'!S19+'Ա. Կուրեխյան'!S19+#REF!+#REF!+#REF!</f>
        <v>#REF!</v>
      </c>
      <c r="T19" s="37">
        <f t="shared" si="0"/>
        <v>5</v>
      </c>
      <c r="U19" s="37">
        <f t="shared" si="1"/>
        <v>5</v>
      </c>
      <c r="V19" s="37">
        <f t="shared" si="2"/>
        <v>5</v>
      </c>
      <c r="W19" s="37">
        <f t="shared" si="3"/>
        <v>5</v>
      </c>
    </row>
    <row r="20" spans="1:23" ht="34.5" customHeight="1" x14ac:dyDescent="0.25">
      <c r="A20" s="26">
        <v>3</v>
      </c>
      <c r="B20" s="48" t="s">
        <v>21</v>
      </c>
      <c r="C20" s="48"/>
      <c r="D20" s="42">
        <f>'Ս. Մարդանյան'!D20+Ա.Խաչիկյան!D20+'Ռ. Մելքոնյան'!D20+'Զ. Զաքինյան'!D20+'Ա. Կուրեխյան'!D20</f>
        <v>0</v>
      </c>
      <c r="E20" s="42">
        <f>'Ս. Մարդանյան'!E20+Ա.Խաչիկյան!E20+'Ռ. Մելքոնյան'!E20+'Զ. Զաքինյան'!E20+'Ա. Կուրեխյան'!E20</f>
        <v>0</v>
      </c>
      <c r="F20" s="42">
        <f>'Ս. Մարդանյան'!F20+Ա.Խաչիկյան!F20+'Ռ. Մելքոնյան'!F20+'Զ. Զաքինյան'!F20+'Ա. Կուրեխյան'!F20</f>
        <v>0</v>
      </c>
      <c r="G20" s="42">
        <f>'Ս. Մարդանյան'!G20+Ա.Խաչիկյան!G20+'Ռ. Մելքոնյան'!G20+'Զ. Զաքինյան'!G20+'Ա. Կուրեխյան'!G20</f>
        <v>0</v>
      </c>
      <c r="H20" s="42">
        <f>'Ս. Մարդանյան'!H20+Ա.Խաչիկյան!H20+'Ռ. Մելքոնյան'!H20+'Զ. Զաքինյան'!H20+'Ա. Կուրեխյան'!H20</f>
        <v>0</v>
      </c>
      <c r="I20" s="42">
        <f>'Ս. Մարդանյան'!I20+Ա.Խաչիկյան!I20+'Ռ. Մելքոնյան'!I20+'Զ. Զաքինյան'!I20+'Ա. Կուրեխյան'!I20</f>
        <v>0</v>
      </c>
      <c r="J20" s="42">
        <f>'Ս. Մարդանյան'!J20+Ա.Խաչիկյան!J20+'Ռ. Մելքոնյան'!J20+'Զ. Զաքինյան'!J20+'Ա. Կուրեխյան'!J20</f>
        <v>0</v>
      </c>
      <c r="K20" s="42">
        <f>'Ս. Մարդանյան'!K20+Ա.Խաչիկյան!K20+'Ռ. Մելքոնյան'!K20+'Զ. Զաքինյան'!K20+'Ա. Կուրեխյան'!K20</f>
        <v>0</v>
      </c>
      <c r="L20" s="42">
        <f>'Ս. Մարդանյան'!L20+Ա.Խաչիկյան!L20+'Ռ. Մելքոնյան'!L20+'Զ. Զաքինյան'!L20+'Ա. Կուրեխյան'!L20</f>
        <v>0</v>
      </c>
      <c r="M20" s="42">
        <f>'Ս. Մարդանյան'!M20+Ա.Խաչիկյան!M20+'Ռ. Մելքոնյան'!M20+'Զ. Զաքինյան'!M20+'Ա. Կուրեխյան'!M20</f>
        <v>0</v>
      </c>
      <c r="N20" s="42">
        <f>'Ս. Մարդանյան'!N20+Ա.Խաչիկյան!N20+'Ռ. Մելքոնյան'!N20+'Զ. Զաքինյան'!N20+'Ա. Կուրեխյան'!N20</f>
        <v>0</v>
      </c>
      <c r="O20" s="42">
        <f>'Ս. Մարդանյան'!O20+Ա.Խաչիկյան!O20+'Ռ. Մելքոնյան'!O20+'Զ. Զաքինյան'!O20+'Ա. Կուրեխյան'!O20</f>
        <v>0</v>
      </c>
      <c r="P20" s="42">
        <f>'Ս. Մարդանյան'!P20+Ա.Խաչիկյան!P20+'Ռ. Մելքոնյան'!P20+'Զ. Զաքինյան'!P20+'Ա. Կուրեխյան'!P20</f>
        <v>0</v>
      </c>
      <c r="Q20" s="42">
        <f>'Ս. Մարդանյան'!Q20+Ա.Խաչիկյան!Q20+'Ռ. Մելքոնյան'!Q20+'Զ. Զաքինյան'!Q20+'Ա. Կուրեխյան'!Q20</f>
        <v>0</v>
      </c>
      <c r="R20" s="42">
        <f>'Ս. Մարդանյան'!R20+Ա.Խաչիկյան!R20+'Ռ. Մելքոնյան'!R20+'Զ. Զաքինյան'!R20+'Ա. Կուրեխյան'!R20</f>
        <v>0</v>
      </c>
      <c r="S20" s="42" t="e">
        <f>'Ս. Մարդանյան'!S20+Ա.Խաչիկյան!S20+'Ռ. Մելքոնյան'!S20+'Զ. Զաքինյան'!S20+'Ա. Կուրեխյան'!S20+#REF!+#REF!+#REF!</f>
        <v>#REF!</v>
      </c>
      <c r="T20" s="37">
        <f t="shared" si="0"/>
        <v>0</v>
      </c>
      <c r="U20" s="37">
        <f t="shared" si="1"/>
        <v>0</v>
      </c>
      <c r="V20" s="37">
        <f t="shared" si="2"/>
        <v>0</v>
      </c>
      <c r="W20" s="37">
        <f t="shared" si="3"/>
        <v>0</v>
      </c>
    </row>
    <row r="21" spans="1:23" ht="30" customHeight="1" x14ac:dyDescent="0.25">
      <c r="A21" s="27">
        <v>4</v>
      </c>
      <c r="B21" s="48" t="s">
        <v>22</v>
      </c>
      <c r="C21" s="48"/>
      <c r="D21" s="42">
        <f>'Ս. Մարդանյան'!D21+Ա.Խաչիկյան!D21+'Ռ. Մելքոնյան'!D21+'Զ. Զաքինյան'!D21+'Ա. Կուրեխյան'!D21</f>
        <v>0</v>
      </c>
      <c r="E21" s="42">
        <f>'Ս. Մարդանյան'!E21+Ա.Խաչիկյան!E21+'Ռ. Մելքոնյան'!E21+'Զ. Զաքինյան'!E21+'Ա. Կուրեխյան'!E21</f>
        <v>20</v>
      </c>
      <c r="F21" s="42">
        <f>'Ս. Մարդանյան'!F21+Ա.Խաչիկյան!F21+'Ռ. Մելքոնյան'!F21+'Զ. Զաքինյան'!F21+'Ա. Կուրեխյան'!F21</f>
        <v>0</v>
      </c>
      <c r="G21" s="42">
        <f>'Ս. Մարդանյան'!G21+Ա.Խաչիկյան!G21+'Ռ. Մելքոնյան'!G21+'Զ. Զաքինյան'!G21+'Ա. Կուրեխյան'!G21</f>
        <v>7</v>
      </c>
      <c r="H21" s="42">
        <f>'Ս. Մարդանյան'!H21+Ա.Խաչիկյան!H21+'Ռ. Մելքոնյան'!H21+'Զ. Զաքինյան'!H21+'Ա. Կուրեխյան'!H21</f>
        <v>11</v>
      </c>
      <c r="I21" s="42">
        <f>'Ս. Մարդանյան'!I21+Ա.Խաչիկյան!I21+'Ռ. Մելքոնյան'!I21+'Զ. Զաքինյան'!I21+'Ա. Կուրեխյան'!I21</f>
        <v>2</v>
      </c>
      <c r="J21" s="42">
        <f>'Ս. Մարդանյան'!J21+Ա.Խաչիկյան!J21+'Ռ. Մելքոնյան'!J21+'Զ. Զաքինյան'!J21+'Ա. Կուրեխյան'!J21</f>
        <v>0</v>
      </c>
      <c r="K21" s="42">
        <f>'Ս. Մարդանյան'!K21+Ա.Խաչիկյան!K21+'Ռ. Մելքոնյան'!K21+'Զ. Զաքինյան'!K21+'Ա. Կուրեխյան'!K21</f>
        <v>20</v>
      </c>
      <c r="L21" s="42">
        <f>'Ս. Մարդանյան'!L21+Ա.Խաչիկյան!L21+'Ռ. Մելքոնյան'!L21+'Զ. Զաքինյան'!L21+'Ա. Կուրեխյան'!L21</f>
        <v>0</v>
      </c>
      <c r="M21" s="42">
        <f>'Ս. Մարդանյան'!M21+Ա.Խաչիկյան!M21+'Ռ. Մելքոնյան'!M21+'Զ. Զաքինյան'!M21+'Ա. Կուրեխյան'!M21</f>
        <v>2</v>
      </c>
      <c r="N21" s="42">
        <f>'Ս. Մարդանյան'!N21+Ա.Խաչիկյան!N21+'Ռ. Մելքոնյան'!N21+'Զ. Զաքինյան'!N21+'Ա. Կուրեխյան'!N21</f>
        <v>0</v>
      </c>
      <c r="O21" s="42">
        <f>'Ս. Մարդանյան'!O21+Ա.Խաչիկյան!O21+'Ռ. Մելքոնյան'!O21+'Զ. Զաքինյան'!O21+'Ա. Կուրեխյան'!O21</f>
        <v>0</v>
      </c>
      <c r="P21" s="42">
        <f>'Ս. Մարդանյան'!P21+Ա.Խաչիկյան!P21+'Ռ. Մելքոնյան'!P21+'Զ. Զաքինյան'!P21+'Ա. Կուրեխյան'!P21</f>
        <v>0</v>
      </c>
      <c r="Q21" s="42">
        <f>'Ս. Մարդանյան'!Q21+Ա.Խաչիկյան!Q21+'Ռ. Մելքոնյան'!Q21+'Զ. Զաքինյան'!Q21+'Ա. Կուրեխյան'!Q21</f>
        <v>0</v>
      </c>
      <c r="R21" s="42">
        <f>'Ս. Մարդանյան'!R21+Ա.Խաչիկյան!R21+'Ռ. Մելքոնյան'!R21+'Զ. Զաքինյան'!R21+'Ա. Կուրեխյան'!R21</f>
        <v>0</v>
      </c>
      <c r="S21" s="42" t="e">
        <f>'Ս. Մարդանյան'!S21+Ա.Խաչիկյան!S21+'Ռ. Մելքոնյան'!S21+'Զ. Զաքինյան'!S21+'Ա. Կուրեխյան'!S21+#REF!+#REF!+#REF!</f>
        <v>#REF!</v>
      </c>
      <c r="T21" s="37">
        <f t="shared" si="0"/>
        <v>20</v>
      </c>
      <c r="U21" s="37">
        <f t="shared" si="1"/>
        <v>20</v>
      </c>
      <c r="V21" s="37">
        <f t="shared" si="2"/>
        <v>20</v>
      </c>
      <c r="W21" s="37">
        <f t="shared" si="3"/>
        <v>20</v>
      </c>
    </row>
    <row r="22" spans="1:23" ht="30" customHeight="1" thickBot="1" x14ac:dyDescent="0.3">
      <c r="A22" s="28">
        <v>5</v>
      </c>
      <c r="B22" s="49" t="s">
        <v>23</v>
      </c>
      <c r="C22" s="49"/>
      <c r="D22" s="42">
        <f>'Ս. Մարդանյան'!D22+Ա.Խաչիկյան!D22+'Ռ. Մելքոնյան'!D22+'Զ. Զաքինյան'!D22+'Ա. Կուրեխյան'!D22</f>
        <v>0</v>
      </c>
      <c r="E22" s="42">
        <f>'Ս. Մարդանյան'!E22+Ա.Խաչիկյան!E22+'Ռ. Մելքոնյան'!E22+'Զ. Զաքինյան'!E22+'Ա. Կուրեխյան'!E22</f>
        <v>4</v>
      </c>
      <c r="F22" s="42">
        <f>'Ս. Մարդանյան'!F22+Ա.Խաչիկյան!F22+'Ռ. Մելքոնյան'!F22+'Զ. Զաքինյան'!F22+'Ա. Կուրեխյան'!F22</f>
        <v>0</v>
      </c>
      <c r="G22" s="42">
        <f>'Ս. Մարդանյան'!G22+Ա.Խաչիկյան!G22+'Ռ. Մելքոնյան'!G22+'Զ. Զաքինյան'!G22+'Ա. Կուրեխյան'!G22</f>
        <v>0</v>
      </c>
      <c r="H22" s="42">
        <f>'Ս. Մարդանյան'!H22+Ա.Խաչիկյան!H22+'Ռ. Մելքոնյան'!H22+'Զ. Զաքինյան'!H22+'Ա. Կուրեխյան'!H22</f>
        <v>3</v>
      </c>
      <c r="I22" s="42">
        <f>'Ս. Մարդանյան'!I22+Ա.Խաչիկյան!I22+'Ռ. Մելքոնյան'!I22+'Զ. Զաքինյան'!I22+'Ա. Կուրեխյան'!I22</f>
        <v>0</v>
      </c>
      <c r="J22" s="42">
        <f>'Ս. Մարդանյան'!J22+Ա.Խաչիկյան!J22+'Ռ. Մելքոնյան'!J22+'Զ. Զաքինյան'!J22+'Ա. Կուրեխյան'!J22</f>
        <v>0</v>
      </c>
      <c r="K22" s="42">
        <f>'Ս. Մարդանյան'!K22+Ա.Խաչիկյան!K22+'Ռ. Մելքոնյան'!K22+'Զ. Զաքինյան'!K22+'Ա. Կուրեխյան'!K22</f>
        <v>3</v>
      </c>
      <c r="L22" s="42">
        <f>'Ս. Մարդանյան'!L22+Ա.Խաչիկյան!L22+'Ռ. Մելքոնյան'!L22+'Զ. Զաքինյան'!L22+'Ա. Կուրեխյան'!L22</f>
        <v>1</v>
      </c>
      <c r="M22" s="42">
        <f>'Ս. Մարդանյան'!M22+Ա.Խաչիկյան!M22+'Ռ. Մելքոնյան'!M22+'Զ. Զաքինյան'!M22+'Ա. Կուրեխյան'!M22</f>
        <v>0</v>
      </c>
      <c r="N22" s="42">
        <f>'Ս. Մարդանյան'!N22+Ա.Խաչիկյան!N22+'Ռ. Մելքոնյան'!N22+'Զ. Զաքինյան'!N22+'Ա. Կուրեխյան'!N22</f>
        <v>0</v>
      </c>
      <c r="O22" s="42">
        <f>'Ս. Մարդանյան'!O22+Ա.Խաչիկյան!O22+'Ռ. Մելքոնյան'!O22+'Զ. Զաքինյան'!O22+'Ա. Կուրեխյան'!O22</f>
        <v>0</v>
      </c>
      <c r="P22" s="42">
        <f>'Ս. Մարդանյան'!P22+Ա.Խաչիկյան!P22+'Ռ. Մելքոնյան'!P22+'Զ. Զաքինյան'!P22+'Ա. Կուրեխյան'!P22</f>
        <v>0</v>
      </c>
      <c r="Q22" s="42">
        <f>'Ս. Մարդանյան'!Q22+Ա.Խաչիկյան!Q22+'Ռ. Մելքոնյան'!Q22+'Զ. Զաքինյան'!Q22+'Ա. Կուրեխյան'!Q22</f>
        <v>0</v>
      </c>
      <c r="R22" s="42">
        <f>'Ս. Մարդանյան'!R22+Ա.Խաչիկյան!R22+'Ռ. Մելքոնյան'!R22+'Զ. Զաքինյան'!R22+'Ա. Կուրեխյան'!R22</f>
        <v>0</v>
      </c>
      <c r="S22" s="42" t="e">
        <f>'Ս. Մարդանյան'!S22+Ա.Խաչիկյան!S22+'Ռ. Մելքոնյան'!S22+'Զ. Զաքինյան'!S22+'Ա. Կուրեխյան'!S22+#REF!+#REF!+#REF!</f>
        <v>#REF!</v>
      </c>
      <c r="T22" s="37">
        <f t="shared" si="0"/>
        <v>4</v>
      </c>
      <c r="U22" s="37">
        <f t="shared" si="1"/>
        <v>4</v>
      </c>
      <c r="V22" s="37">
        <f t="shared" si="2"/>
        <v>3</v>
      </c>
      <c r="W22" s="37">
        <f t="shared" si="3"/>
        <v>3</v>
      </c>
    </row>
    <row r="23" spans="1:23" ht="21.75" customHeight="1" thickBot="1" x14ac:dyDescent="0.3">
      <c r="A23" s="50" t="s">
        <v>24</v>
      </c>
      <c r="B23" s="51"/>
      <c r="C23" s="51"/>
      <c r="D23" s="42">
        <f>'Ս. Մարդանյան'!D23+Ա.Խաչիկյան!D23+'Ռ. Մելքոնյան'!D23+'Զ. Զաքինյան'!D23+'Ա. Կուրեխյան'!D23</f>
        <v>0</v>
      </c>
      <c r="E23" s="42">
        <f>'Ս. Մարդանյան'!E23+Ա.Խաչիկյան!E23+'Ռ. Մելքոնյան'!E23+'Զ. Զաքինյան'!E23+'Ա. Կուրեխյան'!E23</f>
        <v>278</v>
      </c>
      <c r="F23" s="42">
        <f>'Ս. Մարդանյան'!F23+Ա.Խաչիկյան!F23+'Ռ. Մելքոնյան'!F23+'Զ. Զաքինյան'!F23+'Ա. Կուրեխյան'!F23</f>
        <v>0</v>
      </c>
      <c r="G23" s="42">
        <f>'Ս. Մարդանյան'!G23+Ա.Խաչիկյան!G23+'Ռ. Մելքոնյան'!G23+'Զ. Զաքինյան'!G23+'Ա. Կուրեխյան'!G23</f>
        <v>55</v>
      </c>
      <c r="H23" s="42">
        <f>'Ս. Մարդանյան'!H23+Ա.Խաչիկյան!H23+'Ռ. Մելքոնյան'!H23+'Զ. Զաքինյան'!H23+'Ա. Կուրեխյան'!H23</f>
        <v>198</v>
      </c>
      <c r="I23" s="42">
        <f>'Ս. Մարդանյան'!I23+Ա.Խաչիկյան!I23+'Ռ. Մելքոնյան'!I23+'Զ. Զաքինյան'!I23+'Ա. Կուրեխյան'!I23</f>
        <v>18</v>
      </c>
      <c r="J23" s="42">
        <f>'Ս. Մարդանյան'!J23+Ա.Խաչիկյան!J23+'Ռ. Մելքոնյան'!J23+'Զ. Զաքինյան'!J23+'Ա. Կուրեխյան'!J23</f>
        <v>2</v>
      </c>
      <c r="K23" s="42">
        <f>'Ս. Մարդանյան'!K23+Ա.Խաչիկյան!K23+'Ռ. Մելքոնյան'!K23+'Զ. Զաքինյան'!K23+'Ա. Կուրեխյան'!K23</f>
        <v>273</v>
      </c>
      <c r="L23" s="42">
        <f>'Ս. Մարդանյան'!L23+Ա.Խաչիկյան!L23+'Ռ. Մելքոնյան'!L23+'Զ. Զաքինյան'!L23+'Ա. Կուրեխյան'!L23</f>
        <v>5</v>
      </c>
      <c r="M23" s="42">
        <f>'Ս. Մարդանյան'!M23+Ա.Խաչիկյան!M23+'Ռ. Մելքոնյան'!M23+'Զ. Զաքինյան'!M23+'Ա. Կուրեխյան'!M23</f>
        <v>31</v>
      </c>
      <c r="N23" s="42">
        <f>'Ս. Մարդանյան'!N23+Ա.Խաչիկյան!N23+'Ռ. Մելքոնյան'!N23+'Զ. Զաքինյան'!N23+'Ա. Կուրեխյան'!N23</f>
        <v>52</v>
      </c>
      <c r="O23" s="42">
        <f>'Ս. Մարդանյան'!O23+Ա.Խաչիկյան!O23+'Ռ. Մելքոնյան'!O23+'Զ. Զաքինյան'!O23+'Ա. Կուրեխյան'!O23</f>
        <v>12</v>
      </c>
      <c r="P23" s="42">
        <f>'Ս. Մարդանյան'!P23+Ա.Խաչիկյան!P23+'Ռ. Մելքոնյան'!P23+'Զ. Զաքինյան'!P23+'Ա. Կուրեխյան'!P23</f>
        <v>5</v>
      </c>
      <c r="Q23" s="42">
        <f>'Ս. Մարդանյան'!Q23+Ա.Խաչիկյան!Q23+'Ռ. Մելքոնյան'!Q23+'Զ. Զաքինյան'!Q23+'Ա. Կուրեխյան'!Q23</f>
        <v>6</v>
      </c>
      <c r="R23" s="42">
        <f>'Ս. Մարդանյան'!R23+Ա.Խաչիկյան!R23+'Ռ. Մելքոնյան'!R23+'Զ. Զաքինյան'!R23+'Ա. Կուրեխյան'!R23</f>
        <v>34</v>
      </c>
      <c r="S23" s="42" t="e">
        <f>'Ս. Մարդանյան'!S23+Ա.Խաչիկյան!S23+'Ռ. Մելքոնյան'!S23+'Զ. Զաքինյան'!S23+'Ա. Կուրեխյան'!S23+#REF!+#REF!+#REF!</f>
        <v>#REF!</v>
      </c>
      <c r="T23" s="37">
        <f t="shared" si="0"/>
        <v>278</v>
      </c>
      <c r="U23" s="37">
        <f t="shared" si="1"/>
        <v>278</v>
      </c>
      <c r="V23" s="37">
        <f t="shared" si="2"/>
        <v>273</v>
      </c>
      <c r="W23" s="37">
        <f t="shared" si="3"/>
        <v>273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T17:W17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15748031496062992" right="0.15748031496062992" top="0.27559055118110237" bottom="0.23622047244094491" header="0.15748031496062992" footer="0.15748031496062992"/>
  <pageSetup paperSize="9" scale="5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zoomScale="75" zoomScaleNormal="68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1" t="s">
        <v>39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85" t="s">
        <v>48</v>
      </c>
      <c r="Q1" s="86"/>
      <c r="R1" s="87"/>
      <c r="S1" s="5"/>
    </row>
    <row r="2" spans="1:23" ht="59.25" customHeight="1" x14ac:dyDescent="0.25">
      <c r="A2" s="75" t="s">
        <v>42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5"/>
    </row>
    <row r="3" spans="1:23" ht="44.25" customHeight="1" x14ac:dyDescent="0.25">
      <c r="A3" s="76" t="s">
        <v>35</v>
      </c>
      <c r="B3" s="77"/>
      <c r="C3" s="78"/>
      <c r="D3" s="70" t="s">
        <v>5</v>
      </c>
      <c r="E3" s="70" t="s">
        <v>25</v>
      </c>
      <c r="F3" s="70" t="s">
        <v>0</v>
      </c>
      <c r="G3" s="82" t="s">
        <v>29</v>
      </c>
      <c r="H3" s="83"/>
      <c r="I3" s="83"/>
      <c r="J3" s="83"/>
      <c r="K3" s="84"/>
      <c r="L3" s="70" t="s">
        <v>26</v>
      </c>
      <c r="M3" s="64" t="s">
        <v>27</v>
      </c>
      <c r="N3" s="65"/>
      <c r="O3" s="68" t="s">
        <v>1</v>
      </c>
      <c r="P3" s="64" t="s">
        <v>28</v>
      </c>
      <c r="Q3" s="65"/>
      <c r="R3" s="70" t="s">
        <v>2</v>
      </c>
      <c r="S3" s="6"/>
      <c r="T3" s="2"/>
    </row>
    <row r="4" spans="1:23" ht="47.25" customHeight="1" x14ac:dyDescent="0.25">
      <c r="A4" s="79"/>
      <c r="B4" s="80"/>
      <c r="C4" s="81"/>
      <c r="D4" s="70"/>
      <c r="E4" s="70"/>
      <c r="F4" s="70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70"/>
      <c r="M4" s="66"/>
      <c r="N4" s="67"/>
      <c r="O4" s="69"/>
      <c r="P4" s="66"/>
      <c r="Q4" s="67"/>
      <c r="R4" s="70"/>
      <c r="S4" s="7"/>
    </row>
    <row r="5" spans="1:23" ht="123" customHeight="1" thickBot="1" x14ac:dyDescent="0.3">
      <c r="A5" s="79"/>
      <c r="B5" s="80"/>
      <c r="C5" s="81"/>
      <c r="D5" s="68"/>
      <c r="E5" s="68"/>
      <c r="F5" s="68"/>
      <c r="G5" s="69"/>
      <c r="H5" s="69"/>
      <c r="I5" s="69"/>
      <c r="J5" s="69"/>
      <c r="K5" s="69"/>
      <c r="L5" s="68"/>
      <c r="M5" s="36" t="s">
        <v>37</v>
      </c>
      <c r="N5" s="36" t="s">
        <v>3</v>
      </c>
      <c r="O5" s="69"/>
      <c r="P5" s="36" t="s">
        <v>38</v>
      </c>
      <c r="Q5" s="36" t="s">
        <v>4</v>
      </c>
      <c r="R5" s="68"/>
      <c r="S5" s="8"/>
    </row>
    <row r="6" spans="1:23" ht="33.7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2" t="s">
        <v>41</v>
      </c>
      <c r="U6" s="62"/>
      <c r="V6" s="62" t="s">
        <v>40</v>
      </c>
      <c r="W6" s="62"/>
    </row>
    <row r="7" spans="1:23" ht="33.75" customHeight="1" x14ac:dyDescent="0.25">
      <c r="A7" s="19">
        <v>1</v>
      </c>
      <c r="B7" s="63" t="s">
        <v>7</v>
      </c>
      <c r="C7" s="63"/>
      <c r="D7" s="20"/>
      <c r="E7" s="20">
        <v>9</v>
      </c>
      <c r="F7" s="20"/>
      <c r="G7" s="20">
        <v>1</v>
      </c>
      <c r="H7" s="20">
        <v>8</v>
      </c>
      <c r="I7" s="20"/>
      <c r="J7" s="20"/>
      <c r="K7" s="20">
        <v>9</v>
      </c>
      <c r="L7" s="20"/>
      <c r="M7" s="20">
        <v>5</v>
      </c>
      <c r="N7" s="20">
        <v>3</v>
      </c>
      <c r="O7" s="20"/>
      <c r="P7" s="20">
        <v>3</v>
      </c>
      <c r="Q7" s="20"/>
      <c r="R7" s="20">
        <v>3</v>
      </c>
      <c r="S7" s="3"/>
      <c r="T7" s="37">
        <f>D7+E7</f>
        <v>9</v>
      </c>
      <c r="U7" s="37">
        <f>F7+K7+L7</f>
        <v>9</v>
      </c>
      <c r="V7" s="37">
        <f>K7</f>
        <v>9</v>
      </c>
      <c r="W7" s="37">
        <f>G7+H7+I7+J7</f>
        <v>9</v>
      </c>
    </row>
    <row r="8" spans="1:23" ht="30.75" customHeight="1" x14ac:dyDescent="0.25">
      <c r="A8" s="21">
        <v>2</v>
      </c>
      <c r="B8" s="48" t="s">
        <v>8</v>
      </c>
      <c r="C8" s="48"/>
      <c r="D8" s="22"/>
      <c r="E8" s="22">
        <v>3</v>
      </c>
      <c r="F8" s="22"/>
      <c r="G8" s="22">
        <v>1</v>
      </c>
      <c r="H8" s="22">
        <v>1</v>
      </c>
      <c r="I8" s="22">
        <v>1</v>
      </c>
      <c r="J8" s="22"/>
      <c r="K8" s="22">
        <v>3</v>
      </c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3</v>
      </c>
      <c r="U8" s="37">
        <f t="shared" ref="U8:U23" si="1">F8+K8+L8</f>
        <v>3</v>
      </c>
      <c r="V8" s="37">
        <f t="shared" ref="V8:V16" si="2">K8</f>
        <v>3</v>
      </c>
      <c r="W8" s="37">
        <f t="shared" ref="W8:W16" si="3">G8+H8+I8+J8</f>
        <v>3</v>
      </c>
    </row>
    <row r="9" spans="1:23" ht="29.25" customHeight="1" x14ac:dyDescent="0.25">
      <c r="A9" s="21">
        <v>3</v>
      </c>
      <c r="B9" s="48" t="s">
        <v>9</v>
      </c>
      <c r="C9" s="48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3"/>
      <c r="T9" s="37">
        <f t="shared" si="0"/>
        <v>1</v>
      </c>
      <c r="U9" s="37">
        <f t="shared" si="1"/>
        <v>1</v>
      </c>
      <c r="V9" s="37">
        <f t="shared" si="2"/>
        <v>1</v>
      </c>
      <c r="W9" s="37">
        <f t="shared" si="3"/>
        <v>1</v>
      </c>
    </row>
    <row r="10" spans="1:23" ht="33" customHeight="1" x14ac:dyDescent="0.25">
      <c r="A10" s="21">
        <v>4</v>
      </c>
      <c r="B10" s="48" t="s">
        <v>10</v>
      </c>
      <c r="C10" s="48"/>
      <c r="D10" s="22"/>
      <c r="E10" s="22"/>
      <c r="F10" s="22"/>
      <c r="G10" s="22"/>
      <c r="H10" s="22"/>
      <c r="I10" s="22"/>
      <c r="J10" s="22"/>
      <c r="K10" s="22"/>
      <c r="L10" s="22"/>
      <c r="M10" s="22">
        <v>2</v>
      </c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5.5" customHeight="1" x14ac:dyDescent="0.25">
      <c r="A11" s="21">
        <v>5</v>
      </c>
      <c r="B11" s="48" t="s">
        <v>11</v>
      </c>
      <c r="C11" s="48"/>
      <c r="D11" s="22"/>
      <c r="E11" s="22">
        <v>2</v>
      </c>
      <c r="F11" s="22"/>
      <c r="G11" s="22">
        <v>2</v>
      </c>
      <c r="H11" s="22"/>
      <c r="I11" s="22"/>
      <c r="J11" s="22"/>
      <c r="K11" s="22">
        <v>2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2</v>
      </c>
      <c r="U11" s="37">
        <f t="shared" si="1"/>
        <v>2</v>
      </c>
      <c r="V11" s="37">
        <f t="shared" si="2"/>
        <v>2</v>
      </c>
      <c r="W11" s="37">
        <f t="shared" si="3"/>
        <v>2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52" t="s">
        <v>15</v>
      </c>
      <c r="C15" s="52"/>
      <c r="D15" s="22"/>
      <c r="E15" s="22">
        <v>3</v>
      </c>
      <c r="F15" s="22"/>
      <c r="G15" s="22">
        <v>1</v>
      </c>
      <c r="H15" s="22">
        <v>2</v>
      </c>
      <c r="I15" s="22"/>
      <c r="J15" s="22"/>
      <c r="K15" s="22">
        <v>3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3</v>
      </c>
      <c r="U15" s="37">
        <f t="shared" si="1"/>
        <v>3</v>
      </c>
      <c r="V15" s="37">
        <f t="shared" si="2"/>
        <v>3</v>
      </c>
      <c r="W15" s="37">
        <f t="shared" si="3"/>
        <v>3</v>
      </c>
    </row>
    <row r="16" spans="1:23" ht="45" customHeight="1" thickBot="1" x14ac:dyDescent="0.3">
      <c r="A16" s="32">
        <v>10</v>
      </c>
      <c r="B16" s="95" t="s">
        <v>16</v>
      </c>
      <c r="C16" s="95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63.75" customHeight="1" thickBot="1" x14ac:dyDescent="0.3">
      <c r="A17" s="91" t="s">
        <v>18</v>
      </c>
      <c r="B17" s="92"/>
      <c r="C17" s="93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4"/>
      <c r="T17" s="38"/>
      <c r="U17" s="44"/>
      <c r="V17" s="39"/>
      <c r="W17" s="39"/>
    </row>
    <row r="18" spans="1:23" ht="35.25" customHeight="1" x14ac:dyDescent="0.25">
      <c r="A18" s="33">
        <v>1</v>
      </c>
      <c r="B18" s="94" t="s">
        <v>19</v>
      </c>
      <c r="C18" s="94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3" customHeight="1" x14ac:dyDescent="0.25">
      <c r="A19" s="27">
        <v>2</v>
      </c>
      <c r="B19" s="58" t="s">
        <v>20</v>
      </c>
      <c r="C19" s="58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3" customHeight="1" x14ac:dyDescent="0.25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4" customHeight="1" x14ac:dyDescent="0.25">
      <c r="A21" s="27">
        <v>4</v>
      </c>
      <c r="B21" s="48" t="s">
        <v>22</v>
      </c>
      <c r="C21" s="48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 t="shared" si="1"/>
        <v>0</v>
      </c>
      <c r="V21" s="37">
        <f>P21</f>
        <v>0</v>
      </c>
      <c r="W21" s="37">
        <f>L21+M21+N21+O21</f>
        <v>0</v>
      </c>
    </row>
    <row r="22" spans="1:23" ht="28.5" customHeight="1" thickBot="1" x14ac:dyDescent="0.3">
      <c r="A22" s="28">
        <v>5</v>
      </c>
      <c r="B22" s="49" t="s">
        <v>23</v>
      </c>
      <c r="C22" s="4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27" customHeight="1" thickBot="1" x14ac:dyDescent="0.3">
      <c r="A23" s="88" t="s">
        <v>24</v>
      </c>
      <c r="B23" s="89"/>
      <c r="C23" s="89"/>
      <c r="D23" s="43">
        <f>D7+D8+D9+D10+D11+D12+D13+D14+D15+D16+D18+D19+D20+D21+D22</f>
        <v>0</v>
      </c>
      <c r="E23" s="43">
        <f t="shared" ref="E23:R23" si="4">E7+E8+E9+E10+E11+E12+E13+E14+E15+E16+E18+E19+E20+E21+E22</f>
        <v>18</v>
      </c>
      <c r="F23" s="43">
        <f t="shared" si="4"/>
        <v>0</v>
      </c>
      <c r="G23" s="43">
        <f t="shared" si="4"/>
        <v>5</v>
      </c>
      <c r="H23" s="43">
        <f t="shared" si="4"/>
        <v>12</v>
      </c>
      <c r="I23" s="43">
        <f t="shared" si="4"/>
        <v>1</v>
      </c>
      <c r="J23" s="43">
        <f t="shared" si="4"/>
        <v>0</v>
      </c>
      <c r="K23" s="43">
        <f t="shared" si="4"/>
        <v>18</v>
      </c>
      <c r="L23" s="43">
        <f t="shared" si="4"/>
        <v>0</v>
      </c>
      <c r="M23" s="43">
        <f t="shared" si="4"/>
        <v>7</v>
      </c>
      <c r="N23" s="43">
        <f t="shared" si="4"/>
        <v>3</v>
      </c>
      <c r="O23" s="43">
        <f t="shared" si="4"/>
        <v>0</v>
      </c>
      <c r="P23" s="43">
        <f t="shared" si="4"/>
        <v>3</v>
      </c>
      <c r="Q23" s="43">
        <f t="shared" si="4"/>
        <v>0</v>
      </c>
      <c r="R23" s="43">
        <f t="shared" si="4"/>
        <v>3</v>
      </c>
      <c r="S23" s="4"/>
      <c r="T23" s="40">
        <f>SUM(T7:T16,T18:T22)</f>
        <v>18</v>
      </c>
      <c r="U23" s="37">
        <f t="shared" si="1"/>
        <v>18</v>
      </c>
      <c r="V23" s="40">
        <f>SUM(V7:V16,V18:V22)</f>
        <v>18</v>
      </c>
      <c r="W23" s="40">
        <f>SUM(W7:W16,W18:W22)</f>
        <v>18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topLeftCell="C1"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1" t="s">
        <v>39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85" t="s">
        <v>48</v>
      </c>
      <c r="Q1" s="86"/>
      <c r="R1" s="87"/>
      <c r="S1" s="5"/>
    </row>
    <row r="2" spans="1:23" ht="75.75" customHeight="1" x14ac:dyDescent="0.25">
      <c r="A2" s="75" t="s">
        <v>43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5"/>
    </row>
    <row r="3" spans="1:23" ht="62.25" customHeight="1" x14ac:dyDescent="0.25">
      <c r="A3" s="76" t="s">
        <v>35</v>
      </c>
      <c r="B3" s="77"/>
      <c r="C3" s="78"/>
      <c r="D3" s="70" t="s">
        <v>5</v>
      </c>
      <c r="E3" s="70" t="s">
        <v>25</v>
      </c>
      <c r="F3" s="70" t="s">
        <v>0</v>
      </c>
      <c r="G3" s="82" t="s">
        <v>29</v>
      </c>
      <c r="H3" s="83"/>
      <c r="I3" s="83"/>
      <c r="J3" s="83"/>
      <c r="K3" s="84"/>
      <c r="L3" s="70" t="s">
        <v>26</v>
      </c>
      <c r="M3" s="64" t="s">
        <v>27</v>
      </c>
      <c r="N3" s="65"/>
      <c r="O3" s="68" t="s">
        <v>1</v>
      </c>
      <c r="P3" s="64" t="s">
        <v>28</v>
      </c>
      <c r="Q3" s="65"/>
      <c r="R3" s="70" t="s">
        <v>2</v>
      </c>
      <c r="S3" s="6"/>
      <c r="T3" s="2"/>
    </row>
    <row r="4" spans="1:23" ht="24" customHeight="1" x14ac:dyDescent="0.25">
      <c r="A4" s="79"/>
      <c r="B4" s="80"/>
      <c r="C4" s="81"/>
      <c r="D4" s="70"/>
      <c r="E4" s="70"/>
      <c r="F4" s="70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70"/>
      <c r="M4" s="66"/>
      <c r="N4" s="67"/>
      <c r="O4" s="69"/>
      <c r="P4" s="66"/>
      <c r="Q4" s="67"/>
      <c r="R4" s="70"/>
      <c r="S4" s="7"/>
    </row>
    <row r="5" spans="1:23" ht="123" customHeight="1" thickBot="1" x14ac:dyDescent="0.3">
      <c r="A5" s="79"/>
      <c r="B5" s="80"/>
      <c r="C5" s="81"/>
      <c r="D5" s="68"/>
      <c r="E5" s="68"/>
      <c r="F5" s="68"/>
      <c r="G5" s="69"/>
      <c r="H5" s="69"/>
      <c r="I5" s="69"/>
      <c r="J5" s="69"/>
      <c r="K5" s="69"/>
      <c r="L5" s="68"/>
      <c r="M5" s="17" t="s">
        <v>37</v>
      </c>
      <c r="N5" s="17" t="s">
        <v>3</v>
      </c>
      <c r="O5" s="69"/>
      <c r="P5" s="17" t="s">
        <v>38</v>
      </c>
      <c r="Q5" s="17" t="s">
        <v>4</v>
      </c>
      <c r="R5" s="68"/>
      <c r="S5" s="8"/>
    </row>
    <row r="6" spans="1:23" ht="33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2" t="s">
        <v>41</v>
      </c>
      <c r="U6" s="62"/>
      <c r="V6" s="62" t="s">
        <v>40</v>
      </c>
      <c r="W6" s="62"/>
    </row>
    <row r="7" spans="1:23" ht="33" customHeight="1" x14ac:dyDescent="0.25">
      <c r="A7" s="19">
        <v>1</v>
      </c>
      <c r="B7" s="63" t="s">
        <v>7</v>
      </c>
      <c r="C7" s="63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7">
        <f>D7+E7</f>
        <v>0</v>
      </c>
      <c r="U7" s="37">
        <f>F7+K7+L7</f>
        <v>0</v>
      </c>
      <c r="V7" s="37">
        <f>K7</f>
        <v>0</v>
      </c>
      <c r="W7" s="37">
        <f>G7+H7+I7+J7</f>
        <v>0</v>
      </c>
    </row>
    <row r="8" spans="1:23" ht="33" customHeight="1" x14ac:dyDescent="0.25">
      <c r="A8" s="21">
        <v>2</v>
      </c>
      <c r="B8" s="48" t="s">
        <v>8</v>
      </c>
      <c r="C8" s="48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7">
        <f t="shared" ref="T8:T16" si="0">D8+E8</f>
        <v>0</v>
      </c>
      <c r="U8" s="37">
        <f t="shared" ref="U8:U23" si="1">F8+K8+L8</f>
        <v>0</v>
      </c>
      <c r="V8" s="37">
        <f t="shared" ref="V8:V16" si="2">K8</f>
        <v>0</v>
      </c>
      <c r="W8" s="37">
        <f t="shared" ref="W8:W16" si="3">G8+H8+I8+J8</f>
        <v>0</v>
      </c>
    </row>
    <row r="9" spans="1:23" ht="30.75" customHeight="1" x14ac:dyDescent="0.25">
      <c r="A9" s="21">
        <v>3</v>
      </c>
      <c r="B9" s="48" t="s">
        <v>9</v>
      </c>
      <c r="C9" s="48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/>
      <c r="N9" s="22">
        <v>1</v>
      </c>
      <c r="O9" s="22"/>
      <c r="P9" s="22"/>
      <c r="Q9" s="22"/>
      <c r="R9" s="22">
        <v>1</v>
      </c>
      <c r="S9" s="3"/>
      <c r="T9" s="37">
        <f t="shared" si="0"/>
        <v>2</v>
      </c>
      <c r="U9" s="37">
        <f t="shared" si="1"/>
        <v>2</v>
      </c>
      <c r="V9" s="37">
        <f t="shared" si="2"/>
        <v>2</v>
      </c>
      <c r="W9" s="37">
        <f t="shared" si="3"/>
        <v>2</v>
      </c>
    </row>
    <row r="10" spans="1:23" ht="31.5" customHeight="1" x14ac:dyDescent="0.25">
      <c r="A10" s="21">
        <v>4</v>
      </c>
      <c r="B10" s="48" t="s">
        <v>10</v>
      </c>
      <c r="C10" s="48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9.25" customHeight="1" x14ac:dyDescent="0.25">
      <c r="A11" s="21">
        <v>5</v>
      </c>
      <c r="B11" s="48" t="s">
        <v>11</v>
      </c>
      <c r="C11" s="48"/>
      <c r="D11" s="22"/>
      <c r="E11" s="22">
        <v>3</v>
      </c>
      <c r="F11" s="22"/>
      <c r="G11" s="22"/>
      <c r="H11" s="22">
        <v>3</v>
      </c>
      <c r="I11" s="22"/>
      <c r="J11" s="22"/>
      <c r="K11" s="22">
        <v>3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3</v>
      </c>
      <c r="U11" s="37">
        <f t="shared" si="1"/>
        <v>3</v>
      </c>
      <c r="V11" s="37">
        <f t="shared" si="2"/>
        <v>3</v>
      </c>
      <c r="W11" s="37">
        <f t="shared" si="3"/>
        <v>3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52" t="s">
        <v>15</v>
      </c>
      <c r="C15" s="5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x14ac:dyDescent="0.25">
      <c r="A16" s="21">
        <v>10</v>
      </c>
      <c r="B16" s="52" t="s">
        <v>16</v>
      </c>
      <c r="C16" s="52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63.75" customHeight="1" x14ac:dyDescent="0.25">
      <c r="A17" s="53" t="s">
        <v>18</v>
      </c>
      <c r="B17" s="53"/>
      <c r="C17" s="54"/>
      <c r="D17" s="96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4"/>
      <c r="T17" s="38"/>
      <c r="U17" s="44"/>
      <c r="V17" s="39"/>
      <c r="W17" s="39"/>
    </row>
    <row r="18" spans="1:23" ht="35.25" customHeight="1" x14ac:dyDescent="0.25">
      <c r="A18" s="26">
        <v>1</v>
      </c>
      <c r="B18" s="58" t="s">
        <v>19</v>
      </c>
      <c r="C18" s="58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3.75" customHeight="1" x14ac:dyDescent="0.25">
      <c r="A19" s="27">
        <v>2</v>
      </c>
      <c r="B19" s="58" t="s">
        <v>20</v>
      </c>
      <c r="C19" s="58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4.5" customHeight="1" x14ac:dyDescent="0.25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30" customHeight="1" x14ac:dyDescent="0.25">
      <c r="A21" s="27">
        <v>4</v>
      </c>
      <c r="B21" s="48" t="s">
        <v>22</v>
      </c>
      <c r="C21" s="48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 t="shared" si="1"/>
        <v>0</v>
      </c>
      <c r="V21" s="37">
        <f>P21</f>
        <v>0</v>
      </c>
      <c r="W21" s="37">
        <f>L21+M21+N21+O21</f>
        <v>0</v>
      </c>
    </row>
    <row r="22" spans="1:23" ht="30" customHeight="1" thickBot="1" x14ac:dyDescent="0.3">
      <c r="A22" s="28">
        <v>5</v>
      </c>
      <c r="B22" s="49" t="s">
        <v>23</v>
      </c>
      <c r="C22" s="49"/>
      <c r="D22" s="24"/>
      <c r="E22" s="24">
        <v>2</v>
      </c>
      <c r="F22" s="24"/>
      <c r="G22" s="24"/>
      <c r="H22" s="24">
        <v>2</v>
      </c>
      <c r="I22" s="24"/>
      <c r="J22" s="24"/>
      <c r="K22" s="24">
        <v>2</v>
      </c>
      <c r="L22" s="24"/>
      <c r="M22" s="24"/>
      <c r="N22" s="24"/>
      <c r="O22" s="24"/>
      <c r="P22" s="24"/>
      <c r="Q22" s="24"/>
      <c r="R22" s="24"/>
      <c r="S22" s="3"/>
      <c r="T22" s="37">
        <f>J22+K22</f>
        <v>2</v>
      </c>
      <c r="U22" s="37">
        <f t="shared" si="1"/>
        <v>2</v>
      </c>
      <c r="V22" s="37">
        <f>P22</f>
        <v>0</v>
      </c>
      <c r="W22" s="37">
        <f>L22+M22+N22+O22</f>
        <v>0</v>
      </c>
    </row>
    <row r="23" spans="1:23" ht="21.75" customHeight="1" thickBot="1" x14ac:dyDescent="0.3">
      <c r="A23" s="50" t="s">
        <v>24</v>
      </c>
      <c r="B23" s="51"/>
      <c r="C23" s="51"/>
      <c r="D23" s="43">
        <f>D7+D8+D9+D10+D11+D12+D13+D14+D15+D16+D18+D19+D20+D21+D22</f>
        <v>0</v>
      </c>
      <c r="E23" s="43">
        <f t="shared" ref="E23:R23" si="4">E7+E8+E9+E10+E11+E12+E13+E14+E15+E16+E18+E19+E20+E21+E22</f>
        <v>7</v>
      </c>
      <c r="F23" s="43">
        <f t="shared" si="4"/>
        <v>0</v>
      </c>
      <c r="G23" s="43">
        <f t="shared" si="4"/>
        <v>0</v>
      </c>
      <c r="H23" s="43">
        <f t="shared" si="4"/>
        <v>7</v>
      </c>
      <c r="I23" s="43">
        <f t="shared" si="4"/>
        <v>0</v>
      </c>
      <c r="J23" s="43">
        <f t="shared" si="4"/>
        <v>0</v>
      </c>
      <c r="K23" s="43">
        <f t="shared" si="4"/>
        <v>7</v>
      </c>
      <c r="L23" s="43">
        <f t="shared" si="4"/>
        <v>0</v>
      </c>
      <c r="M23" s="43">
        <f t="shared" si="4"/>
        <v>0</v>
      </c>
      <c r="N23" s="43">
        <f t="shared" si="4"/>
        <v>1</v>
      </c>
      <c r="O23" s="43">
        <f t="shared" si="4"/>
        <v>0</v>
      </c>
      <c r="P23" s="43">
        <f t="shared" si="4"/>
        <v>0</v>
      </c>
      <c r="Q23" s="43">
        <f t="shared" si="4"/>
        <v>0</v>
      </c>
      <c r="R23" s="43">
        <f t="shared" si="4"/>
        <v>1</v>
      </c>
      <c r="S23" s="4"/>
      <c r="T23" s="40">
        <f>SUM(T7:T16,T18:T22)</f>
        <v>7</v>
      </c>
      <c r="U23" s="37">
        <f t="shared" si="1"/>
        <v>7</v>
      </c>
      <c r="V23" s="40">
        <f>SUM(V7:V16,V18:V22)</f>
        <v>5</v>
      </c>
      <c r="W23" s="40">
        <f>SUM(W7:W16,W18:W22)</f>
        <v>5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D1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1" t="s">
        <v>39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85" t="s">
        <v>48</v>
      </c>
      <c r="Q1" s="86"/>
      <c r="R1" s="87"/>
      <c r="S1" s="5"/>
    </row>
    <row r="2" spans="1:23" ht="63" customHeight="1" x14ac:dyDescent="0.25">
      <c r="A2" s="75" t="s">
        <v>44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5"/>
    </row>
    <row r="3" spans="1:23" ht="53.25" customHeight="1" x14ac:dyDescent="0.25">
      <c r="A3" s="76" t="s">
        <v>35</v>
      </c>
      <c r="B3" s="77"/>
      <c r="C3" s="78"/>
      <c r="D3" s="70" t="s">
        <v>5</v>
      </c>
      <c r="E3" s="70" t="s">
        <v>25</v>
      </c>
      <c r="F3" s="70" t="s">
        <v>0</v>
      </c>
      <c r="G3" s="82" t="s">
        <v>29</v>
      </c>
      <c r="H3" s="83"/>
      <c r="I3" s="83"/>
      <c r="J3" s="83"/>
      <c r="K3" s="84"/>
      <c r="L3" s="70" t="s">
        <v>26</v>
      </c>
      <c r="M3" s="64" t="s">
        <v>27</v>
      </c>
      <c r="N3" s="65"/>
      <c r="O3" s="68" t="s">
        <v>1</v>
      </c>
      <c r="P3" s="64" t="s">
        <v>28</v>
      </c>
      <c r="Q3" s="65"/>
      <c r="R3" s="70" t="s">
        <v>2</v>
      </c>
      <c r="S3" s="6"/>
      <c r="T3" s="2"/>
    </row>
    <row r="4" spans="1:23" ht="29.25" customHeight="1" x14ac:dyDescent="0.25">
      <c r="A4" s="79"/>
      <c r="B4" s="80"/>
      <c r="C4" s="81"/>
      <c r="D4" s="70"/>
      <c r="E4" s="70"/>
      <c r="F4" s="70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70"/>
      <c r="M4" s="66"/>
      <c r="N4" s="67"/>
      <c r="O4" s="69"/>
      <c r="P4" s="66"/>
      <c r="Q4" s="67"/>
      <c r="R4" s="70"/>
      <c r="S4" s="7"/>
    </row>
    <row r="5" spans="1:23" ht="123" customHeight="1" thickBot="1" x14ac:dyDescent="0.3">
      <c r="A5" s="79"/>
      <c r="B5" s="80"/>
      <c r="C5" s="81"/>
      <c r="D5" s="68"/>
      <c r="E5" s="68"/>
      <c r="F5" s="68"/>
      <c r="G5" s="69"/>
      <c r="H5" s="69"/>
      <c r="I5" s="69"/>
      <c r="J5" s="69"/>
      <c r="K5" s="69"/>
      <c r="L5" s="68"/>
      <c r="M5" s="17" t="s">
        <v>37</v>
      </c>
      <c r="N5" s="17" t="s">
        <v>3</v>
      </c>
      <c r="O5" s="69"/>
      <c r="P5" s="17" t="s">
        <v>38</v>
      </c>
      <c r="Q5" s="17" t="s">
        <v>4</v>
      </c>
      <c r="R5" s="68"/>
      <c r="S5" s="8"/>
    </row>
    <row r="6" spans="1:23" ht="39.7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2" t="s">
        <v>41</v>
      </c>
      <c r="U6" s="62"/>
      <c r="V6" s="62" t="s">
        <v>40</v>
      </c>
      <c r="W6" s="62"/>
    </row>
    <row r="7" spans="1:23" ht="35.25" customHeight="1" x14ac:dyDescent="0.25">
      <c r="A7" s="19">
        <v>1</v>
      </c>
      <c r="B7" s="63" t="s">
        <v>7</v>
      </c>
      <c r="C7" s="63"/>
      <c r="D7" s="20"/>
      <c r="E7" s="20">
        <v>39</v>
      </c>
      <c r="F7" s="20"/>
      <c r="G7" s="20">
        <v>7</v>
      </c>
      <c r="H7" s="20">
        <v>31</v>
      </c>
      <c r="I7" s="20">
        <v>1</v>
      </c>
      <c r="J7" s="20"/>
      <c r="K7" s="20">
        <v>39</v>
      </c>
      <c r="L7" s="20"/>
      <c r="M7" s="20">
        <v>2</v>
      </c>
      <c r="N7" s="20">
        <v>10</v>
      </c>
      <c r="O7" s="20">
        <v>3</v>
      </c>
      <c r="P7" s="20"/>
      <c r="Q7" s="20"/>
      <c r="R7" s="20">
        <v>7</v>
      </c>
      <c r="S7" s="3"/>
      <c r="T7" s="37">
        <f>D7+E7</f>
        <v>39</v>
      </c>
      <c r="U7" s="37">
        <f>F7+K7+L7</f>
        <v>39</v>
      </c>
      <c r="V7" s="37">
        <f>K7</f>
        <v>39</v>
      </c>
      <c r="W7" s="37">
        <f>G7+H7+I7+J7</f>
        <v>39</v>
      </c>
    </row>
    <row r="8" spans="1:23" ht="27" customHeight="1" x14ac:dyDescent="0.25">
      <c r="A8" s="21">
        <v>2</v>
      </c>
      <c r="B8" s="48" t="s">
        <v>8</v>
      </c>
      <c r="C8" s="48"/>
      <c r="D8" s="22"/>
      <c r="E8" s="22">
        <v>24</v>
      </c>
      <c r="F8" s="22"/>
      <c r="G8" s="22">
        <v>1</v>
      </c>
      <c r="H8" s="22">
        <v>20</v>
      </c>
      <c r="I8" s="22">
        <v>3</v>
      </c>
      <c r="J8" s="22"/>
      <c r="K8" s="22">
        <v>24</v>
      </c>
      <c r="L8" s="22"/>
      <c r="M8" s="22">
        <v>5</v>
      </c>
      <c r="N8" s="22">
        <v>11</v>
      </c>
      <c r="O8" s="22">
        <v>3</v>
      </c>
      <c r="P8" s="22">
        <v>1</v>
      </c>
      <c r="Q8" s="22">
        <v>3</v>
      </c>
      <c r="R8" s="22">
        <v>5</v>
      </c>
      <c r="S8" s="3"/>
      <c r="T8" s="37">
        <f t="shared" ref="T8:T16" si="0">D8+E8</f>
        <v>24</v>
      </c>
      <c r="U8" s="37">
        <f t="shared" ref="U8:U23" si="1">F8+K8+L8</f>
        <v>24</v>
      </c>
      <c r="V8" s="37">
        <f t="shared" ref="V8:V16" si="2">K8</f>
        <v>24</v>
      </c>
      <c r="W8" s="37">
        <f t="shared" ref="W8:W16" si="3">G8+H8+I8+J8</f>
        <v>24</v>
      </c>
    </row>
    <row r="9" spans="1:23" ht="23.25" customHeight="1" x14ac:dyDescent="0.25">
      <c r="A9" s="21">
        <v>3</v>
      </c>
      <c r="B9" s="48" t="s">
        <v>9</v>
      </c>
      <c r="C9" s="48"/>
      <c r="D9" s="22"/>
      <c r="E9" s="22">
        <v>5</v>
      </c>
      <c r="F9" s="22"/>
      <c r="G9" s="22">
        <v>1</v>
      </c>
      <c r="H9" s="22">
        <v>4</v>
      </c>
      <c r="I9" s="22"/>
      <c r="J9" s="22"/>
      <c r="K9" s="22">
        <v>5</v>
      </c>
      <c r="L9" s="22"/>
      <c r="M9" s="22"/>
      <c r="N9" s="22">
        <v>1</v>
      </c>
      <c r="O9" s="22"/>
      <c r="P9" s="22"/>
      <c r="Q9" s="22"/>
      <c r="R9" s="22">
        <v>1</v>
      </c>
      <c r="S9" s="3"/>
      <c r="T9" s="37">
        <f t="shared" si="0"/>
        <v>5</v>
      </c>
      <c r="U9" s="37">
        <f t="shared" si="1"/>
        <v>5</v>
      </c>
      <c r="V9" s="37">
        <f t="shared" si="2"/>
        <v>5</v>
      </c>
      <c r="W9" s="37">
        <f t="shared" si="3"/>
        <v>5</v>
      </c>
    </row>
    <row r="10" spans="1:23" ht="35.25" customHeight="1" x14ac:dyDescent="0.25">
      <c r="A10" s="21">
        <v>4</v>
      </c>
      <c r="B10" s="48" t="s">
        <v>10</v>
      </c>
      <c r="C10" s="48"/>
      <c r="D10" s="22"/>
      <c r="E10" s="22">
        <v>1</v>
      </c>
      <c r="F10" s="22"/>
      <c r="G10" s="22">
        <v>1</v>
      </c>
      <c r="H10" s="22"/>
      <c r="I10" s="22"/>
      <c r="J10" s="22"/>
      <c r="K10" s="22">
        <v>1</v>
      </c>
      <c r="L10" s="22"/>
      <c r="M10" s="22">
        <v>1</v>
      </c>
      <c r="N10" s="22"/>
      <c r="O10" s="22"/>
      <c r="P10" s="22">
        <v>1</v>
      </c>
      <c r="Q10" s="22"/>
      <c r="R10" s="22"/>
      <c r="S10" s="3"/>
      <c r="T10" s="37">
        <f t="shared" si="0"/>
        <v>1</v>
      </c>
      <c r="U10" s="37">
        <f t="shared" si="1"/>
        <v>1</v>
      </c>
      <c r="V10" s="37">
        <f t="shared" si="2"/>
        <v>1</v>
      </c>
      <c r="W10" s="37">
        <f t="shared" si="3"/>
        <v>1</v>
      </c>
    </row>
    <row r="11" spans="1:23" ht="21" customHeight="1" x14ac:dyDescent="0.25">
      <c r="A11" s="21">
        <v>5</v>
      </c>
      <c r="B11" s="48" t="s">
        <v>11</v>
      </c>
      <c r="C11" s="48"/>
      <c r="D11" s="22"/>
      <c r="E11" s="22">
        <v>33</v>
      </c>
      <c r="F11" s="22"/>
      <c r="G11" s="22">
        <v>1</v>
      </c>
      <c r="H11" s="22">
        <v>25</v>
      </c>
      <c r="I11" s="22">
        <v>7</v>
      </c>
      <c r="J11" s="22"/>
      <c r="K11" s="22">
        <v>33</v>
      </c>
      <c r="L11" s="22"/>
      <c r="M11" s="22"/>
      <c r="N11" s="22">
        <v>1</v>
      </c>
      <c r="O11" s="22"/>
      <c r="P11" s="22"/>
      <c r="Q11" s="22"/>
      <c r="R11" s="22">
        <v>1</v>
      </c>
      <c r="S11" s="3"/>
      <c r="T11" s="37">
        <f t="shared" si="0"/>
        <v>33</v>
      </c>
      <c r="U11" s="37">
        <f t="shared" si="1"/>
        <v>33</v>
      </c>
      <c r="V11" s="37">
        <f t="shared" si="2"/>
        <v>33</v>
      </c>
      <c r="W11" s="37">
        <f t="shared" si="3"/>
        <v>33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.75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52" t="s">
        <v>15</v>
      </c>
      <c r="C15" s="52"/>
      <c r="D15" s="22"/>
      <c r="E15" s="22">
        <v>37</v>
      </c>
      <c r="F15" s="22"/>
      <c r="G15" s="22">
        <v>2</v>
      </c>
      <c r="H15" s="22">
        <v>35</v>
      </c>
      <c r="I15" s="22"/>
      <c r="J15" s="22"/>
      <c r="K15" s="22">
        <v>37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37</v>
      </c>
      <c r="U15" s="37">
        <f t="shared" si="1"/>
        <v>37</v>
      </c>
      <c r="V15" s="37">
        <f t="shared" si="2"/>
        <v>37</v>
      </c>
      <c r="W15" s="37">
        <f t="shared" si="3"/>
        <v>37</v>
      </c>
    </row>
    <row r="16" spans="1:23" ht="45" customHeight="1" x14ac:dyDescent="0.25">
      <c r="A16" s="21">
        <v>10</v>
      </c>
      <c r="B16" s="52" t="s">
        <v>16</v>
      </c>
      <c r="C16" s="52"/>
      <c r="D16" s="24"/>
      <c r="E16" s="24">
        <v>12</v>
      </c>
      <c r="F16" s="24"/>
      <c r="G16" s="24">
        <v>8</v>
      </c>
      <c r="H16" s="24">
        <v>2</v>
      </c>
      <c r="I16" s="24">
        <v>1</v>
      </c>
      <c r="J16" s="24"/>
      <c r="K16" s="24">
        <v>11</v>
      </c>
      <c r="L16" s="24">
        <v>1</v>
      </c>
      <c r="M16" s="24">
        <v>5</v>
      </c>
      <c r="N16" s="24">
        <v>9</v>
      </c>
      <c r="O16" s="24">
        <v>1</v>
      </c>
      <c r="P16" s="24"/>
      <c r="Q16" s="24">
        <v>2</v>
      </c>
      <c r="R16" s="24">
        <v>6</v>
      </c>
      <c r="S16" s="3"/>
      <c r="T16" s="37">
        <f t="shared" si="0"/>
        <v>12</v>
      </c>
      <c r="U16" s="37">
        <f t="shared" si="1"/>
        <v>12</v>
      </c>
      <c r="V16" s="37">
        <f t="shared" si="2"/>
        <v>11</v>
      </c>
      <c r="W16" s="37">
        <f t="shared" si="3"/>
        <v>11</v>
      </c>
    </row>
    <row r="17" spans="1:23" ht="42.75" customHeight="1" x14ac:dyDescent="0.25">
      <c r="A17" s="53" t="s">
        <v>18</v>
      </c>
      <c r="B17" s="53"/>
      <c r="C17" s="54"/>
      <c r="D17" s="96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4"/>
      <c r="T17" s="38"/>
      <c r="U17" s="44"/>
      <c r="V17" s="39"/>
      <c r="W17" s="39"/>
    </row>
    <row r="18" spans="1:23" ht="33.75" customHeight="1" x14ac:dyDescent="0.25">
      <c r="A18" s="26">
        <v>1</v>
      </c>
      <c r="B18" s="58" t="s">
        <v>19</v>
      </c>
      <c r="C18" s="58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0" customHeight="1" x14ac:dyDescent="0.25">
      <c r="A19" s="27">
        <v>2</v>
      </c>
      <c r="B19" s="58" t="s">
        <v>20</v>
      </c>
      <c r="C19" s="58"/>
      <c r="D19" s="22"/>
      <c r="E19" s="22">
        <v>1</v>
      </c>
      <c r="F19" s="22"/>
      <c r="G19" s="22">
        <v>1</v>
      </c>
      <c r="H19" s="22"/>
      <c r="I19" s="22"/>
      <c r="J19" s="22"/>
      <c r="K19" s="22">
        <v>1</v>
      </c>
      <c r="L19" s="22"/>
      <c r="M19" s="22">
        <v>1</v>
      </c>
      <c r="N19" s="22"/>
      <c r="O19" s="22"/>
      <c r="P19" s="22"/>
      <c r="Q19" s="22"/>
      <c r="R19" s="22"/>
      <c r="S19" s="3"/>
      <c r="T19" s="37">
        <f>J19+K19</f>
        <v>1</v>
      </c>
      <c r="U19" s="37">
        <f t="shared" si="1"/>
        <v>1</v>
      </c>
      <c r="V19" s="37">
        <f>P19</f>
        <v>0</v>
      </c>
      <c r="W19" s="37">
        <f>L19+M19+N19+O19</f>
        <v>1</v>
      </c>
    </row>
    <row r="20" spans="1:23" ht="27" customHeight="1" x14ac:dyDescent="0.25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5.5" customHeight="1" x14ac:dyDescent="0.25">
      <c r="A21" s="27">
        <v>4</v>
      </c>
      <c r="B21" s="48" t="s">
        <v>22</v>
      </c>
      <c r="C21" s="48"/>
      <c r="D21" s="22"/>
      <c r="E21" s="22">
        <v>14</v>
      </c>
      <c r="F21" s="22"/>
      <c r="G21" s="22">
        <v>6</v>
      </c>
      <c r="H21" s="22">
        <v>8</v>
      </c>
      <c r="I21" s="22"/>
      <c r="J21" s="22"/>
      <c r="K21" s="22">
        <v>14</v>
      </c>
      <c r="L21" s="22"/>
      <c r="M21" s="22">
        <v>2</v>
      </c>
      <c r="N21" s="22"/>
      <c r="O21" s="22"/>
      <c r="P21" s="22"/>
      <c r="Q21" s="22"/>
      <c r="R21" s="22"/>
      <c r="S21" s="3"/>
      <c r="T21" s="37">
        <f>J21+K21</f>
        <v>14</v>
      </c>
      <c r="U21" s="37">
        <f t="shared" si="1"/>
        <v>14</v>
      </c>
      <c r="V21" s="37">
        <f>P21</f>
        <v>0</v>
      </c>
      <c r="W21" s="37">
        <f>L21+M21+N21+O21</f>
        <v>2</v>
      </c>
    </row>
    <row r="22" spans="1:23" ht="25.5" customHeight="1" thickBot="1" x14ac:dyDescent="0.3">
      <c r="A22" s="28">
        <v>5</v>
      </c>
      <c r="B22" s="49" t="s">
        <v>23</v>
      </c>
      <c r="C22" s="49"/>
      <c r="D22" s="24"/>
      <c r="E22" s="24">
        <v>1</v>
      </c>
      <c r="F22" s="24"/>
      <c r="G22" s="24"/>
      <c r="H22" s="24">
        <v>1</v>
      </c>
      <c r="I22" s="24"/>
      <c r="J22" s="24"/>
      <c r="K22" s="24">
        <v>1</v>
      </c>
      <c r="L22" s="24"/>
      <c r="M22" s="24"/>
      <c r="N22" s="24"/>
      <c r="O22" s="24"/>
      <c r="P22" s="24"/>
      <c r="Q22" s="24"/>
      <c r="R22" s="24"/>
      <c r="S22" s="3"/>
      <c r="T22" s="37">
        <f>J22+K22</f>
        <v>1</v>
      </c>
      <c r="U22" s="37">
        <f t="shared" si="1"/>
        <v>1</v>
      </c>
      <c r="V22" s="37">
        <f>P22</f>
        <v>0</v>
      </c>
      <c r="W22" s="37">
        <f>L22+M22+N22+O22</f>
        <v>0</v>
      </c>
    </row>
    <row r="23" spans="1:23" s="11" customFormat="1" ht="30" customHeight="1" thickBot="1" x14ac:dyDescent="0.3">
      <c r="A23" s="50" t="s">
        <v>24</v>
      </c>
      <c r="B23" s="51"/>
      <c r="C23" s="51"/>
      <c r="D23" s="43">
        <f>D7+D8+D9+D10+D11+D12+D13+D14+D15+D16+D18+D19+D20+D21+D22</f>
        <v>0</v>
      </c>
      <c r="E23" s="43">
        <f t="shared" ref="E23:R23" si="4">E7+E8+E9+E10+E11+E12+E13+E14+E15+E16+E18+E19+E20+E21+E22</f>
        <v>167</v>
      </c>
      <c r="F23" s="43">
        <f t="shared" si="4"/>
        <v>0</v>
      </c>
      <c r="G23" s="43">
        <f t="shared" si="4"/>
        <v>28</v>
      </c>
      <c r="H23" s="43">
        <f t="shared" si="4"/>
        <v>126</v>
      </c>
      <c r="I23" s="43">
        <f t="shared" si="4"/>
        <v>12</v>
      </c>
      <c r="J23" s="43">
        <f t="shared" si="4"/>
        <v>0</v>
      </c>
      <c r="K23" s="43">
        <f t="shared" si="4"/>
        <v>166</v>
      </c>
      <c r="L23" s="43">
        <f t="shared" si="4"/>
        <v>1</v>
      </c>
      <c r="M23" s="43">
        <f t="shared" si="4"/>
        <v>16</v>
      </c>
      <c r="N23" s="43">
        <f t="shared" si="4"/>
        <v>32</v>
      </c>
      <c r="O23" s="43">
        <f t="shared" si="4"/>
        <v>7</v>
      </c>
      <c r="P23" s="43">
        <f t="shared" si="4"/>
        <v>2</v>
      </c>
      <c r="Q23" s="43">
        <f t="shared" si="4"/>
        <v>5</v>
      </c>
      <c r="R23" s="43">
        <f t="shared" si="4"/>
        <v>20</v>
      </c>
      <c r="S23" s="10"/>
      <c r="T23" s="40">
        <f>SUM(T7:T16,T18:T22)</f>
        <v>167</v>
      </c>
      <c r="U23" s="37">
        <f t="shared" si="1"/>
        <v>167</v>
      </c>
      <c r="V23" s="40">
        <f>SUM(V7:V16,V18:V22)</f>
        <v>150</v>
      </c>
      <c r="W23" s="40">
        <f>SUM(W7:W16,W18:W22)</f>
        <v>153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C1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1" t="s">
        <v>39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85" t="s">
        <v>48</v>
      </c>
      <c r="Q1" s="86"/>
      <c r="R1" s="87"/>
      <c r="S1" s="12"/>
    </row>
    <row r="2" spans="1:23" ht="54.75" customHeight="1" x14ac:dyDescent="0.25">
      <c r="A2" s="75" t="s">
        <v>45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2"/>
    </row>
    <row r="3" spans="1:23" ht="50.25" customHeight="1" x14ac:dyDescent="0.25">
      <c r="A3" s="76" t="s">
        <v>35</v>
      </c>
      <c r="B3" s="77"/>
      <c r="C3" s="78"/>
      <c r="D3" s="70" t="s">
        <v>5</v>
      </c>
      <c r="E3" s="70" t="s">
        <v>25</v>
      </c>
      <c r="F3" s="70" t="s">
        <v>0</v>
      </c>
      <c r="G3" s="82" t="s">
        <v>29</v>
      </c>
      <c r="H3" s="83"/>
      <c r="I3" s="83"/>
      <c r="J3" s="83"/>
      <c r="K3" s="84"/>
      <c r="L3" s="70" t="s">
        <v>26</v>
      </c>
      <c r="M3" s="64" t="s">
        <v>27</v>
      </c>
      <c r="N3" s="65"/>
      <c r="O3" s="68" t="s">
        <v>1</v>
      </c>
      <c r="P3" s="64" t="s">
        <v>28</v>
      </c>
      <c r="Q3" s="65"/>
      <c r="R3" s="70" t="s">
        <v>2</v>
      </c>
      <c r="S3" s="14"/>
      <c r="T3" s="15"/>
    </row>
    <row r="4" spans="1:23" ht="42" customHeight="1" x14ac:dyDescent="0.25">
      <c r="A4" s="79"/>
      <c r="B4" s="80"/>
      <c r="C4" s="81"/>
      <c r="D4" s="70"/>
      <c r="E4" s="70"/>
      <c r="F4" s="70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70"/>
      <c r="M4" s="66"/>
      <c r="N4" s="67"/>
      <c r="O4" s="69"/>
      <c r="P4" s="66"/>
      <c r="Q4" s="67"/>
      <c r="R4" s="70"/>
      <c r="S4" s="16"/>
    </row>
    <row r="5" spans="1:23" ht="122.25" customHeight="1" thickBot="1" x14ac:dyDescent="0.3">
      <c r="A5" s="79"/>
      <c r="B5" s="80"/>
      <c r="C5" s="81"/>
      <c r="D5" s="68"/>
      <c r="E5" s="68"/>
      <c r="F5" s="68"/>
      <c r="G5" s="69"/>
      <c r="H5" s="69"/>
      <c r="I5" s="69"/>
      <c r="J5" s="69"/>
      <c r="K5" s="69"/>
      <c r="L5" s="68"/>
      <c r="M5" s="17" t="s">
        <v>37</v>
      </c>
      <c r="N5" s="17" t="s">
        <v>3</v>
      </c>
      <c r="O5" s="69"/>
      <c r="P5" s="17" t="s">
        <v>38</v>
      </c>
      <c r="Q5" s="17" t="s">
        <v>4</v>
      </c>
      <c r="R5" s="68"/>
      <c r="S5" s="34"/>
    </row>
    <row r="6" spans="1:23" ht="43.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5"/>
      <c r="T6" s="62" t="s">
        <v>41</v>
      </c>
      <c r="U6" s="62"/>
      <c r="V6" s="62" t="s">
        <v>40</v>
      </c>
      <c r="W6" s="62"/>
    </row>
    <row r="7" spans="1:23" ht="29.25" customHeight="1" x14ac:dyDescent="0.25">
      <c r="A7" s="19">
        <v>1</v>
      </c>
      <c r="B7" s="63" t="s">
        <v>7</v>
      </c>
      <c r="C7" s="63"/>
      <c r="D7" s="20"/>
      <c r="E7" s="20">
        <v>28</v>
      </c>
      <c r="F7" s="20"/>
      <c r="G7" s="20">
        <v>5</v>
      </c>
      <c r="H7" s="20">
        <v>22</v>
      </c>
      <c r="I7" s="20"/>
      <c r="J7" s="20">
        <v>1</v>
      </c>
      <c r="K7" s="20">
        <v>28</v>
      </c>
      <c r="L7" s="20"/>
      <c r="M7" s="20">
        <v>2</v>
      </c>
      <c r="N7" s="20">
        <v>6</v>
      </c>
      <c r="O7" s="20">
        <v>3</v>
      </c>
      <c r="P7" s="20"/>
      <c r="Q7" s="20">
        <v>1</v>
      </c>
      <c r="R7" s="20">
        <v>2</v>
      </c>
      <c r="S7" s="23"/>
      <c r="T7" s="37">
        <f>D7+E7</f>
        <v>28</v>
      </c>
      <c r="U7" s="37">
        <f>F7+K7+L7</f>
        <v>28</v>
      </c>
      <c r="V7" s="37">
        <f>K7</f>
        <v>28</v>
      </c>
      <c r="W7" s="37">
        <f>G7+H7+I7+J7</f>
        <v>28</v>
      </c>
    </row>
    <row r="8" spans="1:23" ht="23.25" customHeight="1" x14ac:dyDescent="0.25">
      <c r="A8" s="21">
        <v>2</v>
      </c>
      <c r="B8" s="48" t="s">
        <v>8</v>
      </c>
      <c r="C8" s="48"/>
      <c r="D8" s="22"/>
      <c r="E8" s="22">
        <v>10</v>
      </c>
      <c r="F8" s="22"/>
      <c r="G8" s="22"/>
      <c r="H8" s="22">
        <v>6</v>
      </c>
      <c r="I8" s="22">
        <v>1</v>
      </c>
      <c r="J8" s="22"/>
      <c r="K8" s="22">
        <v>7</v>
      </c>
      <c r="L8" s="22">
        <v>3</v>
      </c>
      <c r="M8" s="22">
        <v>1</v>
      </c>
      <c r="N8" s="22">
        <v>1</v>
      </c>
      <c r="O8" s="22"/>
      <c r="P8" s="22"/>
      <c r="Q8" s="22"/>
      <c r="R8" s="22">
        <v>1</v>
      </c>
      <c r="S8" s="23"/>
      <c r="T8" s="37">
        <f t="shared" ref="T8:T16" si="0">D8+E8</f>
        <v>10</v>
      </c>
      <c r="U8" s="37">
        <f t="shared" ref="U8:U23" si="1">F8+K8+L8</f>
        <v>10</v>
      </c>
      <c r="V8" s="37">
        <f t="shared" ref="V8:V16" si="2">K8</f>
        <v>7</v>
      </c>
      <c r="W8" s="37">
        <f t="shared" ref="W8:W16" si="3">G8+H8+I8+J8</f>
        <v>7</v>
      </c>
    </row>
    <row r="9" spans="1:23" ht="31.5" customHeight="1" x14ac:dyDescent="0.25">
      <c r="A9" s="21">
        <v>3</v>
      </c>
      <c r="B9" s="48" t="s">
        <v>9</v>
      </c>
      <c r="C9" s="48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>
        <v>1</v>
      </c>
      <c r="N9" s="22">
        <v>1</v>
      </c>
      <c r="O9" s="22"/>
      <c r="P9" s="22"/>
      <c r="Q9" s="22"/>
      <c r="R9" s="22">
        <v>1</v>
      </c>
      <c r="S9" s="23"/>
      <c r="T9" s="37">
        <f t="shared" si="0"/>
        <v>2</v>
      </c>
      <c r="U9" s="37">
        <f t="shared" si="1"/>
        <v>2</v>
      </c>
      <c r="V9" s="37">
        <f t="shared" si="2"/>
        <v>2</v>
      </c>
      <c r="W9" s="37">
        <f t="shared" si="3"/>
        <v>2</v>
      </c>
    </row>
    <row r="10" spans="1:23" ht="31.5" customHeight="1" x14ac:dyDescent="0.25">
      <c r="A10" s="21">
        <v>4</v>
      </c>
      <c r="B10" s="48" t="s">
        <v>10</v>
      </c>
      <c r="C10" s="48"/>
      <c r="D10" s="22"/>
      <c r="E10" s="22">
        <v>3</v>
      </c>
      <c r="F10" s="22"/>
      <c r="G10" s="22"/>
      <c r="H10" s="22">
        <v>2</v>
      </c>
      <c r="I10" s="22"/>
      <c r="J10" s="22">
        <v>1</v>
      </c>
      <c r="K10" s="22">
        <v>3</v>
      </c>
      <c r="L10" s="22"/>
      <c r="M10" s="22"/>
      <c r="N10" s="22">
        <v>1</v>
      </c>
      <c r="O10" s="22"/>
      <c r="P10" s="22"/>
      <c r="Q10" s="22"/>
      <c r="R10" s="22">
        <v>1</v>
      </c>
      <c r="S10" s="23"/>
      <c r="T10" s="37">
        <f t="shared" si="0"/>
        <v>3</v>
      </c>
      <c r="U10" s="37">
        <f t="shared" si="1"/>
        <v>3</v>
      </c>
      <c r="V10" s="37">
        <f t="shared" si="2"/>
        <v>3</v>
      </c>
      <c r="W10" s="37">
        <f t="shared" si="3"/>
        <v>3</v>
      </c>
    </row>
    <row r="11" spans="1:23" ht="30.75" customHeight="1" x14ac:dyDescent="0.25">
      <c r="A11" s="21">
        <v>5</v>
      </c>
      <c r="B11" s="48" t="s">
        <v>11</v>
      </c>
      <c r="C11" s="48"/>
      <c r="D11" s="22"/>
      <c r="E11" s="22">
        <v>1</v>
      </c>
      <c r="F11" s="22"/>
      <c r="G11" s="22"/>
      <c r="H11" s="22">
        <v>1</v>
      </c>
      <c r="I11" s="22"/>
      <c r="J11" s="22"/>
      <c r="K11" s="22">
        <v>1</v>
      </c>
      <c r="L11" s="22"/>
      <c r="M11" s="22"/>
      <c r="N11" s="22"/>
      <c r="O11" s="22"/>
      <c r="P11" s="22"/>
      <c r="Q11" s="22"/>
      <c r="R11" s="22"/>
      <c r="S11" s="23"/>
      <c r="T11" s="37">
        <f t="shared" si="0"/>
        <v>1</v>
      </c>
      <c r="U11" s="37">
        <f t="shared" si="1"/>
        <v>1</v>
      </c>
      <c r="V11" s="37">
        <f t="shared" si="2"/>
        <v>1</v>
      </c>
      <c r="W11" s="37">
        <f t="shared" si="3"/>
        <v>1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8.5" customHeight="1" x14ac:dyDescent="0.25">
      <c r="A15" s="21">
        <v>9</v>
      </c>
      <c r="B15" s="52" t="s">
        <v>15</v>
      </c>
      <c r="C15" s="52"/>
      <c r="D15" s="22"/>
      <c r="E15" s="22">
        <v>4</v>
      </c>
      <c r="F15" s="22"/>
      <c r="G15" s="22">
        <v>1</v>
      </c>
      <c r="H15" s="22">
        <v>3</v>
      </c>
      <c r="I15" s="22"/>
      <c r="J15" s="22"/>
      <c r="K15" s="22">
        <v>4</v>
      </c>
      <c r="L15" s="22"/>
      <c r="M15" s="22"/>
      <c r="N15" s="22"/>
      <c r="O15" s="22"/>
      <c r="P15" s="22"/>
      <c r="Q15" s="22"/>
      <c r="R15" s="22"/>
      <c r="S15" s="23"/>
      <c r="T15" s="37">
        <f t="shared" si="0"/>
        <v>4</v>
      </c>
      <c r="U15" s="37">
        <f t="shared" si="1"/>
        <v>4</v>
      </c>
      <c r="V15" s="37">
        <f t="shared" si="2"/>
        <v>4</v>
      </c>
      <c r="W15" s="37">
        <f t="shared" si="3"/>
        <v>4</v>
      </c>
    </row>
    <row r="16" spans="1:23" ht="45" customHeight="1" x14ac:dyDescent="0.25">
      <c r="A16" s="21">
        <v>10</v>
      </c>
      <c r="B16" s="52" t="s">
        <v>16</v>
      </c>
      <c r="C16" s="52"/>
      <c r="D16" s="24"/>
      <c r="E16" s="24">
        <v>11</v>
      </c>
      <c r="F16" s="24"/>
      <c r="G16" s="24">
        <v>9</v>
      </c>
      <c r="H16" s="24">
        <v>2</v>
      </c>
      <c r="I16" s="24"/>
      <c r="J16" s="24"/>
      <c r="K16" s="24">
        <v>11</v>
      </c>
      <c r="L16" s="24"/>
      <c r="M16" s="24">
        <v>3</v>
      </c>
      <c r="N16" s="24">
        <v>6</v>
      </c>
      <c r="O16" s="24">
        <v>2</v>
      </c>
      <c r="P16" s="24"/>
      <c r="Q16" s="24"/>
      <c r="R16" s="24">
        <v>4</v>
      </c>
      <c r="S16" s="23"/>
      <c r="T16" s="37">
        <f t="shared" si="0"/>
        <v>11</v>
      </c>
      <c r="U16" s="37">
        <f t="shared" si="1"/>
        <v>11</v>
      </c>
      <c r="V16" s="37">
        <f t="shared" si="2"/>
        <v>11</v>
      </c>
      <c r="W16" s="37">
        <f t="shared" si="3"/>
        <v>11</v>
      </c>
    </row>
    <row r="17" spans="1:23" ht="39.75" customHeight="1" x14ac:dyDescent="0.25">
      <c r="A17" s="53" t="s">
        <v>18</v>
      </c>
      <c r="B17" s="53"/>
      <c r="C17" s="54"/>
      <c r="D17" s="96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25"/>
      <c r="T17" s="38"/>
      <c r="U17" s="44"/>
      <c r="V17" s="39"/>
      <c r="W17" s="39"/>
    </row>
    <row r="18" spans="1:23" ht="29.25" customHeight="1" x14ac:dyDescent="0.25">
      <c r="A18" s="26">
        <v>1</v>
      </c>
      <c r="B18" s="58" t="s">
        <v>19</v>
      </c>
      <c r="C18" s="58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7.5" customHeight="1" x14ac:dyDescent="0.25">
      <c r="A19" s="27">
        <v>2</v>
      </c>
      <c r="B19" s="58" t="s">
        <v>20</v>
      </c>
      <c r="C19" s="58"/>
      <c r="D19" s="22"/>
      <c r="E19" s="22">
        <v>2</v>
      </c>
      <c r="F19" s="22"/>
      <c r="G19" s="22">
        <v>1</v>
      </c>
      <c r="H19" s="22">
        <v>1</v>
      </c>
      <c r="I19" s="22"/>
      <c r="J19" s="22"/>
      <c r="K19" s="22">
        <v>2</v>
      </c>
      <c r="L19" s="22"/>
      <c r="M19" s="22"/>
      <c r="N19" s="22"/>
      <c r="O19" s="22"/>
      <c r="P19" s="22"/>
      <c r="Q19" s="22"/>
      <c r="R19" s="22"/>
      <c r="S19" s="23"/>
      <c r="T19" s="37">
        <f>J19+K19</f>
        <v>2</v>
      </c>
      <c r="U19" s="37">
        <f t="shared" si="1"/>
        <v>2</v>
      </c>
      <c r="V19" s="37">
        <f>P19</f>
        <v>0</v>
      </c>
      <c r="W19" s="37">
        <f>L19+M19+N19+O19</f>
        <v>0</v>
      </c>
    </row>
    <row r="20" spans="1:23" ht="36" customHeight="1" x14ac:dyDescent="0.25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8.5" customHeight="1" x14ac:dyDescent="0.25">
      <c r="A21" s="27">
        <v>4</v>
      </c>
      <c r="B21" s="48" t="s">
        <v>22</v>
      </c>
      <c r="C21" s="48"/>
      <c r="D21" s="22"/>
      <c r="E21" s="22">
        <v>4</v>
      </c>
      <c r="F21" s="22"/>
      <c r="G21" s="22"/>
      <c r="H21" s="22">
        <v>3</v>
      </c>
      <c r="I21" s="22">
        <v>1</v>
      </c>
      <c r="J21" s="22"/>
      <c r="K21" s="22">
        <v>4</v>
      </c>
      <c r="L21" s="22"/>
      <c r="M21" s="22"/>
      <c r="N21" s="22"/>
      <c r="O21" s="22"/>
      <c r="P21" s="22"/>
      <c r="Q21" s="22"/>
      <c r="R21" s="22"/>
      <c r="S21" s="23"/>
      <c r="T21" s="37">
        <f>J21+K21</f>
        <v>4</v>
      </c>
      <c r="U21" s="37">
        <f t="shared" si="1"/>
        <v>4</v>
      </c>
      <c r="V21" s="37">
        <f>P21</f>
        <v>0</v>
      </c>
      <c r="W21" s="37">
        <f>L21+M21+N21+O21</f>
        <v>0</v>
      </c>
    </row>
    <row r="22" spans="1:23" ht="28.5" customHeight="1" thickBot="1" x14ac:dyDescent="0.3">
      <c r="A22" s="28">
        <v>5</v>
      </c>
      <c r="B22" s="49" t="s">
        <v>23</v>
      </c>
      <c r="C22" s="4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s="30" customFormat="1" ht="26.25" customHeight="1" thickBot="1" x14ac:dyDescent="0.3">
      <c r="A23" s="50" t="s">
        <v>24</v>
      </c>
      <c r="B23" s="51"/>
      <c r="C23" s="51"/>
      <c r="D23" s="43">
        <f>D7+D8+D9+D10+D11+D12+D13+D14+D15+D16+D18+D19+D20+D21+D22</f>
        <v>0</v>
      </c>
      <c r="E23" s="43">
        <f t="shared" ref="E23:R23" si="4">E7+E8+E9+E10+E11+E12+E13+E14+E15+E16+E18+E19+E20+E21+E22</f>
        <v>65</v>
      </c>
      <c r="F23" s="43">
        <f t="shared" si="4"/>
        <v>0</v>
      </c>
      <c r="G23" s="43">
        <f t="shared" si="4"/>
        <v>16</v>
      </c>
      <c r="H23" s="43">
        <f t="shared" si="4"/>
        <v>42</v>
      </c>
      <c r="I23" s="43">
        <f t="shared" si="4"/>
        <v>2</v>
      </c>
      <c r="J23" s="43">
        <f t="shared" si="4"/>
        <v>2</v>
      </c>
      <c r="K23" s="43">
        <f t="shared" si="4"/>
        <v>62</v>
      </c>
      <c r="L23" s="43">
        <f t="shared" si="4"/>
        <v>3</v>
      </c>
      <c r="M23" s="43">
        <f t="shared" si="4"/>
        <v>7</v>
      </c>
      <c r="N23" s="43">
        <f t="shared" si="4"/>
        <v>15</v>
      </c>
      <c r="O23" s="43">
        <f t="shared" si="4"/>
        <v>5</v>
      </c>
      <c r="P23" s="43">
        <f t="shared" si="4"/>
        <v>0</v>
      </c>
      <c r="Q23" s="43">
        <f t="shared" si="4"/>
        <v>1</v>
      </c>
      <c r="R23" s="43">
        <f t="shared" si="4"/>
        <v>9</v>
      </c>
      <c r="S23" s="29"/>
      <c r="T23" s="40">
        <f>SUM(T7:T16,T18:T22)</f>
        <v>65</v>
      </c>
      <c r="U23" s="37">
        <f t="shared" si="1"/>
        <v>65</v>
      </c>
      <c r="V23" s="40">
        <f>SUM(V7:V16,V18:V22)</f>
        <v>56</v>
      </c>
      <c r="W23" s="40">
        <f>SUM(W7:W16,W18:W22)</f>
        <v>56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abSelected="1" topLeftCell="B1" zoomScale="75" workbookViewId="0">
      <pane ySplit="6" topLeftCell="A10" activePane="bottomLeft" state="frozen"/>
      <selection activeCell="P1" sqref="P1:R1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1" t="s">
        <v>39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85" t="s">
        <v>48</v>
      </c>
      <c r="Q1" s="86"/>
      <c r="R1" s="87"/>
      <c r="S1" s="12"/>
    </row>
    <row r="2" spans="1:23" ht="75.75" customHeight="1" x14ac:dyDescent="0.25">
      <c r="A2" s="75" t="s">
        <v>46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2"/>
    </row>
    <row r="3" spans="1:23" ht="62.25" customHeight="1" x14ac:dyDescent="0.25">
      <c r="A3" s="76" t="s">
        <v>35</v>
      </c>
      <c r="B3" s="77"/>
      <c r="C3" s="78"/>
      <c r="D3" s="70" t="s">
        <v>5</v>
      </c>
      <c r="E3" s="70" t="s">
        <v>25</v>
      </c>
      <c r="F3" s="70" t="s">
        <v>0</v>
      </c>
      <c r="G3" s="82" t="s">
        <v>29</v>
      </c>
      <c r="H3" s="83"/>
      <c r="I3" s="83"/>
      <c r="J3" s="83"/>
      <c r="K3" s="84"/>
      <c r="L3" s="70" t="s">
        <v>26</v>
      </c>
      <c r="M3" s="64" t="s">
        <v>27</v>
      </c>
      <c r="N3" s="65"/>
      <c r="O3" s="68" t="s">
        <v>1</v>
      </c>
      <c r="P3" s="64" t="s">
        <v>28</v>
      </c>
      <c r="Q3" s="65"/>
      <c r="R3" s="70" t="s">
        <v>2</v>
      </c>
      <c r="S3" s="14"/>
      <c r="T3" s="15"/>
    </row>
    <row r="4" spans="1:23" ht="60.75" customHeight="1" x14ac:dyDescent="0.25">
      <c r="A4" s="79"/>
      <c r="B4" s="80"/>
      <c r="C4" s="81"/>
      <c r="D4" s="70"/>
      <c r="E4" s="70"/>
      <c r="F4" s="70"/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30</v>
      </c>
      <c r="L4" s="70"/>
      <c r="M4" s="66"/>
      <c r="N4" s="67"/>
      <c r="O4" s="69"/>
      <c r="P4" s="66"/>
      <c r="Q4" s="67"/>
      <c r="R4" s="70"/>
      <c r="S4" s="16"/>
    </row>
    <row r="5" spans="1:23" ht="123" customHeight="1" thickBot="1" x14ac:dyDescent="0.3">
      <c r="A5" s="79"/>
      <c r="B5" s="80"/>
      <c r="C5" s="81"/>
      <c r="D5" s="68"/>
      <c r="E5" s="68"/>
      <c r="F5" s="68"/>
      <c r="G5" s="69"/>
      <c r="H5" s="69"/>
      <c r="I5" s="69"/>
      <c r="J5" s="69"/>
      <c r="K5" s="69"/>
      <c r="L5" s="68"/>
      <c r="M5" s="17" t="s">
        <v>37</v>
      </c>
      <c r="N5" s="17" t="s">
        <v>3</v>
      </c>
      <c r="O5" s="69"/>
      <c r="P5" s="17" t="s">
        <v>38</v>
      </c>
      <c r="Q5" s="17" t="s">
        <v>4</v>
      </c>
      <c r="R5" s="68"/>
      <c r="S5" s="34"/>
    </row>
    <row r="6" spans="1:23" ht="35.2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5"/>
      <c r="T6" s="62" t="s">
        <v>41</v>
      </c>
      <c r="U6" s="62"/>
      <c r="V6" s="62" t="s">
        <v>40</v>
      </c>
      <c r="W6" s="62"/>
    </row>
    <row r="7" spans="1:23" ht="38.25" customHeight="1" x14ac:dyDescent="0.25">
      <c r="A7" s="19">
        <v>1</v>
      </c>
      <c r="B7" s="63" t="s">
        <v>7</v>
      </c>
      <c r="C7" s="63"/>
      <c r="D7" s="20"/>
      <c r="E7" s="20">
        <v>7</v>
      </c>
      <c r="F7" s="20"/>
      <c r="G7" s="20"/>
      <c r="H7" s="20">
        <v>7</v>
      </c>
      <c r="I7" s="20"/>
      <c r="J7" s="20"/>
      <c r="K7" s="20">
        <v>7</v>
      </c>
      <c r="L7" s="20"/>
      <c r="M7" s="20">
        <v>1</v>
      </c>
      <c r="N7" s="20"/>
      <c r="O7" s="20"/>
      <c r="P7" s="20"/>
      <c r="Q7" s="20"/>
      <c r="R7" s="20"/>
      <c r="S7" s="23"/>
      <c r="T7" s="37">
        <f>D7+E7</f>
        <v>7</v>
      </c>
      <c r="U7" s="37">
        <f>F7+K7+L7</f>
        <v>7</v>
      </c>
      <c r="V7" s="37">
        <f>K7</f>
        <v>7</v>
      </c>
      <c r="W7" s="37">
        <f>G7+H7+I7+J7</f>
        <v>7</v>
      </c>
    </row>
    <row r="8" spans="1:23" ht="30.75" customHeight="1" x14ac:dyDescent="0.25">
      <c r="A8" s="21">
        <v>2</v>
      </c>
      <c r="B8" s="48" t="s">
        <v>8</v>
      </c>
      <c r="C8" s="48"/>
      <c r="D8" s="22"/>
      <c r="E8" s="22">
        <v>1</v>
      </c>
      <c r="F8" s="22"/>
      <c r="G8" s="22"/>
      <c r="H8" s="22">
        <v>1</v>
      </c>
      <c r="I8" s="22"/>
      <c r="J8" s="22"/>
      <c r="K8" s="22">
        <v>1</v>
      </c>
      <c r="L8" s="22"/>
      <c r="M8" s="22"/>
      <c r="N8" s="22">
        <v>1</v>
      </c>
      <c r="O8" s="22"/>
      <c r="P8" s="22"/>
      <c r="Q8" s="22"/>
      <c r="R8" s="22">
        <v>1</v>
      </c>
      <c r="S8" s="23"/>
      <c r="T8" s="37">
        <f t="shared" ref="T8:T16" si="0">D8+E8</f>
        <v>1</v>
      </c>
      <c r="U8" s="37">
        <f t="shared" ref="U8:U23" si="1">F8+K8+L8</f>
        <v>1</v>
      </c>
      <c r="V8" s="37">
        <f t="shared" ref="V8:V16" si="2">K8</f>
        <v>1</v>
      </c>
      <c r="W8" s="37">
        <f t="shared" ref="W8:W16" si="3">G8+H8+I8+J8</f>
        <v>1</v>
      </c>
    </row>
    <row r="9" spans="1:23" ht="30" customHeight="1" x14ac:dyDescent="0.25">
      <c r="A9" s="21">
        <v>3</v>
      </c>
      <c r="B9" s="48" t="s">
        <v>9</v>
      </c>
      <c r="C9" s="48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9.75" customHeight="1" x14ac:dyDescent="0.25">
      <c r="A10" s="21">
        <v>4</v>
      </c>
      <c r="B10" s="48" t="s">
        <v>10</v>
      </c>
      <c r="C10" s="48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36" customHeight="1" x14ac:dyDescent="0.25">
      <c r="A11" s="21">
        <v>5</v>
      </c>
      <c r="B11" s="48" t="s">
        <v>11</v>
      </c>
      <c r="C11" s="48"/>
      <c r="D11" s="22"/>
      <c r="E11" s="22">
        <v>2</v>
      </c>
      <c r="F11" s="22"/>
      <c r="G11" s="22">
        <v>1</v>
      </c>
      <c r="H11" s="22">
        <v>1</v>
      </c>
      <c r="I11" s="22"/>
      <c r="J11" s="22"/>
      <c r="K11" s="22">
        <v>2</v>
      </c>
      <c r="L11" s="22"/>
      <c r="M11" s="22"/>
      <c r="N11" s="22"/>
      <c r="O11" s="22"/>
      <c r="P11" s="22"/>
      <c r="Q11" s="22"/>
      <c r="R11" s="22"/>
      <c r="S11" s="23"/>
      <c r="T11" s="37">
        <f t="shared" si="0"/>
        <v>2</v>
      </c>
      <c r="U11" s="37">
        <f t="shared" si="1"/>
        <v>2</v>
      </c>
      <c r="V11" s="37">
        <f t="shared" si="2"/>
        <v>2</v>
      </c>
      <c r="W11" s="37">
        <f t="shared" si="3"/>
        <v>2</v>
      </c>
    </row>
    <row r="12" spans="1:23" ht="45" customHeight="1" x14ac:dyDescent="0.25">
      <c r="A12" s="21">
        <v>6</v>
      </c>
      <c r="B12" s="59" t="s">
        <v>12</v>
      </c>
      <c r="C12" s="5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59" t="s">
        <v>13</v>
      </c>
      <c r="C13" s="5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9" t="s">
        <v>14</v>
      </c>
      <c r="C14" s="5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52" t="s">
        <v>15</v>
      </c>
      <c r="C15" s="52"/>
      <c r="D15" s="22"/>
      <c r="E15" s="22">
        <v>6</v>
      </c>
      <c r="F15" s="22"/>
      <c r="G15" s="22">
        <v>2</v>
      </c>
      <c r="H15" s="22">
        <v>2</v>
      </c>
      <c r="I15" s="22">
        <v>2</v>
      </c>
      <c r="J15" s="22"/>
      <c r="K15" s="22">
        <v>6</v>
      </c>
      <c r="L15" s="22"/>
      <c r="M15" s="22"/>
      <c r="N15" s="22"/>
      <c r="O15" s="22"/>
      <c r="P15" s="22"/>
      <c r="Q15" s="22"/>
      <c r="R15" s="22"/>
      <c r="S15" s="23"/>
      <c r="T15" s="37">
        <f t="shared" si="0"/>
        <v>6</v>
      </c>
      <c r="U15" s="37">
        <f t="shared" si="1"/>
        <v>6</v>
      </c>
      <c r="V15" s="37">
        <f t="shared" si="2"/>
        <v>6</v>
      </c>
      <c r="W15" s="37">
        <f t="shared" si="3"/>
        <v>6</v>
      </c>
    </row>
    <row r="16" spans="1:23" ht="45" customHeight="1" x14ac:dyDescent="0.25">
      <c r="A16" s="21">
        <v>10</v>
      </c>
      <c r="B16" s="52" t="s">
        <v>16</v>
      </c>
      <c r="C16" s="52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2" customHeight="1" x14ac:dyDescent="0.25">
      <c r="A17" s="53" t="s">
        <v>18</v>
      </c>
      <c r="B17" s="53"/>
      <c r="C17" s="54"/>
      <c r="D17" s="96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25"/>
      <c r="T17" s="38"/>
      <c r="U17" s="44"/>
      <c r="V17" s="39"/>
      <c r="W17" s="39"/>
    </row>
    <row r="18" spans="1:23" ht="33.75" customHeight="1" x14ac:dyDescent="0.25">
      <c r="A18" s="26">
        <v>1</v>
      </c>
      <c r="B18" s="58" t="s">
        <v>19</v>
      </c>
      <c r="C18" s="58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6" customHeight="1" x14ac:dyDescent="0.25">
      <c r="A19" s="27">
        <v>2</v>
      </c>
      <c r="B19" s="58" t="s">
        <v>20</v>
      </c>
      <c r="C19" s="58"/>
      <c r="D19" s="22"/>
      <c r="E19" s="22">
        <v>2</v>
      </c>
      <c r="F19" s="22"/>
      <c r="G19" s="22">
        <v>2</v>
      </c>
      <c r="H19" s="22"/>
      <c r="I19" s="22"/>
      <c r="J19" s="22"/>
      <c r="K19" s="22">
        <v>2</v>
      </c>
      <c r="L19" s="22"/>
      <c r="M19" s="22"/>
      <c r="N19" s="22"/>
      <c r="O19" s="22"/>
      <c r="P19" s="22"/>
      <c r="Q19" s="22"/>
      <c r="R19" s="22"/>
      <c r="S19" s="23"/>
      <c r="T19" s="37">
        <f>J19+K19</f>
        <v>2</v>
      </c>
      <c r="U19" s="37">
        <f t="shared" si="1"/>
        <v>2</v>
      </c>
      <c r="V19" s="37">
        <f>P19</f>
        <v>0</v>
      </c>
      <c r="W19" s="37">
        <f>L19+M19+N19+O19</f>
        <v>0</v>
      </c>
    </row>
    <row r="20" spans="1:23" ht="33" customHeight="1" x14ac:dyDescent="0.25">
      <c r="A20" s="26">
        <v>3</v>
      </c>
      <c r="B20" s="48" t="s">
        <v>21</v>
      </c>
      <c r="C20" s="4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6.25" customHeight="1" x14ac:dyDescent="0.25">
      <c r="A21" s="27">
        <v>4</v>
      </c>
      <c r="B21" s="48" t="s">
        <v>22</v>
      </c>
      <c r="C21" s="48"/>
      <c r="D21" s="22"/>
      <c r="E21" s="22">
        <v>2</v>
      </c>
      <c r="F21" s="22"/>
      <c r="G21" s="22">
        <v>1</v>
      </c>
      <c r="H21" s="22"/>
      <c r="I21" s="22">
        <v>1</v>
      </c>
      <c r="J21" s="22"/>
      <c r="K21" s="22">
        <v>2</v>
      </c>
      <c r="L21" s="22"/>
      <c r="M21" s="22"/>
      <c r="N21" s="22"/>
      <c r="O21" s="22"/>
      <c r="P21" s="22"/>
      <c r="Q21" s="22"/>
      <c r="R21" s="22"/>
      <c r="S21" s="23"/>
      <c r="T21" s="37">
        <f>J21+K21</f>
        <v>2</v>
      </c>
      <c r="U21" s="37">
        <f t="shared" si="1"/>
        <v>2</v>
      </c>
      <c r="V21" s="37">
        <f>P21</f>
        <v>0</v>
      </c>
      <c r="W21" s="37">
        <f>L21+M21+N21+O21</f>
        <v>0</v>
      </c>
    </row>
    <row r="22" spans="1:23" ht="27.75" customHeight="1" thickBot="1" x14ac:dyDescent="0.3">
      <c r="A22" s="28">
        <v>5</v>
      </c>
      <c r="B22" s="49" t="s">
        <v>23</v>
      </c>
      <c r="C22" s="49"/>
      <c r="D22" s="24"/>
      <c r="E22" s="24">
        <v>1</v>
      </c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23"/>
      <c r="T22" s="37">
        <f>J22+K22</f>
        <v>0</v>
      </c>
      <c r="U22" s="37">
        <f t="shared" si="1"/>
        <v>1</v>
      </c>
      <c r="V22" s="37">
        <f>P22</f>
        <v>0</v>
      </c>
      <c r="W22" s="37">
        <f>L22+M22+N22+O22</f>
        <v>1</v>
      </c>
    </row>
    <row r="23" spans="1:23" ht="29.25" customHeight="1" thickBot="1" x14ac:dyDescent="0.3">
      <c r="A23" s="50" t="s">
        <v>24</v>
      </c>
      <c r="B23" s="51"/>
      <c r="C23" s="51"/>
      <c r="D23" s="43">
        <f>D7+D8+D9+D10+D11+D12+D13+D14+D15+D16+D18+D19+D20+D21+D22</f>
        <v>0</v>
      </c>
      <c r="E23" s="43">
        <f t="shared" ref="E23:R23" si="4">E7+E8+E9+E10+E11+E12+E13+E14+E15+E16+E18+E19+E20+E21+E22</f>
        <v>21</v>
      </c>
      <c r="F23" s="43">
        <f t="shared" si="4"/>
        <v>0</v>
      </c>
      <c r="G23" s="43">
        <f t="shared" si="4"/>
        <v>6</v>
      </c>
      <c r="H23" s="43">
        <f t="shared" si="4"/>
        <v>11</v>
      </c>
      <c r="I23" s="43">
        <f t="shared" si="4"/>
        <v>3</v>
      </c>
      <c r="J23" s="43">
        <f t="shared" si="4"/>
        <v>0</v>
      </c>
      <c r="K23" s="43">
        <f t="shared" si="4"/>
        <v>20</v>
      </c>
      <c r="L23" s="43">
        <f t="shared" si="4"/>
        <v>1</v>
      </c>
      <c r="M23" s="43">
        <f t="shared" si="4"/>
        <v>1</v>
      </c>
      <c r="N23" s="43">
        <f t="shared" si="4"/>
        <v>1</v>
      </c>
      <c r="O23" s="43">
        <f t="shared" si="4"/>
        <v>0</v>
      </c>
      <c r="P23" s="43">
        <f t="shared" si="4"/>
        <v>0</v>
      </c>
      <c r="Q23" s="43">
        <f t="shared" si="4"/>
        <v>0</v>
      </c>
      <c r="R23" s="43">
        <f t="shared" si="4"/>
        <v>1</v>
      </c>
      <c r="S23" s="25"/>
      <c r="T23" s="40">
        <f>SUM(T7:T16,T18:T22)</f>
        <v>20</v>
      </c>
      <c r="U23" s="37">
        <f t="shared" si="1"/>
        <v>21</v>
      </c>
      <c r="V23" s="40">
        <f>SUM(V7:V16,V18:V22)</f>
        <v>16</v>
      </c>
      <c r="W23" s="40">
        <f>SUM(W7:W16,W18:W22)</f>
        <v>17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Ընդամենը</vt:lpstr>
      <vt:lpstr>Ս. Մարդանյան</vt:lpstr>
      <vt:lpstr>Ա.Խաչիկյան</vt:lpstr>
      <vt:lpstr>Ռ. Մելքոնյան</vt:lpstr>
      <vt:lpstr>Զ. Զաքինյան</vt:lpstr>
      <vt:lpstr>Ա. Կուրեխյան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2019-05-21T10:20:43Z</dcterms:modified>
</cp:coreProperties>
</file>