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/>
  </bookViews>
  <sheets>
    <sheet name="Ընդամենը" sheetId="6" r:id="rId1"/>
    <sheet name="Ajapnyak" sheetId="2" r:id="rId2"/>
    <sheet name="Erebuni" sheetId="4" r:id="rId3"/>
    <sheet name="Malatia" sheetId="11" r:id="rId4"/>
    <sheet name="Avan" sheetId="3" r:id="rId5"/>
    <sheet name="Shengavit" sheetId="15" r:id="rId6"/>
    <sheet name="Arabkir" sheetId="18" r:id="rId7"/>
    <sheet name="Kentron" sheetId="5" r:id="rId8"/>
    <sheet name="Kotayq" sheetId="17" r:id="rId9"/>
    <sheet name="Armavir" sheetId="16" r:id="rId10"/>
    <sheet name="Aragacotn" sheetId="14" r:id="rId11"/>
    <sheet name="Syuniq" sheetId="13" r:id="rId12"/>
    <sheet name="Ararat" sheetId="12" r:id="rId13"/>
    <sheet name="Tavush" sheetId="10" r:id="rId14"/>
    <sheet name="Shirak" sheetId="9" r:id="rId15"/>
    <sheet name="Lori" sheetId="8" r:id="rId16"/>
    <sheet name="Gexarquniq" sheetId="7" r:id="rId17"/>
  </sheets>
  <externalReferences>
    <externalReference r:id="rId18"/>
    <externalReference r:id="rId19"/>
  </externalReferences>
  <definedNames>
    <definedName name="_xlnm.Print_Area" localSheetId="13">Tavush!$A$1:$V$24</definedName>
  </definedNames>
  <calcPr calcId="162913"/>
</workbook>
</file>

<file path=xl/calcChain.xml><?xml version="1.0" encoding="utf-8"?>
<calcChain xmlns="http://schemas.openxmlformats.org/spreadsheetml/2006/main">
  <c r="L19" i="6" l="1"/>
  <c r="T19" i="6"/>
  <c r="L20" i="6"/>
  <c r="J21" i="6"/>
  <c r="L21" i="6"/>
  <c r="O22" i="6"/>
  <c r="E20" i="6"/>
  <c r="AA22" i="18"/>
  <c r="Z22" i="18"/>
  <c r="Y22" i="18"/>
  <c r="V22" i="18"/>
  <c r="U22" i="18"/>
  <c r="T22" i="18"/>
  <c r="P22" i="18"/>
  <c r="AD22" i="18" s="1"/>
  <c r="N22" i="18"/>
  <c r="M22" i="18"/>
  <c r="L22" i="18"/>
  <c r="X22" i="18"/>
  <c r="K22" i="18"/>
  <c r="AC22" i="18" s="1"/>
  <c r="W22" i="18"/>
  <c r="J22" i="18"/>
  <c r="AB22" i="18"/>
  <c r="AA21" i="18"/>
  <c r="Z21" i="18"/>
  <c r="Y21" i="18"/>
  <c r="V21" i="18"/>
  <c r="U21" i="18"/>
  <c r="T21" i="18"/>
  <c r="P21" i="18"/>
  <c r="N21" i="18"/>
  <c r="M21" i="18"/>
  <c r="AD21" i="18" s="1"/>
  <c r="L21" i="18"/>
  <c r="X21" i="18"/>
  <c r="K21" i="18"/>
  <c r="W21" i="18"/>
  <c r="J21" i="18"/>
  <c r="AB21" i="18"/>
  <c r="AA20" i="18"/>
  <c r="Z20" i="18"/>
  <c r="Y20" i="18"/>
  <c r="V20" i="18"/>
  <c r="U20" i="18"/>
  <c r="T20" i="18"/>
  <c r="P20" i="18"/>
  <c r="N20" i="18"/>
  <c r="M20" i="18"/>
  <c r="AD20" i="18" s="1"/>
  <c r="L20" i="18"/>
  <c r="X20" i="18"/>
  <c r="K20" i="18"/>
  <c r="AC20" i="18"/>
  <c r="J20" i="18"/>
  <c r="AB20" i="18"/>
  <c r="AA19" i="18"/>
  <c r="Z19" i="18"/>
  <c r="Y19" i="18"/>
  <c r="V19" i="18"/>
  <c r="U19" i="18"/>
  <c r="T19" i="18"/>
  <c r="P19" i="18"/>
  <c r="N19" i="18"/>
  <c r="AD19" i="18" s="1"/>
  <c r="M19" i="18"/>
  <c r="L19" i="18"/>
  <c r="X19" i="18"/>
  <c r="K19" i="18"/>
  <c r="AC19" i="18"/>
  <c r="J19" i="18"/>
  <c r="AB19" i="18"/>
  <c r="AB19" i="16"/>
  <c r="AB22" i="4"/>
  <c r="W19" i="17"/>
  <c r="X19" i="17"/>
  <c r="Y19" i="17"/>
  <c r="Z19" i="17"/>
  <c r="AA19" i="17"/>
  <c r="AB19" i="17"/>
  <c r="AC19" i="17"/>
  <c r="AD19" i="17"/>
  <c r="W20" i="17"/>
  <c r="X20" i="17"/>
  <c r="Y20" i="17"/>
  <c r="Z20" i="17"/>
  <c r="AA20" i="17"/>
  <c r="AB20" i="17"/>
  <c r="AC20" i="17"/>
  <c r="AD20" i="17"/>
  <c r="W21" i="17"/>
  <c r="X21" i="17"/>
  <c r="Y21" i="17"/>
  <c r="Z21" i="17"/>
  <c r="AA21" i="17"/>
  <c r="AB21" i="17"/>
  <c r="AC21" i="17"/>
  <c r="AD21" i="17"/>
  <c r="W22" i="17"/>
  <c r="X22" i="17"/>
  <c r="Y22" i="17"/>
  <c r="Z22" i="17"/>
  <c r="AA22" i="17"/>
  <c r="AB22" i="17"/>
  <c r="AC22" i="17"/>
  <c r="AD22" i="17"/>
  <c r="W19" i="16"/>
  <c r="X19" i="16"/>
  <c r="Y19" i="16"/>
  <c r="Z19" i="16"/>
  <c r="AA19" i="16"/>
  <c r="AC19" i="16"/>
  <c r="AD19" i="16"/>
  <c r="W20" i="16"/>
  <c r="X20" i="16"/>
  <c r="Y20" i="16"/>
  <c r="Z20" i="16"/>
  <c r="AA20" i="16"/>
  <c r="AB20" i="16"/>
  <c r="AC20" i="16"/>
  <c r="AD20" i="16"/>
  <c r="W21" i="16"/>
  <c r="X21" i="16"/>
  <c r="Y21" i="16"/>
  <c r="Z21" i="16"/>
  <c r="AA21" i="16"/>
  <c r="AB21" i="16"/>
  <c r="AC21" i="16"/>
  <c r="AD21" i="16"/>
  <c r="W22" i="16"/>
  <c r="X22" i="16"/>
  <c r="Y22" i="16"/>
  <c r="Z22" i="16"/>
  <c r="AA22" i="16"/>
  <c r="AB22" i="16"/>
  <c r="AC22" i="16"/>
  <c r="AD22" i="16"/>
  <c r="E19" i="15"/>
  <c r="E19" i="6" s="1"/>
  <c r="F19" i="15"/>
  <c r="F19" i="6" s="1"/>
  <c r="G19" i="15"/>
  <c r="G19" i="6" s="1"/>
  <c r="H19" i="15"/>
  <c r="H19" i="6" s="1"/>
  <c r="I19" i="15"/>
  <c r="I19" i="6" s="1"/>
  <c r="J19" i="15"/>
  <c r="J19" i="6" s="1"/>
  <c r="K19" i="15"/>
  <c r="K19" i="6" s="1"/>
  <c r="M19" i="15"/>
  <c r="M19" i="6" s="1"/>
  <c r="N19" i="15"/>
  <c r="N19" i="6" s="1"/>
  <c r="O19" i="15"/>
  <c r="O19" i="6" s="1"/>
  <c r="P19" i="15"/>
  <c r="Q19" i="15"/>
  <c r="Q19" i="6" s="1"/>
  <c r="R19" i="15"/>
  <c r="R19" i="6" s="1"/>
  <c r="S19" i="15"/>
  <c r="S19" i="6" s="1"/>
  <c r="T19" i="15"/>
  <c r="U19" i="15"/>
  <c r="U19" i="6" s="1"/>
  <c r="V19" i="15"/>
  <c r="V19" i="6" s="1"/>
  <c r="X19" i="15"/>
  <c r="E20" i="15"/>
  <c r="F20" i="15"/>
  <c r="F20" i="6" s="1"/>
  <c r="G20" i="15"/>
  <c r="G20" i="6" s="1"/>
  <c r="H20" i="15"/>
  <c r="H20" i="6" s="1"/>
  <c r="I20" i="15"/>
  <c r="I20" i="6" s="1"/>
  <c r="J20" i="15"/>
  <c r="J20" i="6" s="1"/>
  <c r="K20" i="15"/>
  <c r="AC20" i="15" s="1"/>
  <c r="M20" i="15"/>
  <c r="M20" i="6" s="1"/>
  <c r="N20" i="15"/>
  <c r="N20" i="6" s="1"/>
  <c r="O20" i="15"/>
  <c r="O20" i="6" s="1"/>
  <c r="P20" i="15"/>
  <c r="Q20" i="15"/>
  <c r="Q20" i="6" s="1"/>
  <c r="R20" i="15"/>
  <c r="R20" i="6" s="1"/>
  <c r="S20" i="15"/>
  <c r="S20" i="6" s="1"/>
  <c r="T20" i="15"/>
  <c r="X20" i="15" s="1"/>
  <c r="U20" i="15"/>
  <c r="U20" i="6" s="1"/>
  <c r="V20" i="15"/>
  <c r="V20" i="6" s="1"/>
  <c r="Z20" i="15"/>
  <c r="E21" i="15"/>
  <c r="E21" i="6" s="1"/>
  <c r="W21" i="15"/>
  <c r="F21" i="15"/>
  <c r="AA21" i="15" s="1"/>
  <c r="G21" i="15"/>
  <c r="H21" i="15"/>
  <c r="H21" i="6" s="1"/>
  <c r="Z21" i="15"/>
  <c r="I21" i="15"/>
  <c r="I21" i="6" s="1"/>
  <c r="J21" i="15"/>
  <c r="K21" i="15"/>
  <c r="K21" i="6" s="1"/>
  <c r="AC21" i="15"/>
  <c r="M21" i="15"/>
  <c r="M21" i="6" s="1"/>
  <c r="N21" i="15"/>
  <c r="N21" i="6" s="1"/>
  <c r="O21" i="15"/>
  <c r="O21" i="6" s="1"/>
  <c r="P21" i="15"/>
  <c r="Q21" i="15"/>
  <c r="Q21" i="6" s="1"/>
  <c r="R21" i="15"/>
  <c r="R21" i="6" s="1"/>
  <c r="S21" i="15"/>
  <c r="S21" i="6" s="1"/>
  <c r="T21" i="15"/>
  <c r="X21" i="15" s="1"/>
  <c r="U21" i="15"/>
  <c r="U21" i="6" s="1"/>
  <c r="V21" i="15"/>
  <c r="V21" i="6" s="1"/>
  <c r="Y21" i="15"/>
  <c r="E22" i="15"/>
  <c r="E22" i="6" s="1"/>
  <c r="F22" i="15"/>
  <c r="G22" i="15"/>
  <c r="H22" i="15"/>
  <c r="H22" i="6" s="1"/>
  <c r="I22" i="15"/>
  <c r="J22" i="15"/>
  <c r="J22" i="6" s="1"/>
  <c r="K22" i="15"/>
  <c r="AC22" i="15" s="1"/>
  <c r="M22" i="15"/>
  <c r="M22" i="6" s="1"/>
  <c r="N22" i="15"/>
  <c r="N22" i="6" s="1"/>
  <c r="O22" i="15"/>
  <c r="P22" i="15"/>
  <c r="Q22" i="15"/>
  <c r="Q22" i="6" s="1"/>
  <c r="R22" i="15"/>
  <c r="R22" i="6" s="1"/>
  <c r="S22" i="15"/>
  <c r="T22" i="15"/>
  <c r="T22" i="6" s="1"/>
  <c r="U22" i="15"/>
  <c r="U22" i="6" s="1"/>
  <c r="V22" i="15"/>
  <c r="Y22" i="15"/>
  <c r="AA22" i="15"/>
  <c r="W19" i="14"/>
  <c r="X19" i="14"/>
  <c r="Y19" i="14"/>
  <c r="Z19" i="14"/>
  <c r="AA19" i="14"/>
  <c r="AB19" i="14"/>
  <c r="AC19" i="14"/>
  <c r="AD19" i="14"/>
  <c r="W20" i="14"/>
  <c r="X20" i="14"/>
  <c r="Y20" i="14"/>
  <c r="Z20" i="14"/>
  <c r="AA20" i="14"/>
  <c r="AB20" i="14"/>
  <c r="AC20" i="14"/>
  <c r="AD20" i="14"/>
  <c r="W21" i="14"/>
  <c r="X21" i="14"/>
  <c r="Y21" i="14"/>
  <c r="Z21" i="14"/>
  <c r="AA21" i="14"/>
  <c r="AB21" i="14"/>
  <c r="AC21" i="14"/>
  <c r="AD21" i="14"/>
  <c r="W22" i="14"/>
  <c r="X22" i="14"/>
  <c r="Y22" i="14"/>
  <c r="Z22" i="14"/>
  <c r="AA22" i="14"/>
  <c r="AB22" i="14"/>
  <c r="AC22" i="14"/>
  <c r="AD22" i="14"/>
  <c r="AC20" i="9"/>
  <c r="AD20" i="9"/>
  <c r="AD21" i="9"/>
  <c r="AD22" i="9"/>
  <c r="AD19" i="9"/>
  <c r="W19" i="13"/>
  <c r="X19" i="13"/>
  <c r="Y19" i="13"/>
  <c r="Z19" i="13"/>
  <c r="AA19" i="13"/>
  <c r="AB19" i="13"/>
  <c r="AC19" i="13"/>
  <c r="AD19" i="13"/>
  <c r="W20" i="13"/>
  <c r="X20" i="13"/>
  <c r="Y20" i="13"/>
  <c r="Z20" i="13"/>
  <c r="AA20" i="13"/>
  <c r="AB20" i="13"/>
  <c r="AC20" i="13"/>
  <c r="AD20" i="13"/>
  <c r="W21" i="13"/>
  <c r="X21" i="13"/>
  <c r="Y21" i="13"/>
  <c r="Z21" i="13"/>
  <c r="AA21" i="13"/>
  <c r="AB21" i="13"/>
  <c r="AC21" i="13"/>
  <c r="AD21" i="13"/>
  <c r="W22" i="13"/>
  <c r="X22" i="13"/>
  <c r="Y22" i="13"/>
  <c r="Z22" i="13"/>
  <c r="AA22" i="13"/>
  <c r="AB22" i="13"/>
  <c r="AC22" i="13"/>
  <c r="AD22" i="13"/>
  <c r="W19" i="12"/>
  <c r="X19" i="12"/>
  <c r="Y19" i="12"/>
  <c r="Z19" i="12"/>
  <c r="AA19" i="12"/>
  <c r="AB19" i="12"/>
  <c r="AC19" i="12"/>
  <c r="AD19" i="12"/>
  <c r="W20" i="12"/>
  <c r="X20" i="12"/>
  <c r="Y20" i="12"/>
  <c r="Z20" i="12"/>
  <c r="AA20" i="12"/>
  <c r="AB20" i="12"/>
  <c r="AC20" i="12"/>
  <c r="AD20" i="12"/>
  <c r="W21" i="12"/>
  <c r="X21" i="12"/>
  <c r="Y21" i="12"/>
  <c r="Z21" i="12"/>
  <c r="AA21" i="12"/>
  <c r="AB21" i="12"/>
  <c r="AC21" i="12"/>
  <c r="AD21" i="12"/>
  <c r="W22" i="12"/>
  <c r="X22" i="12"/>
  <c r="Y22" i="12"/>
  <c r="Z22" i="12"/>
  <c r="AA22" i="12"/>
  <c r="AB22" i="12"/>
  <c r="AC22" i="12"/>
  <c r="AD22" i="12"/>
  <c r="W19" i="11"/>
  <c r="X19" i="11"/>
  <c r="Y19" i="11"/>
  <c r="Z19" i="11"/>
  <c r="AA19" i="11"/>
  <c r="AB19" i="11"/>
  <c r="AC19" i="11"/>
  <c r="AD19" i="11"/>
  <c r="W20" i="11"/>
  <c r="X20" i="11"/>
  <c r="Y20" i="11"/>
  <c r="Z20" i="11"/>
  <c r="AA20" i="11"/>
  <c r="AB20" i="11"/>
  <c r="AC20" i="11"/>
  <c r="AD20" i="11"/>
  <c r="W21" i="11"/>
  <c r="X21" i="11"/>
  <c r="Y21" i="11"/>
  <c r="Z21" i="11"/>
  <c r="AA21" i="11"/>
  <c r="AB21" i="11"/>
  <c r="AC21" i="11"/>
  <c r="AD21" i="11"/>
  <c r="W22" i="11"/>
  <c r="X22" i="11"/>
  <c r="Y22" i="11"/>
  <c r="Z22" i="11"/>
  <c r="AA22" i="11"/>
  <c r="AB22" i="11"/>
  <c r="AC22" i="11"/>
  <c r="AD22" i="11"/>
  <c r="F22" i="7"/>
  <c r="G22" i="7"/>
  <c r="Z22" i="7" s="1"/>
  <c r="H22" i="7"/>
  <c r="I22" i="7"/>
  <c r="AB22" i="7" s="1"/>
  <c r="J22" i="7"/>
  <c r="K22" i="7"/>
  <c r="L22" i="7"/>
  <c r="X22" i="7" s="1"/>
  <c r="M22" i="7"/>
  <c r="N22" i="7"/>
  <c r="AD22" i="7" s="1"/>
  <c r="O22" i="7"/>
  <c r="P22" i="7"/>
  <c r="Q22" i="7"/>
  <c r="R22" i="7"/>
  <c r="S22" i="7"/>
  <c r="T22" i="7"/>
  <c r="U22" i="7"/>
  <c r="V22" i="7"/>
  <c r="E22" i="7"/>
  <c r="Z20" i="8"/>
  <c r="Z21" i="8"/>
  <c r="Z22" i="8"/>
  <c r="Z19" i="8"/>
  <c r="AC21" i="9"/>
  <c r="AC22" i="9"/>
  <c r="AC19" i="9"/>
  <c r="X19" i="9"/>
  <c r="Z22" i="9"/>
  <c r="Z20" i="9"/>
  <c r="Z21" i="9"/>
  <c r="Z19" i="9"/>
  <c r="F22" i="10"/>
  <c r="Y22" i="10" s="1"/>
  <c r="AA22" i="10"/>
  <c r="G22" i="10"/>
  <c r="G22" i="6" s="1"/>
  <c r="H22" i="10"/>
  <c r="I22" i="10"/>
  <c r="I22" i="6" s="1"/>
  <c r="J22" i="10"/>
  <c r="AB22" i="10"/>
  <c r="K22" i="10"/>
  <c r="AC22" i="10"/>
  <c r="L22" i="10"/>
  <c r="L22" i="6" s="1"/>
  <c r="M22" i="10"/>
  <c r="N22" i="10"/>
  <c r="AD22" i="10" s="1"/>
  <c r="O22" i="10"/>
  <c r="P22" i="10"/>
  <c r="Q22" i="10"/>
  <c r="R22" i="10"/>
  <c r="S22" i="10"/>
  <c r="T22" i="10"/>
  <c r="X22" i="10" s="1"/>
  <c r="U22" i="10"/>
  <c r="V22" i="10"/>
  <c r="V22" i="6" s="1"/>
  <c r="E22" i="10"/>
  <c r="W19" i="10"/>
  <c r="X19" i="10"/>
  <c r="Y19" i="10"/>
  <c r="Z19" i="10"/>
  <c r="AA19" i="10"/>
  <c r="AB19" i="10"/>
  <c r="AC19" i="10"/>
  <c r="AD19" i="10"/>
  <c r="W20" i="10"/>
  <c r="X20" i="10"/>
  <c r="Y20" i="10"/>
  <c r="Z20" i="10"/>
  <c r="AA20" i="10"/>
  <c r="AB20" i="10"/>
  <c r="AC20" i="10"/>
  <c r="AD20" i="10"/>
  <c r="W21" i="10"/>
  <c r="X21" i="10"/>
  <c r="Y21" i="10"/>
  <c r="Z21" i="10"/>
  <c r="AA21" i="10"/>
  <c r="AB21" i="10"/>
  <c r="AC21" i="10"/>
  <c r="AD21" i="10"/>
  <c r="Z22" i="10"/>
  <c r="W19" i="9"/>
  <c r="Y19" i="9"/>
  <c r="AA19" i="9"/>
  <c r="AB19" i="9"/>
  <c r="W20" i="9"/>
  <c r="X20" i="9"/>
  <c r="Y20" i="9"/>
  <c r="AA20" i="9"/>
  <c r="AB20" i="9"/>
  <c r="W21" i="9"/>
  <c r="X21" i="9"/>
  <c r="Y21" i="9"/>
  <c r="AA21" i="9"/>
  <c r="AB21" i="9"/>
  <c r="W22" i="9"/>
  <c r="X22" i="9"/>
  <c r="Y22" i="9"/>
  <c r="AA22" i="9"/>
  <c r="AB22" i="9"/>
  <c r="F19" i="8"/>
  <c r="AA19" i="8"/>
  <c r="X19" i="8"/>
  <c r="Y19" i="8"/>
  <c r="F20" i="8"/>
  <c r="K20" i="8"/>
  <c r="P20" i="8" s="1"/>
  <c r="AD20" i="8" s="1"/>
  <c r="X20" i="8"/>
  <c r="AA20" i="8"/>
  <c r="F21" i="8"/>
  <c r="G21" i="8"/>
  <c r="G21" i="6" s="1"/>
  <c r="G22" i="8"/>
  <c r="X21" i="8"/>
  <c r="Y21" i="8"/>
  <c r="AA21" i="8"/>
  <c r="E22" i="8"/>
  <c r="W22" i="8" s="1"/>
  <c r="F22" i="8"/>
  <c r="AA22" i="8" s="1"/>
  <c r="H22" i="8"/>
  <c r="I22" i="8"/>
  <c r="AB22" i="8" s="1"/>
  <c r="J22" i="8"/>
  <c r="L22" i="8"/>
  <c r="M22" i="8"/>
  <c r="N22" i="8"/>
  <c r="O22" i="8"/>
  <c r="Q22" i="8"/>
  <c r="R22" i="8"/>
  <c r="S22" i="8"/>
  <c r="S22" i="6" s="1"/>
  <c r="T22" i="8"/>
  <c r="U22" i="8"/>
  <c r="X22" i="8" s="1"/>
  <c r="V22" i="8"/>
  <c r="W19" i="7"/>
  <c r="X19" i="7"/>
  <c r="Y19" i="7"/>
  <c r="Z19" i="7"/>
  <c r="AA19" i="7"/>
  <c r="AB19" i="7"/>
  <c r="AC19" i="7"/>
  <c r="AD19" i="7"/>
  <c r="W20" i="7"/>
  <c r="X20" i="7"/>
  <c r="Y20" i="7"/>
  <c r="Z20" i="7"/>
  <c r="AA20" i="7"/>
  <c r="AB20" i="7"/>
  <c r="AC20" i="7"/>
  <c r="AD20" i="7"/>
  <c r="W21" i="7"/>
  <c r="X21" i="7"/>
  <c r="Y21" i="7"/>
  <c r="Z21" i="7"/>
  <c r="AA21" i="7"/>
  <c r="AB21" i="7"/>
  <c r="AC21" i="7"/>
  <c r="AD21" i="7"/>
  <c r="Y22" i="7"/>
  <c r="AA22" i="7"/>
  <c r="AC22" i="7"/>
  <c r="X19" i="3"/>
  <c r="W19" i="3"/>
  <c r="W19" i="5"/>
  <c r="X19" i="5"/>
  <c r="Y19" i="5"/>
  <c r="Z19" i="5"/>
  <c r="AA19" i="5"/>
  <c r="AB19" i="5"/>
  <c r="AC19" i="5"/>
  <c r="AD19" i="5"/>
  <c r="W20" i="5"/>
  <c r="X20" i="5"/>
  <c r="Y20" i="5"/>
  <c r="Z20" i="5"/>
  <c r="AA20" i="5"/>
  <c r="AB20" i="5"/>
  <c r="AC20" i="5"/>
  <c r="AD20" i="5"/>
  <c r="W21" i="5"/>
  <c r="X21" i="5"/>
  <c r="Y21" i="5"/>
  <c r="Z21" i="5"/>
  <c r="AA21" i="5"/>
  <c r="AB21" i="5"/>
  <c r="AC21" i="5"/>
  <c r="AD21" i="5"/>
  <c r="W22" i="5"/>
  <c r="X22" i="5"/>
  <c r="Y22" i="5"/>
  <c r="Z22" i="5"/>
  <c r="AA22" i="5"/>
  <c r="AB22" i="5"/>
  <c r="AC22" i="5"/>
  <c r="AD22" i="5"/>
  <c r="W19" i="4"/>
  <c r="X19" i="4"/>
  <c r="X19" i="6" s="1"/>
  <c r="Y19" i="4"/>
  <c r="Z19" i="4"/>
  <c r="AA19" i="4"/>
  <c r="AB19" i="4"/>
  <c r="AC19" i="4"/>
  <c r="AD19" i="4"/>
  <c r="W20" i="4"/>
  <c r="X20" i="4"/>
  <c r="Y20" i="4"/>
  <c r="Z20" i="4"/>
  <c r="AA20" i="4"/>
  <c r="AB20" i="4"/>
  <c r="AC20" i="4"/>
  <c r="AD20" i="4"/>
  <c r="W21" i="4"/>
  <c r="X21" i="4"/>
  <c r="Y21" i="4"/>
  <c r="Z21" i="4"/>
  <c r="AA21" i="4"/>
  <c r="AA21" i="6" s="1"/>
  <c r="AB21" i="4"/>
  <c r="AC21" i="4"/>
  <c r="AD21" i="4"/>
  <c r="W22" i="4"/>
  <c r="X22" i="4"/>
  <c r="Y22" i="4"/>
  <c r="Z22" i="4"/>
  <c r="AA22" i="4"/>
  <c r="AC22" i="4"/>
  <c r="AD22" i="4"/>
  <c r="Y19" i="3"/>
  <c r="Z19" i="3"/>
  <c r="AA19" i="3"/>
  <c r="AB19" i="3"/>
  <c r="AC19" i="3"/>
  <c r="AD19" i="3"/>
  <c r="W20" i="3"/>
  <c r="X20" i="3"/>
  <c r="Y20" i="3"/>
  <c r="Z20" i="3"/>
  <c r="AA20" i="3"/>
  <c r="AB20" i="3"/>
  <c r="AC20" i="3"/>
  <c r="AD20" i="3"/>
  <c r="W21" i="3"/>
  <c r="X21" i="3"/>
  <c r="X21" i="6" s="1"/>
  <c r="Y21" i="3"/>
  <c r="Z21" i="3"/>
  <c r="AA21" i="3"/>
  <c r="AB21" i="3"/>
  <c r="AC21" i="3"/>
  <c r="AD21" i="3"/>
  <c r="W22" i="3"/>
  <c r="X22" i="3"/>
  <c r="Y22" i="3"/>
  <c r="Z22" i="3"/>
  <c r="AA22" i="3"/>
  <c r="AB22" i="3"/>
  <c r="AC22" i="3"/>
  <c r="AD22" i="3"/>
  <c r="Z20" i="2"/>
  <c r="Z20" i="6" s="1"/>
  <c r="Z21" i="2"/>
  <c r="Z21" i="6" s="1"/>
  <c r="Z22" i="2"/>
  <c r="Z19" i="2"/>
  <c r="AD20" i="2"/>
  <c r="AD21" i="2"/>
  <c r="AD22" i="2"/>
  <c r="AC20" i="2"/>
  <c r="AC20" i="6" s="1"/>
  <c r="AC21" i="2"/>
  <c r="AC21" i="6" s="1"/>
  <c r="AC22" i="2"/>
  <c r="AB20" i="2"/>
  <c r="AB21" i="2"/>
  <c r="AB22" i="2"/>
  <c r="AA20" i="2"/>
  <c r="AA21" i="2"/>
  <c r="AA22" i="2"/>
  <c r="Y20" i="2"/>
  <c r="Y20" i="6" s="1"/>
  <c r="Y21" i="2"/>
  <c r="Y21" i="6" s="1"/>
  <c r="Y22" i="2"/>
  <c r="X20" i="2"/>
  <c r="X20" i="6" s="1"/>
  <c r="X21" i="2"/>
  <c r="X22" i="2"/>
  <c r="W20" i="2"/>
  <c r="W21" i="2"/>
  <c r="W21" i="6" s="1"/>
  <c r="W22" i="2"/>
  <c r="AD19" i="2"/>
  <c r="AC19" i="2"/>
  <c r="AB19" i="2"/>
  <c r="AA19" i="2"/>
  <c r="Y19" i="2"/>
  <c r="X19" i="2"/>
  <c r="W19" i="2"/>
  <c r="W22" i="7"/>
  <c r="W22" i="10"/>
  <c r="W20" i="8"/>
  <c r="AC20" i="8"/>
  <c r="AB20" i="8"/>
  <c r="K21" i="8"/>
  <c r="AC21" i="8" s="1"/>
  <c r="Y20" i="8"/>
  <c r="K19" i="8"/>
  <c r="W19" i="8" s="1"/>
  <c r="W21" i="8"/>
  <c r="AC19" i="8"/>
  <c r="P19" i="8"/>
  <c r="AB19" i="8"/>
  <c r="K22" i="8"/>
  <c r="AC22" i="8" s="1"/>
  <c r="AD19" i="8"/>
  <c r="Y20" i="15"/>
  <c r="W20" i="18"/>
  <c r="W19" i="18"/>
  <c r="AC21" i="18"/>
  <c r="W20" i="6" l="1"/>
  <c r="AA19" i="6"/>
  <c r="AA20" i="6"/>
  <c r="AC22" i="6"/>
  <c r="AA22" i="6"/>
  <c r="P20" i="6"/>
  <c r="K22" i="6"/>
  <c r="Y19" i="15"/>
  <c r="Y19" i="6" s="1"/>
  <c r="AB21" i="8"/>
  <c r="X22" i="15"/>
  <c r="X22" i="6" s="1"/>
  <c r="AD22" i="15"/>
  <c r="AB22" i="15"/>
  <c r="AB22" i="6" s="1"/>
  <c r="Z22" i="15"/>
  <c r="Z22" i="6" s="1"/>
  <c r="W20" i="15"/>
  <c r="AD19" i="15"/>
  <c r="AD19" i="6" s="1"/>
  <c r="AB19" i="15"/>
  <c r="AB19" i="6" s="1"/>
  <c r="Z19" i="15"/>
  <c r="Z19" i="6" s="1"/>
  <c r="W19" i="15"/>
  <c r="W19" i="6" s="1"/>
  <c r="F22" i="6"/>
  <c r="T20" i="6"/>
  <c r="T21" i="6"/>
  <c r="Y22" i="8"/>
  <c r="Y22" i="6" s="1"/>
  <c r="AB21" i="15"/>
  <c r="AB21" i="6" s="1"/>
  <c r="K20" i="6"/>
  <c r="W22" i="15"/>
  <c r="W22" i="6" s="1"/>
  <c r="P21" i="8"/>
  <c r="AD21" i="8" s="1"/>
  <c r="F21" i="6"/>
  <c r="P19" i="6"/>
  <c r="AD21" i="15"/>
  <c r="AD21" i="6" s="1"/>
  <c r="AD20" i="15"/>
  <c r="AD20" i="6" s="1"/>
  <c r="AB20" i="15"/>
  <c r="AB20" i="6" s="1"/>
  <c r="AA20" i="15"/>
  <c r="AC19" i="15"/>
  <c r="AC19" i="6" s="1"/>
  <c r="AA19" i="15"/>
  <c r="P21" i="6" l="1"/>
  <c r="P22" i="8"/>
  <c r="AD22" i="8" l="1"/>
  <c r="AD22" i="6" s="1"/>
  <c r="P22" i="6"/>
</calcChain>
</file>

<file path=xl/sharedStrings.xml><?xml version="1.0" encoding="utf-8"?>
<sst xmlns="http://schemas.openxmlformats.org/spreadsheetml/2006/main" count="632" uniqueCount="56">
  <si>
    <t>ԸՆԴՀԱՄԵՆԸ</t>
  </si>
  <si>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</si>
  <si>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</si>
  <si>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</si>
  <si>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</si>
  <si>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</si>
  <si>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>2=5+6+7</t>
  </si>
  <si>
    <t>2=3+4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</si>
  <si>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</si>
  <si>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</si>
  <si>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</si>
  <si>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</si>
  <si>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</si>
  <si>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</si>
  <si>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</si>
  <si>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</si>
  <si>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</si>
  <si>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</si>
  <si>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</si>
  <si>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</si>
  <si>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</si>
  <si>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</si>
  <si>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</si>
  <si>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</si>
  <si>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</si>
  <si>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</si>
  <si>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</si>
  <si>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</si>
  <si>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</si>
  <si>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</si>
  <si>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¶àðÌàôÜºàôÂÚ²Ü ìºð²´ºðÚ²È êÜ²ÜÎàôÂÚ²Ü ¶àðÌºðàì 2015թ.</t>
  </si>
  <si>
    <t>7=9+10+11+12</t>
  </si>
  <si>
    <t>öáË³Ýóí»É ¿ ³ÛÉ ¹³ï³íáñÇ (Ï³½ÙÇ ÷á÷áËáõÃÛáõÝ)</t>
  </si>
  <si>
    <t>1+7=8+16+17</t>
  </si>
  <si>
    <t>êïáõ·Çã Ñ³í³ë³ñáõÙÝ»ñ`  1+7=8+16+17, 2=3+4, 2=5+6+7, 7=9+10+11+12</t>
  </si>
  <si>
    <t xml:space="preserve">ºðºì²ÜÆ ²æ²öÜÚ²Î ºì ¸²ìÂ²ÞºÜ ì²ðâ²Î²Ü Þðæ²ÜÜºðÆ ÀÜ¸Ð²Üàôð Æð²ì²êàôÂÚ²Ü ²è²æÆÜ ²îÚ²ÜÆ ¸²î²ð²ÜÆ </t>
  </si>
  <si>
    <t xml:space="preserve">ºðºì²ÜÆ ²ՎԱՆ ºì ՆՈՐ ՆՈՐՔ ì²ðâ²Î²Ü Þðæ²ÜÜºðÆ ÀÜ¸Ð²Üàôð Æð²ì²êàôÂÚ²Ü ²è²æÆÜ ²îÚ²ÜÆ ¸²î²ð²ÜÆ </t>
  </si>
  <si>
    <t>¶àðÌàôÜºàôÂÚ²Ü ìºð²´ºðÚ²È êÜ²ÜÎàôÂÚ²Ü ¶àðÌºðՈՎ 2015թ.</t>
  </si>
  <si>
    <t xml:space="preserve">ºðºì²ÜÆ ԷՐԵԲՈՒՆԻ ԵՎ ՆՈՒԲԱՐԱՇԵՆ ì²ðâ²Î²Ü Þðæ²ÜÜºðÆ ÀÜ¸Ð²Üàôð Æð²ì²êàôÂÚ²Ü ²è²æÆÜ ²îÚ²ÜÆ ¸²î²ð²ÜÆ </t>
  </si>
  <si>
    <t>ºðºì²ÜÆ ԿԵՆՏՐՈՆ ºì ՆՈՐՔ ՄԱՐԱՇ ì²ðâ²Î²Ü Þðæ²ÜÜºðÆ ÀÜ¸Ð²Üàôð Æð²ì²êàôÂÚ²Ü ²è²æÆÜ ²îÚ²ÜÆ ¸²î²ð²ÜÆ</t>
  </si>
  <si>
    <t xml:space="preserve">ÐÐ ÀÜ¸Ð²Üàôð Æð²ì²êàôÂÚ²Ü ²è²æÆÜ ²îÚ²ÜÆ ¸²î²ð²ÜÜºðÆ </t>
  </si>
  <si>
    <t xml:space="preserve"> </t>
  </si>
  <si>
    <t>Ծանոթություն ---Ֆիզիական անձանցով 1 գործ ուղարկվել է ընդդատության</t>
  </si>
  <si>
    <t xml:space="preserve">¶ºÔ²ðøàôÜÆøÆ Ø²ð¼Æ ÀÜ¸Ð²Üàôð Æð²ì²êàôÂÚ²Ü ²è²æÆÜ ²îÚ²ÜÆ ¸²î²ð²ÜÆ </t>
  </si>
  <si>
    <t xml:space="preserve">Èàèàô Ø²ð¼Æ ÀÜ¸Ð²Üàôð Æð²ì²êàôÂÚ²Ü ²è²æÆÜ ²îÚ²ÜÆ ¸²î²ð²ÜÆ </t>
  </si>
  <si>
    <t>ÞÆð²ÎÆ Ø²ð¼Æ ÀÜ¸Ð²Üàôð Æð²ì²êàôÂÚ²Ü ²è²æÆÜ ²îÚ²ÜÆ ¸²î²ð²ÜÆ</t>
  </si>
  <si>
    <t>î²ìàôÞÆ Ø²ð¼Æ ÀÜ¸Ð²Üàôð Æð²ì²êàôÂÚ²Ü ²è²æÆÜ ²îÚ²ÜÆ ¸²î²ð²ÜÆ</t>
  </si>
  <si>
    <t>ºðºì²ÜÆ ՄԱԼԱԹԻԱ ՍԵԲԱՍՏԻԱ ì²ðâ²Î²Ü Þðæ²ÜÆ ÀÜ¸Ð²Üàôð Æð²ì²êàôÂÚ²Ü ²è²æÆÜ ²îÚ²ÜÆ ¸²î²ð²ÜÆ</t>
  </si>
  <si>
    <t xml:space="preserve">²ð²ð²îÆ ºì ì²Úàò ÒàðÆ Ø²ð¼ºðÆ ÀÜ¸Ð²Üàôð Æð²ì²êàôÂÚ²Ü ²è²æÆÜ ²îÚ²ÜÆ ¸²î²ð²ÜÆ </t>
  </si>
  <si>
    <t xml:space="preserve">êÚàôÜÆøÆ Ø²ð¼Æ ÀÜ¸Ð²Üàôð Æð²ì²êàôÂÚ²Ü ²è²æÆÜ ²îÚ²ÜÆ ¸²î²ð²ÜÆ </t>
  </si>
  <si>
    <t>²ð²¶²ÌàîÜÆ Ø²ð¼Æ ÀÜ¸Ð²Üàôð Æð²ì²êàôÂÚ²Ü ²è²æÆÜ ²îÚ²ÜÆ ¸²î²ð²ÜÆ</t>
  </si>
  <si>
    <t xml:space="preserve">ºðºì²ÜÆ ՇԵՆԳԱՎԻԹ ì²ðâ²Î²Ü Þðæ²ÜÆ ÀÜ¸Ð²Üàôð Æð²ì²êàôÂÚ²Ü ²è²æÆÜ ²îÚ²ÜÆ ¸²î²ð²ÜÆ </t>
  </si>
  <si>
    <t xml:space="preserve">²ðØ²ìÆðÆ Ø²ð¼Æ ÀÜ¸Ð²Üàôð Æð²ì²êàôÂÚ²Ü ²è²æÆÜ ²îÚ²ÜÆ ¸²î²ð²ÜÆ </t>
  </si>
  <si>
    <t>Îàî²ÚøÆ Ø²ð¼Æ ÀÜ¸Ð²Üàôð Æð²ì²êàôÂÚ²Ü ²è²æÆÜ ²îÚ²ÜÆ ¸²î²ð²ÜÆ</t>
  </si>
  <si>
    <t>ºðºì²ÜÆ ²ð²´ÎÆð ºì ø²Ü²øºè-¼ºÚÂàôÜ ì²ðâ²Î²Ü Þðæ²ÜÜºðÆ ÀÜ¸Ð²Üàôð Æð²ì²êàôÂÚ²Ü ²è²æÆÜ ²îÚ²ÜÆ ¸²î²ð²ÜÆ</t>
  </si>
  <si>
    <t>ԸՆԴԱՄԵՆԸ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</si>
</sst>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Calibri"/>
      <family val="2"/>
      <scheme val="minor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  <font>
      <sz val="14"/>
      <name val="Times Armenian"/>
      <family val="1"/>
    </font>
    <font>
      <sz val="11"/>
      <color indexed="8"/>
      <name val="Calibri"/>
      <family val="2"/>
    </font>
    <font>
      <sz val="12"/>
      <color indexed="8"/>
      <name val="Arial LatArm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108">
    <xf numFmtId="0" fontId="0" fillId="0" borderId="0" xfId="0"/>
    <xf numFmtId="0" fontId="1" fillId="3" borderId="0" xfId="0" applyFont="1" applyFill="1" applyProtection="1"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1" fillId="3" borderId="0" xfId="0" applyFont="1" applyFill="1" applyAlignment="1" applyProtection="1"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49" fontId="3" fillId="3" borderId="1" xfId="0" applyNumberFormat="1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Border="1" applyAlignment="1" applyProtection="1">
      <alignment horizontal="center" vertical="center"/>
      <protection locked="0"/>
    </xf>
    <xf numFmtId="0" fontId="1" fillId="3" borderId="0" xfId="0" applyFont="1" applyFill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Protection="1">
      <protection locked="0"/>
    </xf>
    <xf numFmtId="0" fontId="2" fillId="3" borderId="0" xfId="0" applyFont="1" applyFill="1" applyProtection="1">
      <protection locked="0"/>
    </xf>
    <xf numFmtId="0" fontId="1" fillId="3" borderId="1" xfId="0" applyFont="1" applyFill="1" applyBorder="1" applyProtection="1"/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7" fillId="3" borderId="0" xfId="0" applyFont="1" applyFill="1" applyAlignment="1" applyProtection="1">
      <protection locked="0"/>
    </xf>
    <xf numFmtId="0" fontId="2" fillId="3" borderId="0" xfId="0" applyFont="1" applyFill="1" applyAlignment="1" applyProtection="1">
      <protection locked="0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2" fillId="2" borderId="0" xfId="1" applyFont="1" applyFill="1" applyProtection="1">
      <protection locked="0"/>
    </xf>
    <xf numFmtId="0" fontId="1" fillId="2" borderId="1" xfId="1" applyFont="1" applyFill="1" applyBorder="1" applyProtection="1"/>
    <xf numFmtId="0" fontId="2" fillId="2" borderId="1" xfId="1" applyFont="1" applyFill="1" applyBorder="1" applyProtection="1">
      <protection locked="0"/>
    </xf>
    <xf numFmtId="0" fontId="6" fillId="2" borderId="1" xfId="1" applyFont="1" applyFill="1" applyBorder="1" applyAlignment="1" applyProtection="1">
      <alignment horizontal="center" vertical="center"/>
      <protection locked="0"/>
    </xf>
    <xf numFmtId="0" fontId="1" fillId="2" borderId="0" xfId="1" applyFont="1" applyFill="1" applyBorder="1" applyAlignment="1" applyProtection="1">
      <alignment horizontal="center" vertical="center"/>
      <protection locked="0"/>
    </xf>
    <xf numFmtId="0" fontId="4" fillId="2" borderId="1" xfId="1" applyFont="1" applyFill="1" applyBorder="1" applyAlignment="1" applyProtection="1">
      <alignment horizontal="center" vertical="center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49" fontId="3" fillId="2" borderId="1" xfId="1" applyNumberFormat="1" applyFont="1" applyFill="1" applyBorder="1" applyAlignment="1" applyProtection="1">
      <alignment horizontal="center" vertical="center"/>
      <protection locked="0"/>
    </xf>
    <xf numFmtId="0" fontId="5" fillId="2" borderId="0" xfId="1" applyFont="1" applyFill="1" applyBorder="1" applyAlignment="1" applyProtection="1">
      <alignment horizontal="center" vertical="center"/>
      <protection locked="0"/>
    </xf>
    <xf numFmtId="0" fontId="4" fillId="2" borderId="3" xfId="1" applyFont="1" applyFill="1" applyBorder="1" applyAlignment="1" applyProtection="1">
      <alignment horizontal="center" vertical="center" wrapText="1"/>
      <protection locked="0"/>
    </xf>
    <xf numFmtId="0" fontId="1" fillId="2" borderId="0" xfId="1" applyFont="1" applyFill="1" applyProtection="1">
      <protection locked="0"/>
    </xf>
    <xf numFmtId="0" fontId="3" fillId="2" borderId="1" xfId="1" applyFont="1" applyFill="1" applyBorder="1" applyAlignment="1" applyProtection="1">
      <alignment horizontal="center" vertical="center" wrapText="1"/>
      <protection locked="0"/>
    </xf>
    <xf numFmtId="0" fontId="1" fillId="2" borderId="0" xfId="1" applyFont="1" applyFill="1" applyAlignment="1" applyProtection="1">
      <protection locked="0"/>
    </xf>
    <xf numFmtId="0" fontId="1" fillId="2" borderId="2" xfId="1" applyFont="1" applyFill="1" applyBorder="1" applyAlignment="1" applyProtection="1">
      <alignment horizontal="center" vertical="center" wrapText="1"/>
      <protection locked="0"/>
    </xf>
    <xf numFmtId="0" fontId="1" fillId="2" borderId="1" xfId="1" applyFont="1" applyFill="1" applyBorder="1" applyAlignment="1" applyProtection="1">
      <alignment horizontal="center" vertical="center" wrapText="1"/>
      <protection locked="0"/>
    </xf>
    <xf numFmtId="0" fontId="1" fillId="4" borderId="1" xfId="0" applyFont="1" applyFill="1" applyBorder="1" applyProtection="1"/>
    <xf numFmtId="0" fontId="6" fillId="3" borderId="1" xfId="0" applyFont="1" applyFill="1" applyBorder="1" applyAlignment="1" applyProtection="1">
      <alignment horizontal="center" vertical="center"/>
      <protection locked="0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7" fillId="3" borderId="4" xfId="0" applyFont="1" applyFill="1" applyBorder="1" applyAlignment="1" applyProtection="1">
      <protection locked="0"/>
    </xf>
    <xf numFmtId="0" fontId="2" fillId="3" borderId="4" xfId="0" applyFont="1" applyFill="1" applyBorder="1" applyAlignment="1" applyProtection="1">
      <protection locked="0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10" fillId="0" borderId="1" xfId="0" applyNumberFormat="1" applyFont="1" applyBorder="1" applyAlignment="1" applyProtection="1">
      <alignment horizontal="center" vertical="center" wrapText="1"/>
      <protection locked="0"/>
    </xf>
    <xf numFmtId="0" fontId="3" fillId="3" borderId="12" xfId="0" applyFont="1" applyFill="1" applyBorder="1" applyAlignment="1" applyProtection="1">
      <alignment horizontal="center" vertical="center" wrapText="1"/>
      <protection locked="0"/>
    </xf>
    <xf numFmtId="0" fontId="3" fillId="3" borderId="13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7" fillId="3" borderId="0" xfId="0" applyFont="1" applyFill="1" applyAlignment="1" applyProtection="1">
      <protection locked="0"/>
    </xf>
    <xf numFmtId="0" fontId="2" fillId="3" borderId="0" xfId="0" applyFont="1" applyFill="1" applyAlignment="1" applyProtection="1">
      <protection locked="0"/>
    </xf>
    <xf numFmtId="0" fontId="7" fillId="3" borderId="0" xfId="0" applyFont="1" applyFill="1" applyBorder="1" applyAlignment="1" applyProtection="1">
      <protection locked="0"/>
    </xf>
    <xf numFmtId="0" fontId="1" fillId="3" borderId="12" xfId="0" applyFont="1" applyFill="1" applyBorder="1" applyAlignment="1" applyProtection="1">
      <alignment horizontal="center" vertical="center" wrapText="1"/>
      <protection locked="0"/>
    </xf>
    <xf numFmtId="0" fontId="1" fillId="3" borderId="13" xfId="0" applyFont="1" applyFill="1" applyBorder="1" applyAlignment="1" applyProtection="1">
      <alignment horizontal="center" vertical="center" wrapText="1"/>
      <protection locked="0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center"/>
    </xf>
    <xf numFmtId="0" fontId="1" fillId="3" borderId="1" xfId="0" applyFont="1" applyFill="1" applyBorder="1" applyAlignment="1" applyProtection="1">
      <alignment horizontal="center" vertical="center" textRotation="90" wrapText="1"/>
    </xf>
    <xf numFmtId="0" fontId="1" fillId="3" borderId="6" xfId="0" applyFont="1" applyFill="1" applyBorder="1" applyAlignment="1" applyProtection="1">
      <alignment horizontal="center" vertical="center" textRotation="90" wrapText="1"/>
    </xf>
    <xf numFmtId="0" fontId="1" fillId="3" borderId="7" xfId="0" applyFont="1" applyFill="1" applyBorder="1" applyAlignment="1" applyProtection="1">
      <alignment horizontal="center" vertical="center" textRotation="90" wrapText="1"/>
    </xf>
    <xf numFmtId="0" fontId="1" fillId="3" borderId="3" xfId="0" applyFont="1" applyFill="1" applyBorder="1" applyAlignment="1" applyProtection="1">
      <alignment horizontal="center" vertical="center" textRotation="90" wrapText="1"/>
    </xf>
    <xf numFmtId="0" fontId="2" fillId="3" borderId="1" xfId="0" applyFont="1" applyFill="1" applyBorder="1" applyAlignment="1" applyProtection="1">
      <alignment horizontal="center" vertical="center" textRotation="90" wrapText="1"/>
    </xf>
    <xf numFmtId="0" fontId="1" fillId="3" borderId="1" xfId="0" applyFont="1" applyFill="1" applyBorder="1" applyAlignment="1" applyProtection="1">
      <alignment horizontal="center" vertical="center" wrapText="1"/>
    </xf>
    <xf numFmtId="0" fontId="1" fillId="3" borderId="0" xfId="0" applyFont="1" applyFill="1" applyBorder="1" applyAlignment="1" applyProtection="1">
      <alignment horizontal="center" vertical="center"/>
    </xf>
    <xf numFmtId="0" fontId="1" fillId="3" borderId="5" xfId="0" applyFont="1" applyFill="1" applyBorder="1" applyAlignment="1" applyProtection="1">
      <alignment horizontal="right" vertical="center"/>
    </xf>
    <xf numFmtId="0" fontId="1" fillId="3" borderId="5" xfId="0" applyFont="1" applyFill="1" applyBorder="1" applyAlignment="1" applyProtection="1">
      <alignment horizontal="left" vertical="center"/>
    </xf>
    <xf numFmtId="0" fontId="1" fillId="3" borderId="8" xfId="0" applyFont="1" applyFill="1" applyBorder="1" applyAlignment="1" applyProtection="1">
      <alignment horizontal="center" vertical="center" wrapText="1"/>
    </xf>
    <xf numFmtId="0" fontId="1" fillId="3" borderId="4" xfId="0" applyFont="1" applyFill="1" applyBorder="1" applyAlignment="1" applyProtection="1">
      <alignment horizontal="center" vertical="center" wrapText="1"/>
    </xf>
    <xf numFmtId="0" fontId="1" fillId="3" borderId="9" xfId="0" applyFont="1" applyFill="1" applyBorder="1" applyAlignment="1" applyProtection="1">
      <alignment horizontal="center" vertical="center" wrapText="1"/>
    </xf>
    <xf numFmtId="0" fontId="1" fillId="3" borderId="10" xfId="0" applyFont="1" applyFill="1" applyBorder="1" applyAlignment="1" applyProtection="1">
      <alignment horizontal="center" vertical="center" wrapText="1"/>
    </xf>
    <xf numFmtId="0" fontId="1" fillId="3" borderId="5" xfId="0" applyFont="1" applyFill="1" applyBorder="1" applyAlignment="1" applyProtection="1">
      <alignment horizontal="center" vertical="center" wrapText="1"/>
    </xf>
    <xf numFmtId="0" fontId="1" fillId="3" borderId="11" xfId="0" applyFont="1" applyFill="1" applyBorder="1" applyAlignment="1" applyProtection="1">
      <alignment horizontal="center" vertical="center" wrapText="1"/>
    </xf>
    <xf numFmtId="0" fontId="1" fillId="0" borderId="5" xfId="0" applyFont="1" applyFill="1" applyBorder="1" applyAlignment="1" applyProtection="1">
      <alignment horizontal="right" vertical="center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2" fillId="2" borderId="1" xfId="1" applyFont="1" applyFill="1" applyBorder="1" applyAlignment="1" applyProtection="1">
      <alignment horizontal="center" vertical="center" textRotation="90" wrapText="1"/>
    </xf>
    <xf numFmtId="0" fontId="1" fillId="2" borderId="1" xfId="1" applyFont="1" applyFill="1" applyBorder="1" applyAlignment="1" applyProtection="1">
      <alignment horizontal="center" vertical="center" textRotation="90" wrapText="1"/>
    </xf>
    <xf numFmtId="0" fontId="7" fillId="2" borderId="0" xfId="1" applyFont="1" applyFill="1" applyBorder="1" applyAlignment="1" applyProtection="1">
      <protection locked="0"/>
    </xf>
    <xf numFmtId="0" fontId="1" fillId="2" borderId="12" xfId="1" applyFont="1" applyFill="1" applyBorder="1" applyAlignment="1" applyProtection="1">
      <alignment horizontal="center" vertical="center" wrapText="1"/>
      <protection locked="0"/>
    </xf>
    <xf numFmtId="0" fontId="1" fillId="2" borderId="13" xfId="1" applyFont="1" applyFill="1" applyBorder="1" applyAlignment="1" applyProtection="1">
      <alignment horizontal="center" vertical="center" wrapText="1"/>
      <protection locked="0"/>
    </xf>
    <xf numFmtId="0" fontId="1" fillId="2" borderId="2" xfId="1" applyFont="1" applyFill="1" applyBorder="1" applyAlignment="1" applyProtection="1">
      <alignment horizontal="center" vertical="center" wrapText="1"/>
      <protection locked="0"/>
    </xf>
    <xf numFmtId="0" fontId="1" fillId="2" borderId="1" xfId="1" applyFont="1" applyFill="1" applyBorder="1" applyAlignment="1" applyProtection="1">
      <alignment horizontal="center"/>
    </xf>
    <xf numFmtId="0" fontId="1" fillId="2" borderId="1" xfId="1" applyFont="1" applyFill="1" applyBorder="1" applyAlignment="1" applyProtection="1">
      <alignment horizontal="center" vertical="center" wrapText="1"/>
    </xf>
    <xf numFmtId="0" fontId="1" fillId="2" borderId="6" xfId="1" applyFont="1" applyFill="1" applyBorder="1" applyAlignment="1" applyProtection="1">
      <alignment horizontal="center" vertical="center" textRotation="90" wrapText="1"/>
    </xf>
    <xf numFmtId="0" fontId="1" fillId="2" borderId="7" xfId="1" applyFont="1" applyFill="1" applyBorder="1" applyAlignment="1" applyProtection="1">
      <alignment horizontal="center" vertical="center" textRotation="90" wrapText="1"/>
    </xf>
    <xf numFmtId="0" fontId="1" fillId="2" borderId="3" xfId="1" applyFont="1" applyFill="1" applyBorder="1" applyAlignment="1" applyProtection="1">
      <alignment horizontal="center" vertical="center" textRotation="90" wrapText="1"/>
    </xf>
    <xf numFmtId="0" fontId="6" fillId="2" borderId="1" xfId="1" applyFont="1" applyFill="1" applyBorder="1" applyAlignment="1" applyProtection="1">
      <alignment horizontal="center" vertical="center"/>
      <protection locked="0"/>
    </xf>
    <xf numFmtId="0" fontId="7" fillId="2" borderId="0" xfId="1" applyFont="1" applyFill="1" applyAlignment="1" applyProtection="1">
      <protection locked="0"/>
    </xf>
    <xf numFmtId="0" fontId="2" fillId="2" borderId="0" xfId="1" applyFont="1" applyFill="1" applyAlignment="1" applyProtection="1">
      <protection locked="0"/>
    </xf>
    <xf numFmtId="0" fontId="1" fillId="2" borderId="0" xfId="1" applyFont="1" applyFill="1" applyBorder="1" applyAlignment="1" applyProtection="1">
      <alignment horizontal="center" vertical="center"/>
    </xf>
    <xf numFmtId="0" fontId="1" fillId="0" borderId="5" xfId="1" applyFont="1" applyFill="1" applyBorder="1" applyAlignment="1" applyProtection="1">
      <alignment horizontal="right" vertical="center"/>
    </xf>
    <xf numFmtId="0" fontId="1" fillId="2" borderId="5" xfId="1" applyFont="1" applyFill="1" applyBorder="1" applyAlignment="1" applyProtection="1">
      <alignment horizontal="left" vertical="center"/>
    </xf>
    <xf numFmtId="0" fontId="1" fillId="2" borderId="8" xfId="1" applyFont="1" applyFill="1" applyBorder="1" applyAlignment="1" applyProtection="1">
      <alignment horizontal="center" vertical="center" wrapText="1"/>
    </xf>
    <xf numFmtId="0" fontId="1" fillId="2" borderId="4" xfId="1" applyFont="1" applyFill="1" applyBorder="1" applyAlignment="1" applyProtection="1">
      <alignment horizontal="center" vertical="center" wrapText="1"/>
    </xf>
    <xf numFmtId="0" fontId="1" fillId="2" borderId="9" xfId="1" applyFont="1" applyFill="1" applyBorder="1" applyAlignment="1" applyProtection="1">
      <alignment horizontal="center" vertical="center" wrapText="1"/>
    </xf>
    <xf numFmtId="0" fontId="1" fillId="2" borderId="10" xfId="1" applyFont="1" applyFill="1" applyBorder="1" applyAlignment="1" applyProtection="1">
      <alignment horizontal="center" vertical="center" wrapText="1"/>
    </xf>
    <xf numFmtId="0" fontId="1" fillId="2" borderId="5" xfId="1" applyFont="1" applyFill="1" applyBorder="1" applyAlignment="1" applyProtection="1">
      <alignment horizontal="center" vertical="center" wrapText="1"/>
    </xf>
    <xf numFmtId="0" fontId="1" fillId="2" borderId="11" xfId="1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revan/&#1400;&#1410;&#1394;&#1377;&#1408;&#1391;&#1406;&#1400;&#1394;%202015%20&#1407;&#1377;&#1408;&#1381;&#1391;&#1377;&#1398;/Shengavit%20&#1405;&#1398;&#1377;&#1398;&#1391;%20&#1380;&#1377;&#1407;&#1377;&#1406;&#1400;&#1408;%20&#1395;&#1387;&#1399;&#1407;%20%20201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raktikayi%20varch/2016/2016%20DATARANNERIC%20STACVAC/111Datarannerv/Erevan/Arabkir/2015-SNANKUT-%20tarekan-datavorne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Ընդհամենը"/>
      <sheetName val="Ա.Կուբանյան"/>
      <sheetName val="Ա.Չիչոյան"/>
      <sheetName val="Ն Հովսեփյան"/>
    </sheetNames>
    <sheetDataSet>
      <sheetData sheetId="0"/>
      <sheetData sheetId="1">
        <row r="19">
          <cell r="E19">
            <v>84</v>
          </cell>
          <cell r="F19">
            <v>51</v>
          </cell>
          <cell r="G19">
            <v>51</v>
          </cell>
          <cell r="H19">
            <v>0</v>
          </cell>
          <cell r="I19">
            <v>0</v>
          </cell>
          <cell r="J19">
            <v>31</v>
          </cell>
          <cell r="K19">
            <v>20</v>
          </cell>
          <cell r="M19">
            <v>9</v>
          </cell>
          <cell r="P19">
            <v>11</v>
          </cell>
          <cell r="Q19">
            <v>2</v>
          </cell>
          <cell r="S19">
            <v>2</v>
          </cell>
          <cell r="T19">
            <v>24</v>
          </cell>
          <cell r="U19">
            <v>80</v>
          </cell>
          <cell r="V19">
            <v>1</v>
          </cell>
        </row>
        <row r="20">
          <cell r="E20">
            <v>15</v>
          </cell>
          <cell r="F20">
            <v>7</v>
          </cell>
          <cell r="G20">
            <v>7</v>
          </cell>
          <cell r="J20">
            <v>6</v>
          </cell>
          <cell r="K20">
            <v>1</v>
          </cell>
          <cell r="M20">
            <v>1</v>
          </cell>
          <cell r="T20">
            <v>3</v>
          </cell>
          <cell r="U20">
            <v>13</v>
          </cell>
        </row>
        <row r="21">
          <cell r="E21">
            <v>70</v>
          </cell>
          <cell r="F21">
            <v>41</v>
          </cell>
          <cell r="G21">
            <v>32</v>
          </cell>
          <cell r="H21">
            <v>9</v>
          </cell>
          <cell r="I21">
            <v>2</v>
          </cell>
          <cell r="J21">
            <v>21</v>
          </cell>
          <cell r="K21">
            <v>18</v>
          </cell>
          <cell r="M21">
            <v>14</v>
          </cell>
          <cell r="N21">
            <v>1</v>
          </cell>
          <cell r="O21">
            <v>0</v>
          </cell>
          <cell r="P21">
            <v>1</v>
          </cell>
          <cell r="Q21">
            <v>3</v>
          </cell>
          <cell r="R21">
            <v>2</v>
          </cell>
          <cell r="S21">
            <v>1</v>
          </cell>
          <cell r="T21">
            <v>24</v>
          </cell>
          <cell r="U21">
            <v>64</v>
          </cell>
          <cell r="V21">
            <v>1</v>
          </cell>
        </row>
        <row r="22">
          <cell r="E22">
            <v>169</v>
          </cell>
          <cell r="F22">
            <v>99</v>
          </cell>
          <cell r="G22">
            <v>90</v>
          </cell>
          <cell r="H22">
            <v>9</v>
          </cell>
          <cell r="I22">
            <v>2</v>
          </cell>
          <cell r="J22">
            <v>58</v>
          </cell>
          <cell r="K22">
            <v>39</v>
          </cell>
          <cell r="M22">
            <v>24</v>
          </cell>
          <cell r="N22">
            <v>1</v>
          </cell>
          <cell r="P22">
            <v>12</v>
          </cell>
          <cell r="Q22">
            <v>5</v>
          </cell>
          <cell r="R22">
            <v>2</v>
          </cell>
          <cell r="S22">
            <v>3</v>
          </cell>
          <cell r="T22">
            <v>51</v>
          </cell>
          <cell r="U22">
            <v>157</v>
          </cell>
          <cell r="V22">
            <v>1</v>
          </cell>
        </row>
      </sheetData>
      <sheetData sheetId="2">
        <row r="19">
          <cell r="F19">
            <v>29</v>
          </cell>
          <cell r="G19">
            <v>29</v>
          </cell>
          <cell r="K19">
            <v>29</v>
          </cell>
          <cell r="M19">
            <v>5</v>
          </cell>
          <cell r="N19">
            <v>3</v>
          </cell>
          <cell r="P19">
            <v>20</v>
          </cell>
          <cell r="T19">
            <v>4</v>
          </cell>
          <cell r="U19">
            <v>25</v>
          </cell>
          <cell r="V19">
            <v>1</v>
          </cell>
        </row>
        <row r="20">
          <cell r="F20">
            <v>3</v>
          </cell>
          <cell r="G20">
            <v>3</v>
          </cell>
          <cell r="K20">
            <v>3</v>
          </cell>
          <cell r="P20">
            <v>3</v>
          </cell>
          <cell r="U20">
            <v>3</v>
          </cell>
        </row>
        <row r="21">
          <cell r="F21">
            <v>39</v>
          </cell>
          <cell r="G21">
            <v>33</v>
          </cell>
          <cell r="H21">
            <v>6</v>
          </cell>
          <cell r="I21">
            <v>1</v>
          </cell>
          <cell r="J21">
            <v>4</v>
          </cell>
          <cell r="K21">
            <v>34</v>
          </cell>
          <cell r="M21">
            <v>9</v>
          </cell>
          <cell r="P21">
            <v>25</v>
          </cell>
          <cell r="U21">
            <v>34</v>
          </cell>
        </row>
        <row r="22">
          <cell r="F22">
            <v>71</v>
          </cell>
          <cell r="G22">
            <v>65</v>
          </cell>
          <cell r="H22">
            <v>6</v>
          </cell>
          <cell r="I22">
            <v>1</v>
          </cell>
          <cell r="J22">
            <v>4</v>
          </cell>
          <cell r="K22">
            <v>66</v>
          </cell>
          <cell r="M22">
            <v>14</v>
          </cell>
          <cell r="N22">
            <v>3</v>
          </cell>
          <cell r="P22">
            <v>48</v>
          </cell>
          <cell r="T22">
            <v>4</v>
          </cell>
          <cell r="U22">
            <v>62</v>
          </cell>
          <cell r="V22">
            <v>1</v>
          </cell>
        </row>
      </sheetData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Ընդամենը"/>
      <sheetName val="Ա.Դանիելյան"/>
      <sheetName val="Ռ. Բունիաթյան"/>
      <sheetName val="Ս.Հովսեփյան"/>
      <sheetName val="Ս.Թադևոսյան"/>
    </sheetNames>
    <sheetDataSet>
      <sheetData sheetId="0" refreshError="1"/>
      <sheetData sheetId="1">
        <row r="19">
          <cell r="J19">
            <v>4</v>
          </cell>
          <cell r="K19">
            <v>6</v>
          </cell>
          <cell r="L19">
            <v>1</v>
          </cell>
          <cell r="P19">
            <v>6</v>
          </cell>
          <cell r="T19">
            <v>9</v>
          </cell>
          <cell r="U19">
            <v>10</v>
          </cell>
        </row>
        <row r="21">
          <cell r="J21">
            <v>1</v>
          </cell>
          <cell r="K21">
            <v>4</v>
          </cell>
          <cell r="L21">
            <v>1</v>
          </cell>
          <cell r="M21">
            <v>2</v>
          </cell>
          <cell r="N21">
            <v>1</v>
          </cell>
          <cell r="P21">
            <v>1</v>
          </cell>
          <cell r="T21">
            <v>4</v>
          </cell>
          <cell r="U21">
            <v>17</v>
          </cell>
        </row>
        <row r="22">
          <cell r="J22">
            <v>5</v>
          </cell>
          <cell r="K22">
            <v>10</v>
          </cell>
          <cell r="L22">
            <v>2</v>
          </cell>
          <cell r="M22">
            <v>2</v>
          </cell>
          <cell r="N22">
            <v>1</v>
          </cell>
          <cell r="P22">
            <v>7</v>
          </cell>
          <cell r="T22">
            <v>13</v>
          </cell>
          <cell r="U22">
            <v>27</v>
          </cell>
        </row>
      </sheetData>
      <sheetData sheetId="2">
        <row r="19">
          <cell r="J19">
            <v>13</v>
          </cell>
          <cell r="K19">
            <v>41</v>
          </cell>
          <cell r="M19">
            <v>21</v>
          </cell>
          <cell r="P19">
            <v>28</v>
          </cell>
          <cell r="T19">
            <v>29</v>
          </cell>
          <cell r="U19">
            <v>62</v>
          </cell>
          <cell r="V19">
            <v>20</v>
          </cell>
        </row>
        <row r="20">
          <cell r="J20">
            <v>1</v>
          </cell>
          <cell r="K20">
            <v>7</v>
          </cell>
          <cell r="M20">
            <v>3</v>
          </cell>
          <cell r="P20">
            <v>4</v>
          </cell>
          <cell r="T20">
            <v>1</v>
          </cell>
          <cell r="U20">
            <v>9</v>
          </cell>
          <cell r="V20">
            <v>1</v>
          </cell>
        </row>
        <row r="21">
          <cell r="J21">
            <v>9</v>
          </cell>
          <cell r="K21">
            <v>34</v>
          </cell>
          <cell r="M21">
            <v>13</v>
          </cell>
          <cell r="P21">
            <v>13</v>
          </cell>
          <cell r="T21">
            <v>5</v>
          </cell>
          <cell r="U21">
            <v>68</v>
          </cell>
          <cell r="V21">
            <v>4</v>
          </cell>
        </row>
        <row r="22">
          <cell r="J22">
            <v>23</v>
          </cell>
          <cell r="K22">
            <v>82</v>
          </cell>
          <cell r="M22">
            <v>37</v>
          </cell>
          <cell r="P22">
            <v>45</v>
          </cell>
          <cell r="T22">
            <v>35</v>
          </cell>
          <cell r="U22">
            <v>139</v>
          </cell>
          <cell r="V22">
            <v>25</v>
          </cell>
        </row>
      </sheetData>
      <sheetData sheetId="3">
        <row r="19">
          <cell r="T19">
            <v>7</v>
          </cell>
          <cell r="U19">
            <v>18</v>
          </cell>
        </row>
        <row r="20">
          <cell r="T20">
            <v>1</v>
          </cell>
          <cell r="U20">
            <v>1</v>
          </cell>
        </row>
        <row r="21">
          <cell r="U21">
            <v>8</v>
          </cell>
        </row>
        <row r="22">
          <cell r="T22">
            <v>8</v>
          </cell>
          <cell r="U22">
            <v>27</v>
          </cell>
        </row>
      </sheetData>
      <sheetData sheetId="4">
        <row r="19">
          <cell r="J19">
            <v>3</v>
          </cell>
          <cell r="K19">
            <v>82</v>
          </cell>
          <cell r="M19">
            <v>15</v>
          </cell>
          <cell r="P19">
            <v>67</v>
          </cell>
          <cell r="T19">
            <v>15</v>
          </cell>
          <cell r="U19">
            <v>119</v>
          </cell>
          <cell r="V19">
            <v>1</v>
          </cell>
        </row>
        <row r="20">
          <cell r="K20">
            <v>5</v>
          </cell>
          <cell r="M20">
            <v>4</v>
          </cell>
          <cell r="N20">
            <v>1</v>
          </cell>
          <cell r="T20">
            <v>2</v>
          </cell>
          <cell r="U20">
            <v>7</v>
          </cell>
          <cell r="V20">
            <v>1</v>
          </cell>
        </row>
        <row r="21">
          <cell r="J21">
            <v>8</v>
          </cell>
          <cell r="K21">
            <v>46</v>
          </cell>
          <cell r="M21">
            <v>19</v>
          </cell>
          <cell r="N21">
            <v>2</v>
          </cell>
          <cell r="P21">
            <v>25</v>
          </cell>
          <cell r="T21">
            <v>24</v>
          </cell>
          <cell r="U21">
            <v>70</v>
          </cell>
          <cell r="V21">
            <v>1</v>
          </cell>
        </row>
        <row r="22">
          <cell r="J22">
            <v>11</v>
          </cell>
          <cell r="K22">
            <v>133</v>
          </cell>
          <cell r="M22">
            <v>38</v>
          </cell>
          <cell r="N22">
            <v>3</v>
          </cell>
          <cell r="P22">
            <v>92</v>
          </cell>
          <cell r="T22">
            <v>41</v>
          </cell>
          <cell r="U22">
            <v>196</v>
          </cell>
          <cell r="V22">
            <v>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4"/>
  <sheetViews>
    <sheetView tabSelected="1" topLeftCell="A7" workbookViewId="0">
      <selection activeCell="E19" sqref="E19"/>
    </sheetView>
  </sheetViews>
  <sheetFormatPr defaultRowHeight="15"/>
  <cols>
    <col min="1" max="1" width="9.140625" style="14" customWidth="1"/>
    <col min="2" max="2" width="11.28515625" style="14" customWidth="1"/>
    <col min="3" max="3" width="11" style="14" customWidth="1"/>
    <col min="4" max="4" width="11.7109375" style="14" customWidth="1"/>
    <col min="5" max="5" width="11" style="14" customWidth="1"/>
    <col min="6" max="6" width="9.28515625" style="14" customWidth="1"/>
    <col min="7" max="7" width="8.140625" style="14" customWidth="1"/>
    <col min="8" max="8" width="9" style="14" customWidth="1"/>
    <col min="9" max="9" width="7.5703125" style="14" customWidth="1"/>
    <col min="10" max="10" width="7.85546875" style="14" customWidth="1"/>
    <col min="11" max="11" width="9" style="14" customWidth="1"/>
    <col min="12" max="12" width="6.7109375" style="14" customWidth="1"/>
    <col min="13" max="13" width="10.140625" style="14" customWidth="1"/>
    <col min="14" max="15" width="10.28515625" style="14" customWidth="1"/>
    <col min="16" max="16" width="5.85546875" style="14" customWidth="1"/>
    <col min="17" max="17" width="5.5703125" style="14" customWidth="1"/>
    <col min="18" max="18" width="8" style="14" customWidth="1"/>
    <col min="19" max="19" width="9" style="14" customWidth="1"/>
    <col min="20" max="20" width="9.42578125" style="14" customWidth="1"/>
    <col min="21" max="21" width="10.28515625" style="14" customWidth="1"/>
    <col min="22" max="22" width="12.140625" style="14" customWidth="1"/>
    <col min="23" max="24" width="0" style="14" hidden="1" customWidth="1"/>
    <col min="25" max="25" width="7.5703125" style="14" hidden="1" customWidth="1"/>
    <col min="26" max="26" width="8" style="14" hidden="1" customWidth="1"/>
    <col min="27" max="27" width="8.5703125" style="14" hidden="1" customWidth="1"/>
    <col min="28" max="28" width="8.42578125" style="14" hidden="1" customWidth="1"/>
    <col min="29" max="29" width="8" style="14" hidden="1" customWidth="1"/>
    <col min="30" max="30" width="8.140625" style="14" hidden="1" customWidth="1"/>
    <col min="31" max="16384" width="9.140625" style="14"/>
  </cols>
  <sheetData>
    <row r="1" spans="1:22" s="1" customFormat="1" ht="18.75" customHeight="1">
      <c r="A1" s="72" t="s">
        <v>29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</row>
    <row r="2" spans="1:22" s="1" customFormat="1" ht="19.5" customHeight="1">
      <c r="A2" s="72" t="s">
        <v>40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</row>
    <row r="3" spans="1:22" s="1" customFormat="1" ht="18.75" customHeight="1">
      <c r="A3" s="73"/>
      <c r="B3" s="73"/>
      <c r="C3" s="73"/>
      <c r="D3" s="73"/>
      <c r="E3" s="73"/>
      <c r="F3" s="73"/>
      <c r="G3" s="73"/>
      <c r="H3" s="74" t="s">
        <v>30</v>
      </c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</row>
    <row r="4" spans="1:22" s="1" customFormat="1" ht="41.25" customHeight="1">
      <c r="A4" s="66" t="s">
        <v>28</v>
      </c>
      <c r="B4" s="71" t="s">
        <v>34</v>
      </c>
      <c r="C4" s="71"/>
      <c r="D4" s="71"/>
      <c r="E4" s="67" t="s">
        <v>27</v>
      </c>
      <c r="F4" s="71" t="s">
        <v>26</v>
      </c>
      <c r="G4" s="71"/>
      <c r="H4" s="71"/>
      <c r="I4" s="71"/>
      <c r="J4" s="71"/>
      <c r="K4" s="71"/>
      <c r="L4" s="67" t="s">
        <v>32</v>
      </c>
      <c r="M4" s="75" t="s">
        <v>25</v>
      </c>
      <c r="N4" s="76"/>
      <c r="O4" s="76"/>
      <c r="P4" s="77"/>
      <c r="Q4" s="71" t="s">
        <v>24</v>
      </c>
      <c r="R4" s="71"/>
      <c r="S4" s="71"/>
      <c r="T4" s="66" t="s">
        <v>23</v>
      </c>
      <c r="U4" s="67" t="s">
        <v>22</v>
      </c>
      <c r="V4" s="66" t="s">
        <v>21</v>
      </c>
    </row>
    <row r="5" spans="1:22" s="1" customFormat="1" ht="53.25" customHeight="1">
      <c r="A5" s="66"/>
      <c r="B5" s="71"/>
      <c r="C5" s="71"/>
      <c r="D5" s="71"/>
      <c r="E5" s="68"/>
      <c r="F5" s="71"/>
      <c r="G5" s="71"/>
      <c r="H5" s="71"/>
      <c r="I5" s="71"/>
      <c r="J5" s="71"/>
      <c r="K5" s="71"/>
      <c r="L5" s="68"/>
      <c r="M5" s="78"/>
      <c r="N5" s="79"/>
      <c r="O5" s="79"/>
      <c r="P5" s="80"/>
      <c r="Q5" s="71"/>
      <c r="R5" s="71"/>
      <c r="S5" s="71"/>
      <c r="T5" s="66"/>
      <c r="U5" s="68"/>
      <c r="V5" s="66"/>
    </row>
    <row r="6" spans="1:22" s="1" customFormat="1" ht="33.75" customHeight="1">
      <c r="A6" s="66"/>
      <c r="B6" s="71"/>
      <c r="C6" s="71"/>
      <c r="D6" s="71"/>
      <c r="E6" s="68"/>
      <c r="F6" s="66" t="s">
        <v>13</v>
      </c>
      <c r="G6" s="66" t="s">
        <v>20</v>
      </c>
      <c r="H6" s="66" t="s">
        <v>19</v>
      </c>
      <c r="I6" s="71" t="s">
        <v>18</v>
      </c>
      <c r="J6" s="71"/>
      <c r="K6" s="71"/>
      <c r="L6" s="68"/>
      <c r="M6" s="66" t="s">
        <v>17</v>
      </c>
      <c r="N6" s="66" t="s">
        <v>16</v>
      </c>
      <c r="O6" s="66" t="s">
        <v>15</v>
      </c>
      <c r="P6" s="67" t="s">
        <v>14</v>
      </c>
      <c r="Q6" s="66" t="s">
        <v>13</v>
      </c>
      <c r="R6" s="66" t="s">
        <v>12</v>
      </c>
      <c r="S6" s="70" t="s">
        <v>11</v>
      </c>
      <c r="T6" s="66"/>
      <c r="U6" s="68"/>
      <c r="V6" s="66"/>
    </row>
    <row r="7" spans="1:22" s="1" customFormat="1" ht="18.75" customHeight="1">
      <c r="A7" s="66"/>
      <c r="B7" s="71"/>
      <c r="C7" s="71"/>
      <c r="D7" s="71"/>
      <c r="E7" s="68"/>
      <c r="F7" s="66"/>
      <c r="G7" s="66"/>
      <c r="H7" s="66"/>
      <c r="I7" s="71"/>
      <c r="J7" s="71"/>
      <c r="K7" s="71"/>
      <c r="L7" s="68"/>
      <c r="M7" s="66"/>
      <c r="N7" s="66"/>
      <c r="O7" s="66"/>
      <c r="P7" s="68"/>
      <c r="Q7" s="66"/>
      <c r="R7" s="66"/>
      <c r="S7" s="70"/>
      <c r="T7" s="66"/>
      <c r="U7" s="68"/>
      <c r="V7" s="66"/>
    </row>
    <row r="8" spans="1:22" s="1" customFormat="1" ht="30" customHeight="1">
      <c r="A8" s="66"/>
      <c r="B8" s="71"/>
      <c r="C8" s="71"/>
      <c r="D8" s="71"/>
      <c r="E8" s="68"/>
      <c r="F8" s="66"/>
      <c r="G8" s="66"/>
      <c r="H8" s="66"/>
      <c r="I8" s="66" t="s">
        <v>10</v>
      </c>
      <c r="J8" s="66" t="s">
        <v>9</v>
      </c>
      <c r="K8" s="66" t="s">
        <v>8</v>
      </c>
      <c r="L8" s="68"/>
      <c r="M8" s="66"/>
      <c r="N8" s="66"/>
      <c r="O8" s="66"/>
      <c r="P8" s="68"/>
      <c r="Q8" s="66"/>
      <c r="R8" s="66"/>
      <c r="S8" s="70"/>
      <c r="T8" s="66"/>
      <c r="U8" s="68"/>
      <c r="V8" s="66"/>
    </row>
    <row r="9" spans="1:22" s="1" customFormat="1" ht="15" customHeight="1">
      <c r="A9" s="66"/>
      <c r="B9" s="71"/>
      <c r="C9" s="71"/>
      <c r="D9" s="71"/>
      <c r="E9" s="68"/>
      <c r="F9" s="66"/>
      <c r="G9" s="66"/>
      <c r="H9" s="66"/>
      <c r="I9" s="66"/>
      <c r="J9" s="66"/>
      <c r="K9" s="66"/>
      <c r="L9" s="68"/>
      <c r="M9" s="66"/>
      <c r="N9" s="66"/>
      <c r="O9" s="66"/>
      <c r="P9" s="68"/>
      <c r="Q9" s="66"/>
      <c r="R9" s="66"/>
      <c r="S9" s="70"/>
      <c r="T9" s="66"/>
      <c r="U9" s="68"/>
      <c r="V9" s="66"/>
    </row>
    <row r="10" spans="1:22" s="1" customFormat="1" ht="15" customHeight="1">
      <c r="A10" s="66"/>
      <c r="B10" s="71"/>
      <c r="C10" s="71"/>
      <c r="D10" s="71"/>
      <c r="E10" s="68"/>
      <c r="F10" s="66"/>
      <c r="G10" s="66"/>
      <c r="H10" s="66"/>
      <c r="I10" s="66"/>
      <c r="J10" s="66"/>
      <c r="K10" s="66"/>
      <c r="L10" s="68"/>
      <c r="M10" s="66"/>
      <c r="N10" s="66"/>
      <c r="O10" s="66"/>
      <c r="P10" s="68"/>
      <c r="Q10" s="66"/>
      <c r="R10" s="66"/>
      <c r="S10" s="70"/>
      <c r="T10" s="66"/>
      <c r="U10" s="68"/>
      <c r="V10" s="66"/>
    </row>
    <row r="11" spans="1:22" s="1" customFormat="1" ht="15" customHeight="1">
      <c r="A11" s="66"/>
      <c r="B11" s="71"/>
      <c r="C11" s="71"/>
      <c r="D11" s="71"/>
      <c r="E11" s="68"/>
      <c r="F11" s="66"/>
      <c r="G11" s="66"/>
      <c r="H11" s="66"/>
      <c r="I11" s="66"/>
      <c r="J11" s="66"/>
      <c r="K11" s="66"/>
      <c r="L11" s="68"/>
      <c r="M11" s="66"/>
      <c r="N11" s="66"/>
      <c r="O11" s="66"/>
      <c r="P11" s="68"/>
      <c r="Q11" s="66"/>
      <c r="R11" s="66"/>
      <c r="S11" s="70"/>
      <c r="T11" s="66"/>
      <c r="U11" s="68"/>
      <c r="V11" s="66"/>
    </row>
    <row r="12" spans="1:22" s="1" customFormat="1" ht="15" customHeight="1">
      <c r="A12" s="66"/>
      <c r="B12" s="71"/>
      <c r="C12" s="71"/>
      <c r="D12" s="71"/>
      <c r="E12" s="68"/>
      <c r="F12" s="66"/>
      <c r="G12" s="66"/>
      <c r="H12" s="66"/>
      <c r="I12" s="66"/>
      <c r="J12" s="66"/>
      <c r="K12" s="66"/>
      <c r="L12" s="68"/>
      <c r="M12" s="66"/>
      <c r="N12" s="66"/>
      <c r="O12" s="66"/>
      <c r="P12" s="68"/>
      <c r="Q12" s="66"/>
      <c r="R12" s="66"/>
      <c r="S12" s="70"/>
      <c r="T12" s="66"/>
      <c r="U12" s="68"/>
      <c r="V12" s="66"/>
    </row>
    <row r="13" spans="1:22" s="1" customFormat="1" ht="15" customHeight="1">
      <c r="A13" s="66"/>
      <c r="B13" s="71"/>
      <c r="C13" s="71"/>
      <c r="D13" s="71"/>
      <c r="E13" s="68"/>
      <c r="F13" s="66"/>
      <c r="G13" s="66"/>
      <c r="H13" s="66"/>
      <c r="I13" s="66"/>
      <c r="J13" s="66"/>
      <c r="K13" s="66"/>
      <c r="L13" s="68"/>
      <c r="M13" s="66"/>
      <c r="N13" s="66"/>
      <c r="O13" s="66"/>
      <c r="P13" s="68"/>
      <c r="Q13" s="66"/>
      <c r="R13" s="66"/>
      <c r="S13" s="70"/>
      <c r="T13" s="66"/>
      <c r="U13" s="68"/>
      <c r="V13" s="66"/>
    </row>
    <row r="14" spans="1:22" s="1" customFormat="1" ht="15" customHeight="1">
      <c r="A14" s="66"/>
      <c r="B14" s="71"/>
      <c r="C14" s="71"/>
      <c r="D14" s="71"/>
      <c r="E14" s="68"/>
      <c r="F14" s="66"/>
      <c r="G14" s="66"/>
      <c r="H14" s="66"/>
      <c r="I14" s="66"/>
      <c r="J14" s="66"/>
      <c r="K14" s="66"/>
      <c r="L14" s="68"/>
      <c r="M14" s="66"/>
      <c r="N14" s="66"/>
      <c r="O14" s="66"/>
      <c r="P14" s="68"/>
      <c r="Q14" s="66"/>
      <c r="R14" s="66"/>
      <c r="S14" s="70"/>
      <c r="T14" s="66"/>
      <c r="U14" s="68"/>
      <c r="V14" s="66"/>
    </row>
    <row r="15" spans="1:22" s="1" customFormat="1" ht="15" customHeight="1">
      <c r="A15" s="66"/>
      <c r="B15" s="71"/>
      <c r="C15" s="71"/>
      <c r="D15" s="71"/>
      <c r="E15" s="68"/>
      <c r="F15" s="66"/>
      <c r="G15" s="66"/>
      <c r="H15" s="66"/>
      <c r="I15" s="66"/>
      <c r="J15" s="66"/>
      <c r="K15" s="66"/>
      <c r="L15" s="68"/>
      <c r="M15" s="66"/>
      <c r="N15" s="66"/>
      <c r="O15" s="66"/>
      <c r="P15" s="68"/>
      <c r="Q15" s="66"/>
      <c r="R15" s="66"/>
      <c r="S15" s="70"/>
      <c r="T15" s="66"/>
      <c r="U15" s="68"/>
      <c r="V15" s="66"/>
    </row>
    <row r="16" spans="1:22" s="1" customFormat="1" ht="15" customHeight="1">
      <c r="A16" s="66"/>
      <c r="B16" s="71"/>
      <c r="C16" s="71"/>
      <c r="D16" s="71"/>
      <c r="E16" s="68"/>
      <c r="F16" s="66"/>
      <c r="G16" s="66"/>
      <c r="H16" s="66"/>
      <c r="I16" s="66"/>
      <c r="J16" s="66"/>
      <c r="K16" s="66"/>
      <c r="L16" s="68"/>
      <c r="M16" s="66"/>
      <c r="N16" s="66"/>
      <c r="O16" s="66"/>
      <c r="P16" s="68"/>
      <c r="Q16" s="66"/>
      <c r="R16" s="66"/>
      <c r="S16" s="70"/>
      <c r="T16" s="66"/>
      <c r="U16" s="68"/>
      <c r="V16" s="66"/>
    </row>
    <row r="17" spans="1:30" s="1" customFormat="1" ht="15" customHeight="1">
      <c r="A17" s="66"/>
      <c r="B17" s="71"/>
      <c r="C17" s="71"/>
      <c r="D17" s="71"/>
      <c r="E17" s="69"/>
      <c r="F17" s="66"/>
      <c r="G17" s="66"/>
      <c r="H17" s="66"/>
      <c r="I17" s="66"/>
      <c r="J17" s="66"/>
      <c r="K17" s="66"/>
      <c r="L17" s="69"/>
      <c r="M17" s="66"/>
      <c r="N17" s="66"/>
      <c r="O17" s="66"/>
      <c r="P17" s="69"/>
      <c r="Q17" s="66"/>
      <c r="R17" s="66"/>
      <c r="S17" s="70"/>
      <c r="T17" s="66"/>
      <c r="U17" s="69"/>
      <c r="V17" s="66"/>
    </row>
    <row r="18" spans="1:30" s="4" customFormat="1">
      <c r="A18" s="2"/>
      <c r="B18" s="62"/>
      <c r="C18" s="63"/>
      <c r="D18" s="64"/>
      <c r="E18" s="22">
        <v>1</v>
      </c>
      <c r="F18" s="2">
        <v>2</v>
      </c>
      <c r="G18" s="22">
        <v>3</v>
      </c>
      <c r="H18" s="2">
        <v>4</v>
      </c>
      <c r="I18" s="22">
        <v>5</v>
      </c>
      <c r="J18" s="2">
        <v>6</v>
      </c>
      <c r="K18" s="22">
        <v>7</v>
      </c>
      <c r="L18" s="22">
        <v>8</v>
      </c>
      <c r="M18" s="22">
        <v>9</v>
      </c>
      <c r="N18" s="22">
        <v>10</v>
      </c>
      <c r="O18" s="22">
        <v>11</v>
      </c>
      <c r="P18" s="22">
        <v>12</v>
      </c>
      <c r="Q18" s="22">
        <v>13</v>
      </c>
      <c r="R18" s="22">
        <v>14</v>
      </c>
      <c r="S18" s="22">
        <v>15</v>
      </c>
      <c r="T18" s="22">
        <v>16</v>
      </c>
      <c r="U18" s="22">
        <v>17</v>
      </c>
      <c r="V18" s="22">
        <v>18</v>
      </c>
      <c r="W18" s="65" t="s">
        <v>33</v>
      </c>
      <c r="X18" s="65"/>
      <c r="Y18" s="65" t="s">
        <v>7</v>
      </c>
      <c r="Z18" s="65"/>
      <c r="AA18" s="65" t="s">
        <v>6</v>
      </c>
      <c r="AB18" s="65"/>
      <c r="AC18" s="65" t="s">
        <v>31</v>
      </c>
      <c r="AD18" s="65"/>
    </row>
    <row r="19" spans="1:30" s="1" customFormat="1" ht="51.75" customHeight="1">
      <c r="A19" s="5">
        <v>1</v>
      </c>
      <c r="B19" s="55" t="s">
        <v>5</v>
      </c>
      <c r="C19" s="56"/>
      <c r="D19" s="57"/>
      <c r="E19" s="6">
        <f>Ajapnyak!E19+Erebuni!E19+Malatia!E19+Avan!E19+Shengavit!E19+Kentron!E19+Kotayq!E19+Armavir!E19+Aragacotn!E19+Syuniq!E19+Ararat!E19+Tavush!E19+Shirak!E19+Lori!E19+Gexarquniq!E19</f>
        <v>1413</v>
      </c>
      <c r="F19" s="6">
        <f>Ajapnyak!F19+Erebuni!F19+Malatia!F19+Avan!F19+Shengavit!F19+Kentron!F19+Kotayq!F19+Armavir!F19+Aragacotn!F19+Syuniq!F19+Ararat!F19+Tavush!F19+Shirak!F19+Lori!F19+Gexarquniq!F19</f>
        <v>711</v>
      </c>
      <c r="G19" s="6">
        <f>Ajapnyak!G19+Erebuni!G19+Malatia!G19+Avan!G19+Shengavit!G19+Kentron!G19+Kotayq!G19+Armavir!G19+Aragacotn!G19+Syuniq!G19+Ararat!G19+Tavush!G19+Shirak!G19+Lori!G19+Gexarquniq!G19</f>
        <v>688</v>
      </c>
      <c r="H19" s="6">
        <f>Ajapnyak!H19+Erebuni!H19+Malatia!H19+Avan!H19+Shengavit!H19+Kentron!H19+Kotayq!H19+Armavir!H19+Aragacotn!H19+Syuniq!H19+Ararat!H19+Tavush!H19+Shirak!H19+Lori!H19+Gexarquniq!H19</f>
        <v>23</v>
      </c>
      <c r="I19" s="6">
        <f>Ajapnyak!I19+Erebuni!I19+Malatia!I19+Avan!I19+Shengavit!I19+Kentron!I19+Kotayq!I19+Armavir!I19+Aragacotn!I19+Syuniq!I19+Ararat!I19+Tavush!I19+Shirak!I19+Lori!I19+Gexarquniq!I19</f>
        <v>5</v>
      </c>
      <c r="J19" s="6">
        <f>Ajapnyak!J19+Erebuni!J19+Malatia!J19+Avan!J19+Shengavit!J19+Kentron!J19+Kotayq!J19+Armavir!J19+Aragacotn!J19+Syuniq!J19+Ararat!J19+Tavush!J19+Shirak!J19+Lori!J19+Gexarquniq!J19</f>
        <v>114</v>
      </c>
      <c r="K19" s="6">
        <f>Ajapnyak!K19+Erebuni!K19+Malatia!K19+Avan!K19+Shengavit!K19+Kentron!K19+Kotayq!K19+Armavir!K19+Aragacotn!K19+Syuniq!K19+Ararat!K19+Tavush!K19+Shirak!K19+Lori!K19+Gexarquniq!K19</f>
        <v>585</v>
      </c>
      <c r="L19" s="6">
        <f>Ajapnyak!L19+Erebuni!L19+Malatia!L19+Avan!L19+Shengavit!L19+Kentron!L19+Kotayq!L19+Armavir!L19+Aragacotn!L19+Syuniq!L19+Ararat!L19+Tavush!L19+Shirak!L19+Lori!L19+Gexarquniq!L19</f>
        <v>7</v>
      </c>
      <c r="M19" s="6">
        <f>Ajapnyak!M19+Erebuni!M19+Malatia!M19+Avan!M19+Shengavit!M19+Kentron!M19+Kotayq!M19+Armavir!M19+Aragacotn!M19+Syuniq!M19+Ararat!M19+Tavush!M19+Shirak!M19+Lori!M19+Gexarquniq!M19</f>
        <v>265</v>
      </c>
      <c r="N19" s="6">
        <f>Ajapnyak!N19+Erebuni!N19+Malatia!N19+Avan!N19+Shengavit!N19+Kentron!N19+Kotayq!N19+Armavir!N19+Aragacotn!N19+Syuniq!N19+Ararat!N19+Tavush!N19+Shirak!N19+Lori!N19+Gexarquniq!N19</f>
        <v>25</v>
      </c>
      <c r="O19" s="6">
        <f>Ajapnyak!O19+Erebuni!O19+Malatia!O19+Avan!O19+Shengavit!O19+Kentron!O19+Kotayq!O19+Armavir!O19+Aragacotn!O19+Syuniq!O19+Ararat!O19+Tavush!O19+Shirak!O19+Lori!O19+Gexarquniq!O19</f>
        <v>13</v>
      </c>
      <c r="P19" s="6">
        <f>Ajapnyak!P19+Erebuni!P19+Malatia!P19+Avan!P19+Shengavit!P19+Kentron!P19+Kotayq!P19+Armavir!P19+Aragacotn!P19+Syuniq!P19+Ararat!P19+Tavush!P19+Shirak!P19+Lori!P19+Gexarquniq!P19</f>
        <v>283</v>
      </c>
      <c r="Q19" s="6">
        <f>Ajapnyak!Q19+Erebuni!Q19+Malatia!Q19+Avan!Q19+Shengavit!Q19+Kentron!Q19+Kotayq!Q19+Armavir!Q19+Aragacotn!Q19+Syuniq!Q19+Ararat!Q19+Tavush!Q19+Shirak!Q19+Lori!Q19+Gexarquniq!Q19</f>
        <v>2</v>
      </c>
      <c r="R19" s="6">
        <f>Ajapnyak!R19+Erebuni!R19+Malatia!R19+Avan!R19+Shengavit!R19+Kentron!R19+Kotayq!R19+Armavir!R19+Aragacotn!R19+Syuniq!R19+Ararat!R19+Tavush!R19+Shirak!R19+Lori!R19+Gexarquniq!R19</f>
        <v>0</v>
      </c>
      <c r="S19" s="6">
        <f>Ajapnyak!S19+Erebuni!S19+Malatia!S19+Avan!S19+Shengavit!S19+Kentron!S19+Kotayq!S19+Armavir!S19+Aragacotn!S19+Syuniq!S19+Ararat!S19+Tavush!S19+Shirak!S19+Lori!S19+Gexarquniq!S19</f>
        <v>2</v>
      </c>
      <c r="T19" s="6">
        <f>Ajapnyak!T19+Erebuni!T19+Malatia!T19+Avan!T19+Shengavit!T19+Kentron!T19+Kotayq!T19+Armavir!T19+Aragacotn!T19+Syuniq!T19+Ararat!T19+Tavush!T19+Shirak!T19+Lori!T19+Gexarquniq!T19</f>
        <v>276</v>
      </c>
      <c r="U19" s="6">
        <f>Ajapnyak!U19+Erebuni!U19+Malatia!U19+Avan!U19+Shengavit!U19+Kentron!U19+Kotayq!U19+Armavir!U19+Aragacotn!U19+Syuniq!U19+Ararat!U19+Tavush!U19+Shirak!U19+Lori!U19+Gexarquniq!U19</f>
        <v>1746</v>
      </c>
      <c r="V19" s="6">
        <f>Ajapnyak!V19+Erebuni!V19+Malatia!V19+Avan!V19+Shengavit!V19+Kentron!V19+Kotayq!V19+Armavir!V19+Aragacotn!V19+Syuniq!V19+Ararat!V19+Tavush!V19+Shirak!V19+Lori!V19+Gexarquniq!V19</f>
        <v>55</v>
      </c>
      <c r="W19" s="6">
        <f>Ajapnyak!W19+Erebuni!W19+Malatia!W19+Avan!W19+Shengavit!W19+Kentron!W19+Kotayq!W19+Armavir!W19+Aragacotn!W19+Syuniq!W19+Ararat!W19+Tavush!W19+Shirak!W19+Lori!W19+Gexarquniq!W19</f>
        <v>1998</v>
      </c>
      <c r="X19" s="6">
        <f>Ajapnyak!X19+Erebuni!X19+Malatia!X19+Avan!X19+Shengavit!X19+Kentron!X19+Kotayq!X19+Armavir!X19+Aragacotn!X19+Syuniq!X19+Ararat!X19+Tavush!X19+Shirak!X19+Lori!X19+Gexarquniq!X19</f>
        <v>2029</v>
      </c>
      <c r="Y19" s="6">
        <f>Ajapnyak!Y19+Erebuni!Y19+Malatia!Y19+Avan!Y19+Shengavit!Y19+Kentron!Y19+Kotayq!Y19+Armavir!Y19+Aragacotn!Y19+Syuniq!Y19+Ararat!Y19+Tavush!Y19+Shirak!Y19+Lori!Y19+Gexarquniq!Y19</f>
        <v>711</v>
      </c>
      <c r="Z19" s="6">
        <f>Ajapnyak!Z19+Erebuni!Z19+Malatia!Z19+Avan!Z19+Shengavit!Z19+Kentron!Z19+Kotayq!Z19+Armavir!Z19+Aragacotn!Z19+Syuniq!Z19+Ararat!Z19+Tavush!Z19+Shirak!Z19+Lori!Z19+Gexarquniq!Z19</f>
        <v>711</v>
      </c>
      <c r="AA19" s="6">
        <f>Ajapnyak!AA19+Erebuni!AA19+Malatia!AA19+Avan!AA19+Shengavit!AA19+Kentron!AA19+Kotayq!AA19+Armavir!AA19+Aragacotn!AA19+Syuniq!AA19+Ararat!AA19+Tavush!AA19+Shirak!AA19+Lori!AA19+Gexarquniq!AA19</f>
        <v>711</v>
      </c>
      <c r="AB19" s="6">
        <f>Ajapnyak!AB19+Erebuni!AB19+Malatia!AB19+Avan!AB19+Shengavit!AB19+Kentron!AB19+Kotayq!AB19+Armavir!AB19+Aragacotn!AB19+Syuniq!AB19+Ararat!AB19+Tavush!AB19+Shirak!AB19+Lori!AB19+Gexarquniq!AB19</f>
        <v>704</v>
      </c>
      <c r="AC19" s="6">
        <f>Ajapnyak!AC19+Erebuni!AC19+Malatia!AC19+Avan!AC19+Shengavit!AC19+Kentron!AC19+Kotayq!AC19+Armavir!AC19+Aragacotn!AC19+Syuniq!AC19+Ararat!AC19+Tavush!AC19+Shirak!AC19+Lori!AC19+Gexarquniq!AC19</f>
        <v>585</v>
      </c>
      <c r="AD19" s="6">
        <f>Ajapnyak!AD19+Erebuni!AD19+Malatia!AD19+Avan!AD19+Shengavit!AD19+Kentron!AD19+Kotayq!AD19+Armavir!AD19+Aragacotn!AD19+Syuniq!AD19+Ararat!AD19+Tavush!AD19+Shirak!AD19+Lori!AD19+Gexarquniq!AD19</f>
        <v>586</v>
      </c>
    </row>
    <row r="20" spans="1:30" s="10" customFormat="1" ht="59.25" customHeight="1">
      <c r="A20" s="7" t="s">
        <v>4</v>
      </c>
      <c r="B20" s="55" t="s">
        <v>3</v>
      </c>
      <c r="C20" s="56"/>
      <c r="D20" s="57"/>
      <c r="E20" s="6">
        <f>Ajapnyak!E20+Erebuni!E20+Malatia!E20+Avan!E20+Shengavit!E20+Kentron!E20+Kotayq!E20+Armavir!E20+Aragacotn!E20+Syuniq!E20+Ararat!E20+Tavush!E20+Shirak!E20+Lori!E20+Gexarquniq!E20</f>
        <v>318</v>
      </c>
      <c r="F20" s="6">
        <f>Ajapnyak!F20+Erebuni!F20+Malatia!F20+Avan!F20+Shengavit!F20+Kentron!F20+Kotayq!F20+Armavir!F20+Aragacotn!F20+Syuniq!F20+Ararat!F20+Tavush!F20+Shirak!F20+Lori!F20+Gexarquniq!F20</f>
        <v>141</v>
      </c>
      <c r="G20" s="6">
        <f>Ajapnyak!G20+Erebuni!G20+Malatia!G20+Avan!G20+Shengavit!G20+Kentron!G20+Kotayq!G20+Armavir!G20+Aragacotn!G20+Syuniq!G20+Ararat!G20+Tavush!G20+Shirak!G20+Lori!G20+Gexarquniq!G20</f>
        <v>135</v>
      </c>
      <c r="H20" s="6">
        <f>Ajapnyak!H20+Erebuni!H20+Malatia!H20+Avan!H20+Shengavit!H20+Kentron!H20+Kotayq!H20+Armavir!H20+Aragacotn!H20+Syuniq!H20+Ararat!H20+Tavush!H20+Shirak!H20+Lori!H20+Gexarquniq!H20</f>
        <v>6</v>
      </c>
      <c r="I20" s="6">
        <f>Ajapnyak!I20+Erebuni!I20+Malatia!I20+Avan!I20+Shengavit!I20+Kentron!I20+Kotayq!I20+Armavir!I20+Aragacotn!I20+Syuniq!I20+Ararat!I20+Tavush!I20+Shirak!I20+Lori!I20+Gexarquniq!I20</f>
        <v>0</v>
      </c>
      <c r="J20" s="6">
        <f>Ajapnyak!J20+Erebuni!J20+Malatia!J20+Avan!J20+Shengavit!J20+Kentron!J20+Kotayq!J20+Armavir!J20+Aragacotn!J20+Syuniq!J20+Ararat!J20+Tavush!J20+Shirak!J20+Lori!J20+Gexarquniq!J20</f>
        <v>30</v>
      </c>
      <c r="K20" s="6">
        <f>Ajapnyak!K20+Erebuni!K20+Malatia!K20+Avan!K20+Shengavit!K20+Kentron!K20+Kotayq!K20+Armavir!K20+Aragacotn!K20+Syuniq!K20+Ararat!K20+Tavush!K20+Shirak!K20+Lori!K20+Gexarquniq!K20</f>
        <v>108</v>
      </c>
      <c r="L20" s="6">
        <f>Ajapnyak!L20+Erebuni!L20+Malatia!L20+Avan!L20+Shengavit!L20+Kentron!L20+Kotayq!L20+Armavir!L20+Aragacotn!L20+Syuniq!L20+Ararat!L20+Tavush!L20+Shirak!L20+Lori!L20+Gexarquniq!L20</f>
        <v>4</v>
      </c>
      <c r="M20" s="6">
        <f>Ajapnyak!M20+Erebuni!M20+Malatia!M20+Avan!M20+Shengavit!M20+Kentron!M20+Kotayq!M20+Armavir!M20+Aragacotn!M20+Syuniq!M20+Ararat!M20+Tavush!M20+Shirak!M20+Lori!M20+Gexarquniq!M20</f>
        <v>62</v>
      </c>
      <c r="N20" s="6">
        <f>Ajapnyak!N20+Erebuni!N20+Malatia!N20+Avan!N20+Shengavit!N20+Kentron!N20+Kotayq!N20+Armavir!N20+Aragacotn!N20+Syuniq!N20+Ararat!N20+Tavush!N20+Shirak!N20+Lori!N20+Gexarquniq!N20</f>
        <v>1</v>
      </c>
      <c r="O20" s="6">
        <f>Ajapnyak!O20+Erebuni!O20+Malatia!O20+Avan!O20+Shengavit!O20+Kentron!O20+Kotayq!O20+Armavir!O20+Aragacotn!O20+Syuniq!O20+Ararat!O20+Tavush!O20+Shirak!O20+Lori!O20+Gexarquniq!O20</f>
        <v>1</v>
      </c>
      <c r="P20" s="6">
        <f>Ajapnyak!P20+Erebuni!P20+Malatia!P20+Avan!P20+Shengavit!P20+Kentron!P20+Kotayq!P20+Armavir!P20+Aragacotn!P20+Syuniq!P20+Ararat!P20+Tavush!P20+Shirak!P20+Lori!P20+Gexarquniq!P20</f>
        <v>42</v>
      </c>
      <c r="Q20" s="6">
        <f>Ajapnyak!Q20+Erebuni!Q20+Malatia!Q20+Avan!Q20+Shengavit!Q20+Kentron!Q20+Kotayq!Q20+Armavir!Q20+Aragacotn!Q20+Syuniq!Q20+Ararat!Q20+Tavush!Q20+Shirak!Q20+Lori!Q20+Gexarquniq!Q20</f>
        <v>1</v>
      </c>
      <c r="R20" s="6">
        <f>Ajapnyak!R20+Erebuni!R20+Malatia!R20+Avan!R20+Shengavit!R20+Kentron!R20+Kotayq!R20+Armavir!R20+Aragacotn!R20+Syuniq!R20+Ararat!R20+Tavush!R20+Shirak!R20+Lori!R20+Gexarquniq!R20</f>
        <v>0</v>
      </c>
      <c r="S20" s="6">
        <f>Ajapnyak!S20+Erebuni!S20+Malatia!S20+Avan!S20+Shengavit!S20+Kentron!S20+Kotayq!S20+Armavir!S20+Aragacotn!S20+Syuniq!S20+Ararat!S20+Tavush!S20+Shirak!S20+Lori!S20+Gexarquniq!S20</f>
        <v>1</v>
      </c>
      <c r="T20" s="6">
        <f>Ajapnyak!T20+Erebuni!T20+Malatia!T20+Avan!T20+Shengavit!T20+Kentron!T20+Kotayq!T20+Armavir!T20+Aragacotn!T20+Syuniq!T20+Ararat!T20+Tavush!T20+Shirak!T20+Lori!T20+Gexarquniq!T20</f>
        <v>41</v>
      </c>
      <c r="U20" s="6">
        <f>Ajapnyak!U20+Erebuni!U20+Malatia!U20+Avan!U20+Shengavit!U20+Kentron!U20+Kotayq!U20+Armavir!U20+Aragacotn!U20+Syuniq!U20+Ararat!U20+Tavush!U20+Shirak!U20+Lori!U20+Gexarquniq!U20</f>
        <v>387</v>
      </c>
      <c r="V20" s="6">
        <f>Ajapnyak!V20+Erebuni!V20+Malatia!V20+Avan!V20+Shengavit!V20+Kentron!V20+Kotayq!V20+Armavir!V20+Aragacotn!V20+Syuniq!V20+Ararat!V20+Tavush!V20+Shirak!V20+Lori!V20+Gexarquniq!V20</f>
        <v>5</v>
      </c>
      <c r="W20" s="6">
        <f>Ajapnyak!W20+Erebuni!W20+Malatia!W20+Avan!W20+Shengavit!W20+Kentron!W20+Kotayq!W20+Armavir!W20+Aragacotn!W20+Syuniq!W20+Ararat!W20+Tavush!W20+Shirak!W20+Lori!W20+Gexarquniq!W20</f>
        <v>426</v>
      </c>
      <c r="X20" s="6">
        <f>Ajapnyak!X20+Erebuni!X20+Malatia!X20+Avan!X20+Shengavit!X20+Kentron!X20+Kotayq!X20+Armavir!X20+Aragacotn!X20+Syuniq!X20+Ararat!X20+Tavush!X20+Shirak!X20+Lori!X20+Gexarquniq!X20</f>
        <v>432</v>
      </c>
      <c r="Y20" s="6">
        <f>Ajapnyak!Y20+Erebuni!Y20+Malatia!Y20+Avan!Y20+Shengavit!Y20+Kentron!Y20+Kotayq!Y20+Armavir!Y20+Aragacotn!Y20+Syuniq!Y20+Ararat!Y20+Tavush!Y20+Shirak!Y20+Lori!Y20+Gexarquniq!Y20</f>
        <v>141</v>
      </c>
      <c r="Z20" s="6">
        <f>Ajapnyak!Z20+Erebuni!Z20+Malatia!Z20+Avan!Z20+Shengavit!Z20+Kentron!Z20+Kotayq!Z20+Armavir!Z20+Aragacotn!Z20+Syuniq!Z20+Ararat!Z20+Tavush!Z20+Shirak!Z20+Lori!Z20+Gexarquniq!Z20</f>
        <v>141</v>
      </c>
      <c r="AA20" s="6">
        <f>Ajapnyak!AA20+Erebuni!AA20+Malatia!AA20+Avan!AA20+Shengavit!AA20+Kentron!AA20+Kotayq!AA20+Armavir!AA20+Aragacotn!AA20+Syuniq!AA20+Ararat!AA20+Tavush!AA20+Shirak!AA20+Lori!AA20+Gexarquniq!AA20</f>
        <v>141</v>
      </c>
      <c r="AB20" s="6">
        <f>Ajapnyak!AB20+Erebuni!AB20+Malatia!AB20+Avan!AB20+Shengavit!AB20+Kentron!AB20+Kotayq!AB20+Armavir!AB20+Aragacotn!AB20+Syuniq!AB20+Ararat!AB20+Tavush!AB20+Shirak!AB20+Lori!AB20+Gexarquniq!AB20</f>
        <v>138</v>
      </c>
      <c r="AC20" s="6">
        <f>Ajapnyak!AC20+Erebuni!AC20+Malatia!AC20+Avan!AC20+Shengavit!AC20+Kentron!AC20+Kotayq!AC20+Armavir!AC20+Aragacotn!AC20+Syuniq!AC20+Ararat!AC20+Tavush!AC20+Shirak!AC20+Lori!AC20+Gexarquniq!AC20</f>
        <v>108</v>
      </c>
      <c r="AD20" s="6">
        <f>Ajapnyak!AD20+Erebuni!AD20+Malatia!AD20+Avan!AD20+Shengavit!AD20+Kentron!AD20+Kotayq!AD20+Armavir!AD20+Aragacotn!AD20+Syuniq!AD20+Ararat!AD20+Tavush!AD20+Shirak!AD20+Lori!AD20+Gexarquniq!AD20</f>
        <v>106</v>
      </c>
    </row>
    <row r="21" spans="1:30" s="11" customFormat="1" ht="63.75" customHeight="1">
      <c r="A21" s="7" t="s">
        <v>2</v>
      </c>
      <c r="B21" s="55" t="s">
        <v>1</v>
      </c>
      <c r="C21" s="56"/>
      <c r="D21" s="57"/>
      <c r="E21" s="6">
        <f>Ajapnyak!E21+Erebuni!E21+Malatia!E21+Avan!E21+Shengavit!E21+Kentron!E21+Kotayq!E21+Armavir!E21+Aragacotn!E21+Syuniq!E21+Ararat!E21+Tavush!E21+Shirak!E21+Lori!E21+Gexarquniq!E21</f>
        <v>1287</v>
      </c>
      <c r="F21" s="6">
        <f>Ajapnyak!F21+Erebuni!F21+Malatia!F21+Avan!F21+Shengavit!F21+Kentron!F21+Kotayq!F21+Armavir!F21+Aragacotn!F21+Syuniq!F21+Ararat!F21+Tavush!F21+Shirak!F21+Lori!F21+Gexarquniq!F21</f>
        <v>1056</v>
      </c>
      <c r="G21" s="6">
        <f>Ajapnyak!G21+Erebuni!G21+Malatia!G21+Avan!G21+Shengavit!G21+Kentron!G21+Kotayq!G21+Armavir!G21+Aragacotn!G21+Syuniq!G21+Ararat!G21+Tavush!G21+Shirak!G21+Lori!G21+Gexarquniq!G21</f>
        <v>934</v>
      </c>
      <c r="H21" s="6">
        <f>Ajapnyak!H21+Erebuni!H21+Malatia!H21+Avan!H21+Shengavit!H21+Kentron!H21+Kotayq!H21+Armavir!H21+Aragacotn!H21+Syuniq!H21+Ararat!H21+Tavush!H21+Shirak!H21+Lori!H21+Gexarquniq!H21</f>
        <v>122</v>
      </c>
      <c r="I21" s="6">
        <f>Ajapnyak!I21+Erebuni!I21+Malatia!I21+Avan!I21+Shengavit!I21+Kentron!I21+Kotayq!I21+Armavir!I21+Aragacotn!I21+Syuniq!I21+Ararat!I21+Tavush!I21+Shirak!I21+Lori!I21+Gexarquniq!I21</f>
        <v>6</v>
      </c>
      <c r="J21" s="6">
        <f>Ajapnyak!J21+Erebuni!J21+Malatia!J21+Avan!J21+Shengavit!J21+Kentron!J21+Kotayq!J21+Armavir!J21+Aragacotn!J21+Syuniq!J21+Ararat!J21+Tavush!J21+Shirak!J21+Lori!J21+Gexarquniq!J21</f>
        <v>204</v>
      </c>
      <c r="K21" s="6">
        <f>Ajapnyak!K21+Erebuni!K21+Malatia!K21+Avan!K21+Shengavit!K21+Kentron!K21+Kotayq!K21+Armavir!K21+Aragacotn!K21+Syuniq!K21+Ararat!K21+Tavush!K21+Shirak!K21+Lori!K21+Gexarquniq!K21</f>
        <v>841</v>
      </c>
      <c r="L21" s="6">
        <f>Ajapnyak!L21+Erebuni!L21+Malatia!L21+Avan!L21+Shengavit!L21+Kentron!L21+Kotayq!L21+Armavir!L21+Aragacotn!L21+Syuniq!L21+Ararat!L21+Tavush!L21+Shirak!L21+Lori!L21+Gexarquniq!L21</f>
        <v>9</v>
      </c>
      <c r="M21" s="6">
        <f>Ajapnyak!M21+Erebuni!M21+Malatia!M21+Avan!M21+Shengavit!M21+Kentron!M21+Kotayq!M21+Armavir!M21+Aragacotn!M21+Syuniq!M21+Ararat!M21+Tavush!M21+Shirak!M21+Lori!M21+Gexarquniq!M21</f>
        <v>368</v>
      </c>
      <c r="N21" s="6">
        <f>Ajapnyak!N21+Erebuni!N21+Malatia!N21+Avan!N21+Shengavit!N21+Kentron!N21+Kotayq!N21+Armavir!N21+Aragacotn!N21+Syuniq!N21+Ararat!N21+Tavush!N21+Shirak!N21+Lori!N21+Gexarquniq!N21</f>
        <v>48</v>
      </c>
      <c r="O21" s="6">
        <f>Ajapnyak!O21+Erebuni!O21+Malatia!O21+Avan!O21+Shengavit!O21+Kentron!O21+Kotayq!O21+Armavir!O21+Aragacotn!O21+Syuniq!O21+Ararat!O21+Tavush!O21+Shirak!O21+Lori!O21+Gexarquniq!O21</f>
        <v>7</v>
      </c>
      <c r="P21" s="6">
        <f>Ajapnyak!P21+Erebuni!P21+Malatia!P21+Avan!P21+Shengavit!P21+Kentron!P21+Kotayq!P21+Armavir!P21+Aragacotn!P21+Syuniq!P21+Ararat!P21+Tavush!P21+Shirak!P21+Lori!P21+Gexarquniq!P21</f>
        <v>407</v>
      </c>
      <c r="Q21" s="6">
        <f>Ajapnyak!Q21+Erebuni!Q21+Malatia!Q21+Avan!Q21+Shengavit!Q21+Kentron!Q21+Kotayq!Q21+Armavir!Q21+Aragacotn!Q21+Syuniq!Q21+Ararat!Q21+Tavush!Q21+Shirak!Q21+Lori!Q21+Gexarquniq!Q21</f>
        <v>9</v>
      </c>
      <c r="R21" s="6">
        <f>Ajapnyak!R21+Erebuni!R21+Malatia!R21+Avan!R21+Shengavit!R21+Kentron!R21+Kotayq!R21+Armavir!R21+Aragacotn!R21+Syuniq!R21+Ararat!R21+Tavush!R21+Shirak!R21+Lori!R21+Gexarquniq!R21</f>
        <v>2</v>
      </c>
      <c r="S21" s="6">
        <f>Ajapnyak!S21+Erebuni!S21+Malatia!S21+Avan!S21+Shengavit!S21+Kentron!S21+Kotayq!S21+Armavir!S21+Aragacotn!S21+Syuniq!S21+Ararat!S21+Tavush!S21+Shirak!S21+Lori!S21+Gexarquniq!S21</f>
        <v>7</v>
      </c>
      <c r="T21" s="6">
        <f>Ajapnyak!T21+Erebuni!T21+Malatia!T21+Avan!T21+Shengavit!T21+Kentron!T21+Kotayq!T21+Armavir!T21+Aragacotn!T21+Syuniq!T21+Ararat!T21+Tavush!T21+Shirak!T21+Lori!T21+Gexarquniq!T21</f>
        <v>257</v>
      </c>
      <c r="U21" s="6">
        <f>Ajapnyak!U21+Erebuni!U21+Malatia!U21+Avan!U21+Shengavit!U21+Kentron!U21+Kotayq!U21+Armavir!U21+Aragacotn!U21+Syuniq!U21+Ararat!U21+Tavush!U21+Shirak!U21+Lori!U21+Gexarquniq!U21</f>
        <v>1903</v>
      </c>
      <c r="V21" s="6">
        <f>Ajapnyak!V21+Erebuni!V21+Malatia!V21+Avan!V21+Shengavit!V21+Kentron!V21+Kotayq!V21+Armavir!V21+Aragacotn!V21+Syuniq!V21+Ararat!V21+Tavush!V21+Shirak!V21+Lori!V21+Gexarquniq!V21</f>
        <v>45</v>
      </c>
      <c r="W21" s="6">
        <f>Ajapnyak!W21+Erebuni!W21+Malatia!W21+Avan!W21+Shengavit!W21+Kentron!W21+Kotayq!W21+Armavir!W21+Aragacotn!W21+Syuniq!W21+Ararat!W21+Tavush!W21+Shirak!W21+Lori!W21+Gexarquniq!W21</f>
        <v>2128</v>
      </c>
      <c r="X21" s="6">
        <f>Ajapnyak!X21+Erebuni!X21+Malatia!X21+Avan!X21+Shengavit!X21+Kentron!X21+Kotayq!X21+Armavir!X21+Aragacotn!X21+Syuniq!X21+Ararat!X21+Tavush!X21+Shirak!X21+Lori!X21+Gexarquniq!X21</f>
        <v>2169</v>
      </c>
      <c r="Y21" s="6">
        <f>Ajapnyak!Y21+Erebuni!Y21+Malatia!Y21+Avan!Y21+Shengavit!Y21+Kentron!Y21+Kotayq!Y21+Armavir!Y21+Aragacotn!Y21+Syuniq!Y21+Ararat!Y21+Tavush!Y21+Shirak!Y21+Lori!Y21+Gexarquniq!Y21</f>
        <v>1056</v>
      </c>
      <c r="Z21" s="6">
        <f>Ajapnyak!Z21+Erebuni!Z21+Malatia!Z21+Avan!Z21+Shengavit!Z21+Kentron!Z21+Kotayq!Z21+Armavir!Z21+Aragacotn!Z21+Syuniq!Z21+Ararat!Z21+Tavush!Z21+Shirak!Z21+Lori!Z21+Gexarquniq!Z21</f>
        <v>1056</v>
      </c>
      <c r="AA21" s="6">
        <f>Ajapnyak!AA21+Erebuni!AA21+Malatia!AA21+Avan!AA21+Shengavit!AA21+Kentron!AA21+Kotayq!AA21+Armavir!AA21+Aragacotn!AA21+Syuniq!AA21+Ararat!AA21+Tavush!AA21+Shirak!AA21+Lori!AA21+Gexarquniq!AA21</f>
        <v>1056</v>
      </c>
      <c r="AB21" s="6">
        <f>Ajapnyak!AB21+Erebuni!AB21+Malatia!AB21+Avan!AB21+Shengavit!AB21+Kentron!AB21+Kotayq!AB21+Armavir!AB21+Aragacotn!AB21+Syuniq!AB21+Ararat!AB21+Tavush!AB21+Shirak!AB21+Lori!AB21+Gexarquniq!AB21</f>
        <v>1051</v>
      </c>
      <c r="AC21" s="6">
        <f>Ajapnyak!AC21+Erebuni!AC21+Malatia!AC21+Avan!AC21+Shengavit!AC21+Kentron!AC21+Kotayq!AC21+Armavir!AC21+Aragacotn!AC21+Syuniq!AC21+Ararat!AC21+Tavush!AC21+Shirak!AC21+Lori!AC21+Gexarquniq!AC21</f>
        <v>841</v>
      </c>
      <c r="AD21" s="6">
        <f>Ajapnyak!AD21+Erebuni!AD21+Malatia!AD21+Avan!AD21+Shengavit!AD21+Kentron!AD21+Kotayq!AD21+Armavir!AD21+Aragacotn!AD21+Syuniq!AD21+Ararat!AD21+Tavush!AD21+Shirak!AD21+Lori!AD21+Gexarquniq!AD21</f>
        <v>830</v>
      </c>
    </row>
    <row r="22" spans="1:30" ht="18">
      <c r="A22" s="23">
        <v>4</v>
      </c>
      <c r="B22" s="58" t="s">
        <v>0</v>
      </c>
      <c r="C22" s="58"/>
      <c r="D22" s="58"/>
      <c r="E22" s="6">
        <f>Ajapnyak!E22+Erebuni!E22+Malatia!E22+Avan!E22+Shengavit!E22+Kentron!E22+Kotayq!E22+Armavir!E22+Aragacotn!E22+Syuniq!E22+Ararat!E22+Tavush!E22+Shirak!E22+Lori!E22+Gexarquniq!E22</f>
        <v>3018</v>
      </c>
      <c r="F22" s="6">
        <f>Ajapnyak!F22+Erebuni!F22+Malatia!F22+Avan!F22+Shengavit!F22+Kentron!F22+Kotayq!F22+Armavir!F22+Aragacotn!F22+Syuniq!F22+Ararat!F22+Tavush!F22+Shirak!F22+Lori!F22+Gexarquniq!F22</f>
        <v>1908</v>
      </c>
      <c r="G22" s="6">
        <f>Ajapnyak!G22+Erebuni!G22+Malatia!G22+Avan!G22+Shengavit!G22+Kentron!G22+Kotayq!G22+Armavir!G22+Aragacotn!G22+Syuniq!G22+Ararat!G22+Tavush!G22+Shirak!G22+Lori!G22+Gexarquniq!G22</f>
        <v>1757</v>
      </c>
      <c r="H22" s="6">
        <f>Ajapnyak!H22+Erebuni!H22+Malatia!H22+Avan!H22+Shengavit!H22+Kentron!H22+Kotayq!H22+Armavir!H22+Aragacotn!H22+Syuniq!H22+Ararat!H22+Tavush!H22+Shirak!H22+Lori!H22+Gexarquniq!H22</f>
        <v>151</v>
      </c>
      <c r="I22" s="6">
        <f>Ajapnyak!I22+Erebuni!I22+Malatia!I22+Avan!I22+Shengavit!I22+Kentron!I22+Kotayq!I22+Armavir!I22+Aragacotn!I22+Syuniq!I22+Ararat!I22+Tavush!I22+Shirak!I22+Lori!I22+Gexarquniq!I22</f>
        <v>11</v>
      </c>
      <c r="J22" s="6">
        <f>Ajapnyak!J22+Erebuni!J22+Malatia!J22+Avan!J22+Shengavit!J22+Kentron!J22+Kotayq!J22+Armavir!J22+Aragacotn!J22+Syuniq!J22+Ararat!J22+Tavush!J22+Shirak!J22+Lori!J22+Gexarquniq!J22</f>
        <v>348</v>
      </c>
      <c r="K22" s="6">
        <f>Ajapnyak!K22+Erebuni!K22+Malatia!K22+Avan!K22+Shengavit!K22+Kentron!K22+Kotayq!K22+Armavir!K22+Aragacotn!K22+Syuniq!K22+Ararat!K22+Tavush!K22+Shirak!K22+Lori!K22+Gexarquniq!K22</f>
        <v>1534</v>
      </c>
      <c r="L22" s="6">
        <f>Ajapnyak!L22+Erebuni!L22+Malatia!L22+Avan!L22+Shengavit!L22+Kentron!L22+Kotayq!L22+Armavir!L22+Aragacotn!L22+Syuniq!L22+Ararat!L22+Tavush!L22+Shirak!L22+Lori!L22+Gexarquniq!L22</f>
        <v>20</v>
      </c>
      <c r="M22" s="6">
        <f>Ajapnyak!M22+Erebuni!M22+Malatia!M22+Avan!M22+Shengavit!M22+Kentron!M22+Kotayq!M22+Armavir!M22+Aragacotn!M22+Syuniq!M22+Ararat!M22+Tavush!M22+Shirak!M22+Lori!M22+Gexarquniq!M22</f>
        <v>695</v>
      </c>
      <c r="N22" s="6">
        <f>Ajapnyak!N22+Erebuni!N22+Malatia!N22+Avan!N22+Shengavit!N22+Kentron!N22+Kotayq!N22+Armavir!N22+Aragacotn!N22+Syuniq!N22+Ararat!N22+Tavush!N22+Shirak!N22+Lori!N22+Gexarquniq!N22</f>
        <v>74</v>
      </c>
      <c r="O22" s="6">
        <f>Ajapnyak!O22+Erebuni!O22+Malatia!O22+Avan!O22+Shengavit!O22+Kentron!O22+Kotayq!O22+Armavir!O22+Aragacotn!O22+Syuniq!O22+Ararat!O22+Tavush!O22+Shirak!O22+Lori!O22+Gexarquniq!O22</f>
        <v>21</v>
      </c>
      <c r="P22" s="6">
        <f>Ajapnyak!P22+Erebuni!P22+Malatia!P22+Avan!P22+Shengavit!P22+Kentron!P22+Kotayq!P22+Armavir!P22+Aragacotn!P22+Syuniq!P22+Ararat!P22+Tavush!P22+Shirak!P22+Lori!P22+Gexarquniq!P22</f>
        <v>732</v>
      </c>
      <c r="Q22" s="6">
        <f>Ajapnyak!Q22+Erebuni!Q22+Malatia!Q22+Avan!Q22+Shengavit!Q22+Kentron!Q22+Kotayq!Q22+Armavir!Q22+Aragacotn!Q22+Syuniq!Q22+Ararat!Q22+Tavush!Q22+Shirak!Q22+Lori!Q22+Gexarquniq!Q22</f>
        <v>12</v>
      </c>
      <c r="R22" s="6">
        <f>Ajapnyak!R22+Erebuni!R22+Malatia!R22+Avan!R22+Shengavit!R22+Kentron!R22+Kotayq!R22+Armavir!R22+Aragacotn!R22+Syuniq!R22+Ararat!R22+Tavush!R22+Shirak!R22+Lori!R22+Gexarquniq!R22</f>
        <v>2</v>
      </c>
      <c r="S22" s="6">
        <f>Ajapnyak!S22+Erebuni!S22+Malatia!S22+Avan!S22+Shengavit!S22+Kentron!S22+Kotayq!S22+Armavir!S22+Aragacotn!S22+Syuniq!S22+Ararat!S22+Tavush!S22+Shirak!S22+Lori!S22+Gexarquniq!S22</f>
        <v>10</v>
      </c>
      <c r="T22" s="6">
        <f>Ajapnyak!T22+Erebuni!T22+Malatia!T22+Avan!T22+Shengavit!T22+Kentron!T22+Kotayq!T22+Armavir!T22+Aragacotn!T22+Syuniq!T22+Ararat!T22+Tavush!T22+Shirak!T22+Lori!T22+Gexarquniq!T22</f>
        <v>574</v>
      </c>
      <c r="U22" s="6">
        <f>Ajapnyak!U22+Erebuni!U22+Malatia!U22+Avan!U22+Shengavit!U22+Kentron!U22+Kotayq!U22+Armavir!U22+Aragacotn!U22+Syuniq!U22+Ararat!U22+Tavush!U22+Shirak!U22+Lori!U22+Gexarquniq!U22</f>
        <v>4036</v>
      </c>
      <c r="V22" s="6">
        <f>Ajapnyak!V22+Erebuni!V22+Malatia!V22+Avan!V22+Shengavit!V22+Kentron!V22+Kotayq!V22+Armavir!V22+Aragacotn!V22+Syuniq!V22+Ararat!V22+Tavush!V22+Shirak!V22+Lori!V22+Gexarquniq!V22</f>
        <v>104</v>
      </c>
      <c r="W22" s="6">
        <f>Ajapnyak!W22+Erebuni!W22+Malatia!W22+Avan!W22+Shengavit!W22+Kentron!W22+Kotayq!W22+Armavir!W22+Aragacotn!W22+Syuniq!W22+Ararat!W22+Tavush!W22+Shirak!W22+Lori!W22+Gexarquniq!W22</f>
        <v>4552</v>
      </c>
      <c r="X22" s="6">
        <f>Ajapnyak!X22+Erebuni!X22+Malatia!X22+Avan!X22+Shengavit!X22+Kentron!X22+Kotayq!X22+Armavir!X22+Aragacotn!X22+Syuniq!X22+Ararat!X22+Tavush!X22+Shirak!X22+Lori!X22+Gexarquniq!X22</f>
        <v>4630</v>
      </c>
      <c r="Y22" s="6">
        <f>Ajapnyak!Y22+Erebuni!Y22+Malatia!Y22+Avan!Y22+Shengavit!Y22+Kentron!Y22+Kotayq!Y22+Armavir!Y22+Aragacotn!Y22+Syuniq!Y22+Ararat!Y22+Tavush!Y22+Shirak!Y22+Lori!Y22+Gexarquniq!Y22</f>
        <v>1908</v>
      </c>
      <c r="Z22" s="6">
        <f>Ajapnyak!Z22+Erebuni!Z22+Malatia!Z22+Avan!Z22+Shengavit!Z22+Kentron!Z22+Kotayq!Z22+Armavir!Z22+Aragacotn!Z22+Syuniq!Z22+Ararat!Z22+Tavush!Z22+Shirak!Z22+Lori!Z22+Gexarquniq!Z22</f>
        <v>1908</v>
      </c>
      <c r="AA22" s="6">
        <f>Ajapnyak!AA22+Erebuni!AA22+Malatia!AA22+Avan!AA22+Shengavit!AA22+Kentron!AA22+Kotayq!AA22+Armavir!AA22+Aragacotn!AA22+Syuniq!AA22+Ararat!AA22+Tavush!AA22+Shirak!AA22+Lori!AA22+Gexarquniq!AA22</f>
        <v>1908</v>
      </c>
      <c r="AB22" s="6">
        <f>Ajapnyak!AB22+Erebuni!AB22+Malatia!AB22+Avan!AB22+Shengavit!AB22+Kentron!AB22+Kotayq!AB22+Armavir!AB22+Aragacotn!AB22+Syuniq!AB22+Ararat!AB22+Tavush!AB22+Shirak!AB22+Lori!AB22+Gexarquniq!AB22</f>
        <v>1893</v>
      </c>
      <c r="AC22" s="6">
        <f>Ajapnyak!AC22+Erebuni!AC22+Malatia!AC22+Avan!AC22+Shengavit!AC22+Kentron!AC22+Kotayq!AC22+Armavir!AC22+Aragacotn!AC22+Syuniq!AC22+Ararat!AC22+Tavush!AC22+Shirak!AC22+Lori!AC22+Gexarquniq!AC22</f>
        <v>1534</v>
      </c>
      <c r="AD22" s="6">
        <f>Ajapnyak!AD22+Erebuni!AD22+Malatia!AD22+Avan!AD22+Shengavit!AD22+Kentron!AD22+Kotayq!AD22+Armavir!AD22+Aragacotn!AD22+Syuniq!AD22+Ararat!AD22+Tavush!AD22+Shirak!AD22+Lori!AD22+Gexarquniq!AD22</f>
        <v>1522</v>
      </c>
    </row>
    <row r="23" spans="1:30"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60"/>
    </row>
    <row r="24" spans="1:30"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</row>
  </sheetData>
  <mergeCells count="39">
    <mergeCell ref="A1:V1"/>
    <mergeCell ref="A2:V2"/>
    <mergeCell ref="A3:G3"/>
    <mergeCell ref="H3:V3"/>
    <mergeCell ref="A4:A17"/>
    <mergeCell ref="B4:D17"/>
    <mergeCell ref="E4:E17"/>
    <mergeCell ref="F4:K5"/>
    <mergeCell ref="L4:L17"/>
    <mergeCell ref="M4:P5"/>
    <mergeCell ref="H6:H17"/>
    <mergeCell ref="I6:K7"/>
    <mergeCell ref="M6:M17"/>
    <mergeCell ref="N6:N17"/>
    <mergeCell ref="J8:J17"/>
    <mergeCell ref="K8:K17"/>
    <mergeCell ref="Q4:S5"/>
    <mergeCell ref="T4:T17"/>
    <mergeCell ref="U4:U17"/>
    <mergeCell ref="V4:V17"/>
    <mergeCell ref="Y18:Z18"/>
    <mergeCell ref="AA18:AB18"/>
    <mergeCell ref="AC18:AD18"/>
    <mergeCell ref="B19:D19"/>
    <mergeCell ref="O6:O17"/>
    <mergeCell ref="P6:P17"/>
    <mergeCell ref="Q6:Q17"/>
    <mergeCell ref="R6:R17"/>
    <mergeCell ref="S6:S17"/>
    <mergeCell ref="I8:I17"/>
    <mergeCell ref="F6:F17"/>
    <mergeCell ref="G6:G17"/>
    <mergeCell ref="B20:D20"/>
    <mergeCell ref="B21:D21"/>
    <mergeCell ref="B22:D22"/>
    <mergeCell ref="B23:W23"/>
    <mergeCell ref="B24:W24"/>
    <mergeCell ref="B18:D18"/>
    <mergeCell ref="W18:X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A7" zoomScale="90" zoomScaleNormal="90" workbookViewId="0">
      <selection activeCell="AH36" sqref="AH36:AH37"/>
    </sheetView>
  </sheetViews>
  <sheetFormatPr defaultRowHeight="15"/>
  <cols>
    <col min="1" max="1" width="9.140625" style="14" customWidth="1"/>
    <col min="2" max="2" width="11.28515625" style="14" customWidth="1"/>
    <col min="3" max="3" width="11" style="14" customWidth="1"/>
    <col min="4" max="4" width="11.7109375" style="14" customWidth="1"/>
    <col min="5" max="5" width="11" style="14" customWidth="1"/>
    <col min="6" max="6" width="6.85546875" style="14" customWidth="1"/>
    <col min="7" max="7" width="8.140625" style="14" customWidth="1"/>
    <col min="8" max="8" width="9" style="14" customWidth="1"/>
    <col min="9" max="9" width="7.5703125" style="14" customWidth="1"/>
    <col min="10" max="10" width="7.85546875" style="14" customWidth="1"/>
    <col min="11" max="12" width="6.7109375" style="14" customWidth="1"/>
    <col min="13" max="13" width="10.140625" style="14" customWidth="1"/>
    <col min="14" max="15" width="10.28515625" style="14" customWidth="1"/>
    <col min="16" max="16" width="5.85546875" style="14" customWidth="1"/>
    <col min="17" max="17" width="5.5703125" style="14" customWidth="1"/>
    <col min="18" max="18" width="8" style="14" customWidth="1"/>
    <col min="19" max="19" width="9" style="14" customWidth="1"/>
    <col min="20" max="20" width="9.42578125" style="14" customWidth="1"/>
    <col min="21" max="21" width="10.28515625" style="14" customWidth="1"/>
    <col min="22" max="22" width="12.140625" style="14" customWidth="1"/>
    <col min="23" max="24" width="0" style="14" hidden="1" customWidth="1"/>
    <col min="25" max="25" width="7.5703125" style="14" hidden="1" customWidth="1"/>
    <col min="26" max="26" width="8" style="14" hidden="1" customWidth="1"/>
    <col min="27" max="27" width="8.5703125" style="14" hidden="1" customWidth="1"/>
    <col min="28" max="28" width="8.42578125" style="14" hidden="1" customWidth="1"/>
    <col min="29" max="29" width="8" style="14" hidden="1" customWidth="1"/>
    <col min="30" max="30" width="8.140625" style="14" hidden="1" customWidth="1"/>
    <col min="31" max="16384" width="9.140625" style="14"/>
  </cols>
  <sheetData>
    <row r="1" spans="1:22" s="1" customFormat="1" ht="18.75" customHeight="1">
      <c r="A1" s="72" t="s">
        <v>29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</row>
    <row r="2" spans="1:22" s="1" customFormat="1" ht="19.5" customHeight="1">
      <c r="A2" s="72" t="s">
        <v>35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</row>
    <row r="3" spans="1:22" s="1" customFormat="1" ht="18.75" customHeight="1">
      <c r="A3" s="73"/>
      <c r="B3" s="73"/>
      <c r="C3" s="73"/>
      <c r="D3" s="73"/>
      <c r="E3" s="73"/>
      <c r="F3" s="73"/>
      <c r="G3" s="73"/>
      <c r="H3" s="74" t="s">
        <v>30</v>
      </c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</row>
    <row r="4" spans="1:22" s="1" customFormat="1" ht="41.25" customHeight="1">
      <c r="A4" s="66" t="s">
        <v>28</v>
      </c>
      <c r="B4" s="71" t="s">
        <v>34</v>
      </c>
      <c r="C4" s="71"/>
      <c r="D4" s="71"/>
      <c r="E4" s="67" t="s">
        <v>27</v>
      </c>
      <c r="F4" s="71" t="s">
        <v>26</v>
      </c>
      <c r="G4" s="71"/>
      <c r="H4" s="71"/>
      <c r="I4" s="71"/>
      <c r="J4" s="71"/>
      <c r="K4" s="71"/>
      <c r="L4" s="67" t="s">
        <v>32</v>
      </c>
      <c r="M4" s="75" t="s">
        <v>25</v>
      </c>
      <c r="N4" s="76"/>
      <c r="O4" s="76"/>
      <c r="P4" s="77"/>
      <c r="Q4" s="71" t="s">
        <v>24</v>
      </c>
      <c r="R4" s="71"/>
      <c r="S4" s="71"/>
      <c r="T4" s="66" t="s">
        <v>23</v>
      </c>
      <c r="U4" s="67" t="s">
        <v>22</v>
      </c>
      <c r="V4" s="66" t="s">
        <v>21</v>
      </c>
    </row>
    <row r="5" spans="1:22" s="1" customFormat="1" ht="53.25" customHeight="1">
      <c r="A5" s="66"/>
      <c r="B5" s="71"/>
      <c r="C5" s="71"/>
      <c r="D5" s="71"/>
      <c r="E5" s="68"/>
      <c r="F5" s="71"/>
      <c r="G5" s="71"/>
      <c r="H5" s="71"/>
      <c r="I5" s="71"/>
      <c r="J5" s="71"/>
      <c r="K5" s="71"/>
      <c r="L5" s="68"/>
      <c r="M5" s="78"/>
      <c r="N5" s="79"/>
      <c r="O5" s="79"/>
      <c r="P5" s="80"/>
      <c r="Q5" s="71"/>
      <c r="R5" s="71"/>
      <c r="S5" s="71"/>
      <c r="T5" s="66"/>
      <c r="U5" s="68"/>
      <c r="V5" s="66"/>
    </row>
    <row r="6" spans="1:22" s="1" customFormat="1" ht="33.75" customHeight="1">
      <c r="A6" s="66"/>
      <c r="B6" s="71"/>
      <c r="C6" s="71"/>
      <c r="D6" s="71"/>
      <c r="E6" s="68"/>
      <c r="F6" s="66" t="s">
        <v>13</v>
      </c>
      <c r="G6" s="66" t="s">
        <v>20</v>
      </c>
      <c r="H6" s="66" t="s">
        <v>19</v>
      </c>
      <c r="I6" s="71" t="s">
        <v>18</v>
      </c>
      <c r="J6" s="71"/>
      <c r="K6" s="71"/>
      <c r="L6" s="68"/>
      <c r="M6" s="66" t="s">
        <v>17</v>
      </c>
      <c r="N6" s="66" t="s">
        <v>16</v>
      </c>
      <c r="O6" s="66" t="s">
        <v>15</v>
      </c>
      <c r="P6" s="67" t="s">
        <v>14</v>
      </c>
      <c r="Q6" s="66" t="s">
        <v>13</v>
      </c>
      <c r="R6" s="66" t="s">
        <v>12</v>
      </c>
      <c r="S6" s="70" t="s">
        <v>11</v>
      </c>
      <c r="T6" s="66"/>
      <c r="U6" s="68"/>
      <c r="V6" s="66"/>
    </row>
    <row r="7" spans="1:22" s="1" customFormat="1" ht="18.75" customHeight="1">
      <c r="A7" s="66"/>
      <c r="B7" s="71"/>
      <c r="C7" s="71"/>
      <c r="D7" s="71"/>
      <c r="E7" s="68"/>
      <c r="F7" s="66"/>
      <c r="G7" s="66"/>
      <c r="H7" s="66"/>
      <c r="I7" s="71"/>
      <c r="J7" s="71"/>
      <c r="K7" s="71"/>
      <c r="L7" s="68"/>
      <c r="M7" s="66"/>
      <c r="N7" s="66"/>
      <c r="O7" s="66"/>
      <c r="P7" s="68"/>
      <c r="Q7" s="66"/>
      <c r="R7" s="66"/>
      <c r="S7" s="70"/>
      <c r="T7" s="66"/>
      <c r="U7" s="68"/>
      <c r="V7" s="66"/>
    </row>
    <row r="8" spans="1:22" s="1" customFormat="1" ht="30" customHeight="1">
      <c r="A8" s="66"/>
      <c r="B8" s="71"/>
      <c r="C8" s="71"/>
      <c r="D8" s="71"/>
      <c r="E8" s="68"/>
      <c r="F8" s="66"/>
      <c r="G8" s="66"/>
      <c r="H8" s="66"/>
      <c r="I8" s="66" t="s">
        <v>10</v>
      </c>
      <c r="J8" s="66" t="s">
        <v>9</v>
      </c>
      <c r="K8" s="66" t="s">
        <v>8</v>
      </c>
      <c r="L8" s="68"/>
      <c r="M8" s="66"/>
      <c r="N8" s="66"/>
      <c r="O8" s="66"/>
      <c r="P8" s="68"/>
      <c r="Q8" s="66"/>
      <c r="R8" s="66"/>
      <c r="S8" s="70"/>
      <c r="T8" s="66"/>
      <c r="U8" s="68"/>
      <c r="V8" s="66"/>
    </row>
    <row r="9" spans="1:22" s="1" customFormat="1" ht="15" customHeight="1">
      <c r="A9" s="66"/>
      <c r="B9" s="71"/>
      <c r="C9" s="71"/>
      <c r="D9" s="71"/>
      <c r="E9" s="68"/>
      <c r="F9" s="66"/>
      <c r="G9" s="66"/>
      <c r="H9" s="66"/>
      <c r="I9" s="66"/>
      <c r="J9" s="66"/>
      <c r="K9" s="66"/>
      <c r="L9" s="68"/>
      <c r="M9" s="66"/>
      <c r="N9" s="66"/>
      <c r="O9" s="66"/>
      <c r="P9" s="68"/>
      <c r="Q9" s="66"/>
      <c r="R9" s="66"/>
      <c r="S9" s="70"/>
      <c r="T9" s="66"/>
      <c r="U9" s="68"/>
      <c r="V9" s="66"/>
    </row>
    <row r="10" spans="1:22" s="1" customFormat="1" ht="15" customHeight="1">
      <c r="A10" s="66"/>
      <c r="B10" s="71"/>
      <c r="C10" s="71"/>
      <c r="D10" s="71"/>
      <c r="E10" s="68"/>
      <c r="F10" s="66"/>
      <c r="G10" s="66"/>
      <c r="H10" s="66"/>
      <c r="I10" s="66"/>
      <c r="J10" s="66"/>
      <c r="K10" s="66"/>
      <c r="L10" s="68"/>
      <c r="M10" s="66"/>
      <c r="N10" s="66"/>
      <c r="O10" s="66"/>
      <c r="P10" s="68"/>
      <c r="Q10" s="66"/>
      <c r="R10" s="66"/>
      <c r="S10" s="70"/>
      <c r="T10" s="66"/>
      <c r="U10" s="68"/>
      <c r="V10" s="66"/>
    </row>
    <row r="11" spans="1:22" s="1" customFormat="1" ht="15" customHeight="1">
      <c r="A11" s="66"/>
      <c r="B11" s="71"/>
      <c r="C11" s="71"/>
      <c r="D11" s="71"/>
      <c r="E11" s="68"/>
      <c r="F11" s="66"/>
      <c r="G11" s="66"/>
      <c r="H11" s="66"/>
      <c r="I11" s="66"/>
      <c r="J11" s="66"/>
      <c r="K11" s="66"/>
      <c r="L11" s="68"/>
      <c r="M11" s="66"/>
      <c r="N11" s="66"/>
      <c r="O11" s="66"/>
      <c r="P11" s="68"/>
      <c r="Q11" s="66"/>
      <c r="R11" s="66"/>
      <c r="S11" s="70"/>
      <c r="T11" s="66"/>
      <c r="U11" s="68"/>
      <c r="V11" s="66"/>
    </row>
    <row r="12" spans="1:22" s="1" customFormat="1" ht="15" customHeight="1">
      <c r="A12" s="66"/>
      <c r="B12" s="71"/>
      <c r="C12" s="71"/>
      <c r="D12" s="71"/>
      <c r="E12" s="68"/>
      <c r="F12" s="66"/>
      <c r="G12" s="66"/>
      <c r="H12" s="66"/>
      <c r="I12" s="66"/>
      <c r="J12" s="66"/>
      <c r="K12" s="66"/>
      <c r="L12" s="68"/>
      <c r="M12" s="66"/>
      <c r="N12" s="66"/>
      <c r="O12" s="66"/>
      <c r="P12" s="68"/>
      <c r="Q12" s="66"/>
      <c r="R12" s="66"/>
      <c r="S12" s="70"/>
      <c r="T12" s="66"/>
      <c r="U12" s="68"/>
      <c r="V12" s="66"/>
    </row>
    <row r="13" spans="1:22" s="1" customFormat="1" ht="15" customHeight="1">
      <c r="A13" s="66"/>
      <c r="B13" s="71"/>
      <c r="C13" s="71"/>
      <c r="D13" s="71"/>
      <c r="E13" s="68"/>
      <c r="F13" s="66"/>
      <c r="G13" s="66"/>
      <c r="H13" s="66"/>
      <c r="I13" s="66"/>
      <c r="J13" s="66"/>
      <c r="K13" s="66"/>
      <c r="L13" s="68"/>
      <c r="M13" s="66"/>
      <c r="N13" s="66"/>
      <c r="O13" s="66"/>
      <c r="P13" s="68"/>
      <c r="Q13" s="66"/>
      <c r="R13" s="66"/>
      <c r="S13" s="70"/>
      <c r="T13" s="66"/>
      <c r="U13" s="68"/>
      <c r="V13" s="66"/>
    </row>
    <row r="14" spans="1:22" s="1" customFormat="1" ht="15" customHeight="1">
      <c r="A14" s="66"/>
      <c r="B14" s="71"/>
      <c r="C14" s="71"/>
      <c r="D14" s="71"/>
      <c r="E14" s="68"/>
      <c r="F14" s="66"/>
      <c r="G14" s="66"/>
      <c r="H14" s="66"/>
      <c r="I14" s="66"/>
      <c r="J14" s="66"/>
      <c r="K14" s="66"/>
      <c r="L14" s="68"/>
      <c r="M14" s="66"/>
      <c r="N14" s="66"/>
      <c r="O14" s="66"/>
      <c r="P14" s="68"/>
      <c r="Q14" s="66"/>
      <c r="R14" s="66"/>
      <c r="S14" s="70"/>
      <c r="T14" s="66"/>
      <c r="U14" s="68"/>
      <c r="V14" s="66"/>
    </row>
    <row r="15" spans="1:22" s="1" customFormat="1" ht="15" customHeight="1">
      <c r="A15" s="66"/>
      <c r="B15" s="71"/>
      <c r="C15" s="71"/>
      <c r="D15" s="71"/>
      <c r="E15" s="68"/>
      <c r="F15" s="66"/>
      <c r="G15" s="66"/>
      <c r="H15" s="66"/>
      <c r="I15" s="66"/>
      <c r="J15" s="66"/>
      <c r="K15" s="66"/>
      <c r="L15" s="68"/>
      <c r="M15" s="66"/>
      <c r="N15" s="66"/>
      <c r="O15" s="66"/>
      <c r="P15" s="68"/>
      <c r="Q15" s="66"/>
      <c r="R15" s="66"/>
      <c r="S15" s="70"/>
      <c r="T15" s="66"/>
      <c r="U15" s="68"/>
      <c r="V15" s="66"/>
    </row>
    <row r="16" spans="1:22" s="1" customFormat="1" ht="15" customHeight="1">
      <c r="A16" s="66"/>
      <c r="B16" s="71"/>
      <c r="C16" s="71"/>
      <c r="D16" s="71"/>
      <c r="E16" s="68"/>
      <c r="F16" s="66"/>
      <c r="G16" s="66"/>
      <c r="H16" s="66"/>
      <c r="I16" s="66"/>
      <c r="J16" s="66"/>
      <c r="K16" s="66"/>
      <c r="L16" s="68"/>
      <c r="M16" s="66"/>
      <c r="N16" s="66"/>
      <c r="O16" s="66"/>
      <c r="P16" s="68"/>
      <c r="Q16" s="66"/>
      <c r="R16" s="66"/>
      <c r="S16" s="70"/>
      <c r="T16" s="66"/>
      <c r="U16" s="68"/>
      <c r="V16" s="66"/>
    </row>
    <row r="17" spans="1:30" s="1" customFormat="1" ht="15" customHeight="1">
      <c r="A17" s="66"/>
      <c r="B17" s="71"/>
      <c r="C17" s="71"/>
      <c r="D17" s="71"/>
      <c r="E17" s="69"/>
      <c r="F17" s="66"/>
      <c r="G17" s="66"/>
      <c r="H17" s="66"/>
      <c r="I17" s="66"/>
      <c r="J17" s="66"/>
      <c r="K17" s="66"/>
      <c r="L17" s="69"/>
      <c r="M17" s="66"/>
      <c r="N17" s="66"/>
      <c r="O17" s="66"/>
      <c r="P17" s="69"/>
      <c r="Q17" s="66"/>
      <c r="R17" s="66"/>
      <c r="S17" s="70"/>
      <c r="T17" s="66"/>
      <c r="U17" s="69"/>
      <c r="V17" s="66"/>
    </row>
    <row r="18" spans="1:30" s="4" customFormat="1">
      <c r="A18" s="2"/>
      <c r="B18" s="62"/>
      <c r="C18" s="63"/>
      <c r="D18" s="64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16">
        <v>8</v>
      </c>
      <c r="M18" s="16">
        <v>9</v>
      </c>
      <c r="N18" s="16">
        <v>10</v>
      </c>
      <c r="O18" s="16">
        <v>11</v>
      </c>
      <c r="P18" s="16">
        <v>12</v>
      </c>
      <c r="Q18" s="16">
        <v>13</v>
      </c>
      <c r="R18" s="16">
        <v>14</v>
      </c>
      <c r="S18" s="16">
        <v>15</v>
      </c>
      <c r="T18" s="16">
        <v>16</v>
      </c>
      <c r="U18" s="16">
        <v>17</v>
      </c>
      <c r="V18" s="16">
        <v>18</v>
      </c>
      <c r="W18" s="65" t="s">
        <v>33</v>
      </c>
      <c r="X18" s="65"/>
      <c r="Y18" s="65" t="s">
        <v>7</v>
      </c>
      <c r="Z18" s="65"/>
      <c r="AA18" s="65" t="s">
        <v>6</v>
      </c>
      <c r="AB18" s="65"/>
      <c r="AC18" s="65" t="s">
        <v>31</v>
      </c>
      <c r="AD18" s="65"/>
    </row>
    <row r="19" spans="1:30" s="1" customFormat="1" ht="51.75" customHeight="1">
      <c r="A19" s="5">
        <v>1</v>
      </c>
      <c r="B19" s="55" t="s">
        <v>5</v>
      </c>
      <c r="C19" s="56"/>
      <c r="D19" s="57"/>
      <c r="E19" s="6">
        <v>48</v>
      </c>
      <c r="F19" s="6">
        <v>49</v>
      </c>
      <c r="G19" s="6">
        <v>49</v>
      </c>
      <c r="H19" s="6">
        <v>0</v>
      </c>
      <c r="I19" s="6">
        <v>0</v>
      </c>
      <c r="J19" s="6">
        <v>18</v>
      </c>
      <c r="K19" s="6">
        <v>31</v>
      </c>
      <c r="L19" s="6">
        <v>0</v>
      </c>
      <c r="M19" s="6">
        <v>7</v>
      </c>
      <c r="N19" s="6">
        <v>3</v>
      </c>
      <c r="O19" s="6">
        <v>0</v>
      </c>
      <c r="P19" s="6">
        <v>21</v>
      </c>
      <c r="Q19" s="6">
        <v>0</v>
      </c>
      <c r="R19" s="6">
        <v>0</v>
      </c>
      <c r="S19" s="6">
        <v>0</v>
      </c>
      <c r="T19" s="6">
        <v>6</v>
      </c>
      <c r="U19" s="6">
        <v>73</v>
      </c>
      <c r="V19" s="6">
        <v>2</v>
      </c>
      <c r="W19" s="15">
        <f>E19+K19</f>
        <v>79</v>
      </c>
      <c r="X19" s="15">
        <f>L19+T19+U19</f>
        <v>79</v>
      </c>
      <c r="Y19" s="15">
        <f>F19</f>
        <v>49</v>
      </c>
      <c r="Z19" s="15">
        <f>G19+H19</f>
        <v>49</v>
      </c>
      <c r="AA19" s="15">
        <f>F19</f>
        <v>49</v>
      </c>
      <c r="AB19" s="15">
        <f>I19+J19+K19</f>
        <v>49</v>
      </c>
      <c r="AC19" s="15">
        <f>K19</f>
        <v>31</v>
      </c>
      <c r="AD19" s="15">
        <f>M19+N19+O19+P19</f>
        <v>31</v>
      </c>
    </row>
    <row r="20" spans="1:30" s="10" customFormat="1" ht="59.25" customHeight="1">
      <c r="A20" s="7" t="s">
        <v>4</v>
      </c>
      <c r="B20" s="55" t="s">
        <v>3</v>
      </c>
      <c r="C20" s="56"/>
      <c r="D20" s="57"/>
      <c r="E20" s="6">
        <v>18</v>
      </c>
      <c r="F20" s="8">
        <v>10</v>
      </c>
      <c r="G20" s="8">
        <v>10</v>
      </c>
      <c r="H20" s="8">
        <v>0</v>
      </c>
      <c r="I20" s="8">
        <v>0</v>
      </c>
      <c r="J20" s="8">
        <v>2</v>
      </c>
      <c r="K20" s="8">
        <v>8</v>
      </c>
      <c r="L20" s="8">
        <v>0</v>
      </c>
      <c r="M20" s="8">
        <v>4</v>
      </c>
      <c r="N20" s="8">
        <v>0</v>
      </c>
      <c r="O20" s="8">
        <v>0</v>
      </c>
      <c r="P20" s="8">
        <v>4</v>
      </c>
      <c r="Q20" s="8">
        <v>0</v>
      </c>
      <c r="R20" s="8">
        <v>0</v>
      </c>
      <c r="S20" s="8">
        <v>0</v>
      </c>
      <c r="T20" s="8">
        <v>2</v>
      </c>
      <c r="U20" s="6">
        <v>24</v>
      </c>
      <c r="V20" s="9">
        <v>0</v>
      </c>
      <c r="W20" s="15">
        <f>E20+K20</f>
        <v>26</v>
      </c>
      <c r="X20" s="15">
        <f>L20+T20+U20</f>
        <v>26</v>
      </c>
      <c r="Y20" s="15">
        <f>F20</f>
        <v>10</v>
      </c>
      <c r="Z20" s="15">
        <f>G20+H20</f>
        <v>10</v>
      </c>
      <c r="AA20" s="15">
        <f>F20</f>
        <v>10</v>
      </c>
      <c r="AB20" s="15">
        <f>I20+J20+K20</f>
        <v>10</v>
      </c>
      <c r="AC20" s="15">
        <f>K20</f>
        <v>8</v>
      </c>
      <c r="AD20" s="15">
        <f>M20+N20+O20+P20</f>
        <v>8</v>
      </c>
    </row>
    <row r="21" spans="1:30" s="11" customFormat="1" ht="63.75" customHeight="1">
      <c r="A21" s="7" t="s">
        <v>2</v>
      </c>
      <c r="B21" s="55" t="s">
        <v>1</v>
      </c>
      <c r="C21" s="56"/>
      <c r="D21" s="57"/>
      <c r="E21" s="8">
        <v>76</v>
      </c>
      <c r="F21" s="8">
        <v>63</v>
      </c>
      <c r="G21" s="8">
        <v>60</v>
      </c>
      <c r="H21" s="8">
        <v>3</v>
      </c>
      <c r="I21" s="8">
        <v>0</v>
      </c>
      <c r="J21" s="8">
        <v>16</v>
      </c>
      <c r="K21" s="8">
        <v>47</v>
      </c>
      <c r="L21" s="8">
        <v>0</v>
      </c>
      <c r="M21" s="8">
        <v>10</v>
      </c>
      <c r="N21" s="8">
        <v>6</v>
      </c>
      <c r="O21" s="8">
        <v>0</v>
      </c>
      <c r="P21" s="8">
        <v>31</v>
      </c>
      <c r="Q21" s="8">
        <v>0</v>
      </c>
      <c r="R21" s="8">
        <v>0</v>
      </c>
      <c r="S21" s="8">
        <v>0</v>
      </c>
      <c r="T21" s="8">
        <v>8</v>
      </c>
      <c r="U21" s="8">
        <v>115</v>
      </c>
      <c r="V21" s="9">
        <v>5</v>
      </c>
      <c r="W21" s="15">
        <f>E21+K21</f>
        <v>123</v>
      </c>
      <c r="X21" s="15">
        <f>L21+T21+U21</f>
        <v>123</v>
      </c>
      <c r="Y21" s="15">
        <f>F21</f>
        <v>63</v>
      </c>
      <c r="Z21" s="15">
        <f>G21+H21</f>
        <v>63</v>
      </c>
      <c r="AA21" s="15">
        <f>F21</f>
        <v>63</v>
      </c>
      <c r="AB21" s="15">
        <f>I21+J21+K21</f>
        <v>63</v>
      </c>
      <c r="AC21" s="15">
        <f>K21</f>
        <v>47</v>
      </c>
      <c r="AD21" s="15">
        <f>M21+N21+O21+P21</f>
        <v>47</v>
      </c>
    </row>
    <row r="22" spans="1:30">
      <c r="A22" s="12">
        <v>4</v>
      </c>
      <c r="B22" s="58" t="s">
        <v>0</v>
      </c>
      <c r="C22" s="58"/>
      <c r="D22" s="58"/>
      <c r="E22" s="13">
        <v>142</v>
      </c>
      <c r="F22" s="13">
        <v>122</v>
      </c>
      <c r="G22" s="13">
        <v>119</v>
      </c>
      <c r="H22" s="13">
        <v>3</v>
      </c>
      <c r="I22" s="13">
        <v>0</v>
      </c>
      <c r="J22" s="13">
        <v>36</v>
      </c>
      <c r="K22" s="13">
        <v>86</v>
      </c>
      <c r="L22" s="13">
        <v>0</v>
      </c>
      <c r="M22" s="13">
        <v>21</v>
      </c>
      <c r="N22" s="13">
        <v>9</v>
      </c>
      <c r="O22" s="13">
        <v>0</v>
      </c>
      <c r="P22" s="13">
        <v>56</v>
      </c>
      <c r="Q22" s="13">
        <v>0</v>
      </c>
      <c r="R22" s="13">
        <v>0</v>
      </c>
      <c r="S22" s="13">
        <v>0</v>
      </c>
      <c r="T22" s="13">
        <v>16</v>
      </c>
      <c r="U22" s="13">
        <v>212</v>
      </c>
      <c r="V22" s="13">
        <v>7</v>
      </c>
      <c r="W22" s="15">
        <f>E22+K22</f>
        <v>228</v>
      </c>
      <c r="X22" s="15">
        <f>L22+T22+U22</f>
        <v>228</v>
      </c>
      <c r="Y22" s="15">
        <f>F22</f>
        <v>122</v>
      </c>
      <c r="Z22" s="15">
        <f>G22+H22</f>
        <v>122</v>
      </c>
      <c r="AA22" s="15">
        <f>F22</f>
        <v>122</v>
      </c>
      <c r="AB22" s="15">
        <f>I22+J22+K22</f>
        <v>122</v>
      </c>
      <c r="AC22" s="15">
        <f>K22</f>
        <v>86</v>
      </c>
      <c r="AD22" s="15">
        <f>M22+N22+O22+P22</f>
        <v>86</v>
      </c>
    </row>
    <row r="23" spans="1:30"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60"/>
    </row>
    <row r="24" spans="1:30"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</row>
  </sheetData>
  <mergeCells count="39"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H3:V3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L4:L17"/>
    <mergeCell ref="J8:J17"/>
    <mergeCell ref="B20:D20"/>
    <mergeCell ref="B21:D21"/>
    <mergeCell ref="B22:D22"/>
    <mergeCell ref="M4:P5"/>
    <mergeCell ref="H6:H17"/>
    <mergeCell ref="I6:K7"/>
    <mergeCell ref="M6:M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A10" zoomScale="90" zoomScaleNormal="90" workbookViewId="0">
      <selection activeCell="A27" sqref="A27:J28"/>
    </sheetView>
  </sheetViews>
  <sheetFormatPr defaultRowHeight="15"/>
  <cols>
    <col min="1" max="1" width="9.140625" style="14" customWidth="1"/>
    <col min="2" max="2" width="11.28515625" style="14" customWidth="1"/>
    <col min="3" max="3" width="11" style="14" customWidth="1"/>
    <col min="4" max="4" width="11.7109375" style="14" customWidth="1"/>
    <col min="5" max="5" width="11" style="14" customWidth="1"/>
    <col min="6" max="6" width="6.85546875" style="14" customWidth="1"/>
    <col min="7" max="7" width="8.140625" style="14" customWidth="1"/>
    <col min="8" max="8" width="9" style="14" customWidth="1"/>
    <col min="9" max="9" width="7.5703125" style="14" customWidth="1"/>
    <col min="10" max="10" width="7.85546875" style="14" customWidth="1"/>
    <col min="11" max="12" width="6.7109375" style="14" customWidth="1"/>
    <col min="13" max="13" width="10.140625" style="14" customWidth="1"/>
    <col min="14" max="15" width="10.28515625" style="14" customWidth="1"/>
    <col min="16" max="16" width="5.85546875" style="14" customWidth="1"/>
    <col min="17" max="17" width="5.5703125" style="14" customWidth="1"/>
    <col min="18" max="18" width="8" style="14" customWidth="1"/>
    <col min="19" max="19" width="9" style="14" customWidth="1"/>
    <col min="20" max="20" width="9.42578125" style="14" customWidth="1"/>
    <col min="21" max="21" width="10.28515625" style="14" customWidth="1"/>
    <col min="22" max="22" width="12.140625" style="14" customWidth="1"/>
    <col min="23" max="24" width="0" style="14" hidden="1" customWidth="1"/>
    <col min="25" max="25" width="7.5703125" style="14" hidden="1" customWidth="1"/>
    <col min="26" max="26" width="8" style="14" hidden="1" customWidth="1"/>
    <col min="27" max="27" width="8.5703125" style="14" hidden="1" customWidth="1"/>
    <col min="28" max="28" width="8.42578125" style="14" hidden="1" customWidth="1"/>
    <col min="29" max="29" width="8" style="14" hidden="1" customWidth="1"/>
    <col min="30" max="30" width="8.140625" style="14" hidden="1" customWidth="1"/>
    <col min="31" max="16384" width="9.140625" style="14"/>
  </cols>
  <sheetData>
    <row r="1" spans="1:22" s="1" customFormat="1" ht="18.75" customHeight="1">
      <c r="A1" s="72" t="s">
        <v>29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</row>
    <row r="2" spans="1:22" s="1" customFormat="1" ht="19.5" customHeight="1">
      <c r="A2" s="72" t="s">
        <v>38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</row>
    <row r="3" spans="1:22" s="1" customFormat="1" ht="18.75" customHeight="1">
      <c r="A3" s="73"/>
      <c r="B3" s="73"/>
      <c r="C3" s="73"/>
      <c r="D3" s="73"/>
      <c r="E3" s="73"/>
      <c r="F3" s="73"/>
      <c r="G3" s="73"/>
      <c r="H3" s="74" t="s">
        <v>37</v>
      </c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</row>
    <row r="4" spans="1:22" s="1" customFormat="1" ht="41.25" customHeight="1">
      <c r="A4" s="66" t="s">
        <v>28</v>
      </c>
      <c r="B4" s="71" t="s">
        <v>34</v>
      </c>
      <c r="C4" s="71"/>
      <c r="D4" s="71"/>
      <c r="E4" s="67" t="s">
        <v>27</v>
      </c>
      <c r="F4" s="71" t="s">
        <v>26</v>
      </c>
      <c r="G4" s="71"/>
      <c r="H4" s="71"/>
      <c r="I4" s="71"/>
      <c r="J4" s="71"/>
      <c r="K4" s="71"/>
      <c r="L4" s="67" t="s">
        <v>32</v>
      </c>
      <c r="M4" s="75" t="s">
        <v>25</v>
      </c>
      <c r="N4" s="76"/>
      <c r="O4" s="76"/>
      <c r="P4" s="77"/>
      <c r="Q4" s="71" t="s">
        <v>24</v>
      </c>
      <c r="R4" s="71"/>
      <c r="S4" s="71"/>
      <c r="T4" s="66" t="s">
        <v>23</v>
      </c>
      <c r="U4" s="67" t="s">
        <v>22</v>
      </c>
      <c r="V4" s="66" t="s">
        <v>21</v>
      </c>
    </row>
    <row r="5" spans="1:22" s="1" customFormat="1" ht="53.25" customHeight="1">
      <c r="A5" s="66"/>
      <c r="B5" s="71"/>
      <c r="C5" s="71"/>
      <c r="D5" s="71"/>
      <c r="E5" s="68"/>
      <c r="F5" s="71"/>
      <c r="G5" s="71"/>
      <c r="H5" s="71"/>
      <c r="I5" s="71"/>
      <c r="J5" s="71"/>
      <c r="K5" s="71"/>
      <c r="L5" s="68"/>
      <c r="M5" s="78"/>
      <c r="N5" s="79"/>
      <c r="O5" s="79"/>
      <c r="P5" s="80"/>
      <c r="Q5" s="71"/>
      <c r="R5" s="71"/>
      <c r="S5" s="71"/>
      <c r="T5" s="66"/>
      <c r="U5" s="68"/>
      <c r="V5" s="66"/>
    </row>
    <row r="6" spans="1:22" s="1" customFormat="1" ht="33.75" customHeight="1">
      <c r="A6" s="66"/>
      <c r="B6" s="71"/>
      <c r="C6" s="71"/>
      <c r="D6" s="71"/>
      <c r="E6" s="68"/>
      <c r="F6" s="66" t="s">
        <v>13</v>
      </c>
      <c r="G6" s="66" t="s">
        <v>20</v>
      </c>
      <c r="H6" s="66" t="s">
        <v>19</v>
      </c>
      <c r="I6" s="71" t="s">
        <v>18</v>
      </c>
      <c r="J6" s="71"/>
      <c r="K6" s="71"/>
      <c r="L6" s="68"/>
      <c r="M6" s="66" t="s">
        <v>17</v>
      </c>
      <c r="N6" s="66" t="s">
        <v>16</v>
      </c>
      <c r="O6" s="66" t="s">
        <v>15</v>
      </c>
      <c r="P6" s="67" t="s">
        <v>14</v>
      </c>
      <c r="Q6" s="66" t="s">
        <v>13</v>
      </c>
      <c r="R6" s="66" t="s">
        <v>12</v>
      </c>
      <c r="S6" s="70" t="s">
        <v>11</v>
      </c>
      <c r="T6" s="66"/>
      <c r="U6" s="68"/>
      <c r="V6" s="66"/>
    </row>
    <row r="7" spans="1:22" s="1" customFormat="1" ht="18.75" customHeight="1">
      <c r="A7" s="66"/>
      <c r="B7" s="71"/>
      <c r="C7" s="71"/>
      <c r="D7" s="71"/>
      <c r="E7" s="68"/>
      <c r="F7" s="66"/>
      <c r="G7" s="66"/>
      <c r="H7" s="66"/>
      <c r="I7" s="71"/>
      <c r="J7" s="71"/>
      <c r="K7" s="71"/>
      <c r="L7" s="68"/>
      <c r="M7" s="66"/>
      <c r="N7" s="66"/>
      <c r="O7" s="66"/>
      <c r="P7" s="68"/>
      <c r="Q7" s="66"/>
      <c r="R7" s="66"/>
      <c r="S7" s="70"/>
      <c r="T7" s="66"/>
      <c r="U7" s="68"/>
      <c r="V7" s="66"/>
    </row>
    <row r="8" spans="1:22" s="1" customFormat="1" ht="30" customHeight="1">
      <c r="A8" s="66"/>
      <c r="B8" s="71"/>
      <c r="C8" s="71"/>
      <c r="D8" s="71"/>
      <c r="E8" s="68"/>
      <c r="F8" s="66"/>
      <c r="G8" s="66"/>
      <c r="H8" s="66"/>
      <c r="I8" s="66" t="s">
        <v>10</v>
      </c>
      <c r="J8" s="66" t="s">
        <v>9</v>
      </c>
      <c r="K8" s="66" t="s">
        <v>8</v>
      </c>
      <c r="L8" s="68"/>
      <c r="M8" s="66"/>
      <c r="N8" s="66"/>
      <c r="O8" s="66"/>
      <c r="P8" s="68"/>
      <c r="Q8" s="66"/>
      <c r="R8" s="66"/>
      <c r="S8" s="70"/>
      <c r="T8" s="66"/>
      <c r="U8" s="68"/>
      <c r="V8" s="66"/>
    </row>
    <row r="9" spans="1:22" s="1" customFormat="1" ht="15" customHeight="1">
      <c r="A9" s="66"/>
      <c r="B9" s="71"/>
      <c r="C9" s="71"/>
      <c r="D9" s="71"/>
      <c r="E9" s="68"/>
      <c r="F9" s="66"/>
      <c r="G9" s="66"/>
      <c r="H9" s="66"/>
      <c r="I9" s="66"/>
      <c r="J9" s="66"/>
      <c r="K9" s="66"/>
      <c r="L9" s="68"/>
      <c r="M9" s="66"/>
      <c r="N9" s="66"/>
      <c r="O9" s="66"/>
      <c r="P9" s="68"/>
      <c r="Q9" s="66"/>
      <c r="R9" s="66"/>
      <c r="S9" s="70"/>
      <c r="T9" s="66"/>
      <c r="U9" s="68"/>
      <c r="V9" s="66"/>
    </row>
    <row r="10" spans="1:22" s="1" customFormat="1" ht="15" customHeight="1">
      <c r="A10" s="66"/>
      <c r="B10" s="71"/>
      <c r="C10" s="71"/>
      <c r="D10" s="71"/>
      <c r="E10" s="68"/>
      <c r="F10" s="66"/>
      <c r="G10" s="66"/>
      <c r="H10" s="66"/>
      <c r="I10" s="66"/>
      <c r="J10" s="66"/>
      <c r="K10" s="66"/>
      <c r="L10" s="68"/>
      <c r="M10" s="66"/>
      <c r="N10" s="66"/>
      <c r="O10" s="66"/>
      <c r="P10" s="68"/>
      <c r="Q10" s="66"/>
      <c r="R10" s="66"/>
      <c r="S10" s="70"/>
      <c r="T10" s="66"/>
      <c r="U10" s="68"/>
      <c r="V10" s="66"/>
    </row>
    <row r="11" spans="1:22" s="1" customFormat="1" ht="15" customHeight="1">
      <c r="A11" s="66"/>
      <c r="B11" s="71"/>
      <c r="C11" s="71"/>
      <c r="D11" s="71"/>
      <c r="E11" s="68"/>
      <c r="F11" s="66"/>
      <c r="G11" s="66"/>
      <c r="H11" s="66"/>
      <c r="I11" s="66"/>
      <c r="J11" s="66"/>
      <c r="K11" s="66"/>
      <c r="L11" s="68"/>
      <c r="M11" s="66"/>
      <c r="N11" s="66"/>
      <c r="O11" s="66"/>
      <c r="P11" s="68"/>
      <c r="Q11" s="66"/>
      <c r="R11" s="66"/>
      <c r="S11" s="70"/>
      <c r="T11" s="66"/>
      <c r="U11" s="68"/>
      <c r="V11" s="66"/>
    </row>
    <row r="12" spans="1:22" s="1" customFormat="1" ht="15" customHeight="1">
      <c r="A12" s="66"/>
      <c r="B12" s="71"/>
      <c r="C12" s="71"/>
      <c r="D12" s="71"/>
      <c r="E12" s="68"/>
      <c r="F12" s="66"/>
      <c r="G12" s="66"/>
      <c r="H12" s="66"/>
      <c r="I12" s="66"/>
      <c r="J12" s="66"/>
      <c r="K12" s="66"/>
      <c r="L12" s="68"/>
      <c r="M12" s="66"/>
      <c r="N12" s="66"/>
      <c r="O12" s="66"/>
      <c r="P12" s="68"/>
      <c r="Q12" s="66"/>
      <c r="R12" s="66"/>
      <c r="S12" s="70"/>
      <c r="T12" s="66"/>
      <c r="U12" s="68"/>
      <c r="V12" s="66"/>
    </row>
    <row r="13" spans="1:22" s="1" customFormat="1" ht="15" customHeight="1">
      <c r="A13" s="66"/>
      <c r="B13" s="71"/>
      <c r="C13" s="71"/>
      <c r="D13" s="71"/>
      <c r="E13" s="68"/>
      <c r="F13" s="66"/>
      <c r="G13" s="66"/>
      <c r="H13" s="66"/>
      <c r="I13" s="66"/>
      <c r="J13" s="66"/>
      <c r="K13" s="66"/>
      <c r="L13" s="68"/>
      <c r="M13" s="66"/>
      <c r="N13" s="66"/>
      <c r="O13" s="66"/>
      <c r="P13" s="68"/>
      <c r="Q13" s="66"/>
      <c r="R13" s="66"/>
      <c r="S13" s="70"/>
      <c r="T13" s="66"/>
      <c r="U13" s="68"/>
      <c r="V13" s="66"/>
    </row>
    <row r="14" spans="1:22" s="1" customFormat="1" ht="15" customHeight="1">
      <c r="A14" s="66"/>
      <c r="B14" s="71"/>
      <c r="C14" s="71"/>
      <c r="D14" s="71"/>
      <c r="E14" s="68"/>
      <c r="F14" s="66"/>
      <c r="G14" s="66"/>
      <c r="H14" s="66"/>
      <c r="I14" s="66"/>
      <c r="J14" s="66"/>
      <c r="K14" s="66"/>
      <c r="L14" s="68"/>
      <c r="M14" s="66"/>
      <c r="N14" s="66"/>
      <c r="O14" s="66"/>
      <c r="P14" s="68"/>
      <c r="Q14" s="66"/>
      <c r="R14" s="66"/>
      <c r="S14" s="70"/>
      <c r="T14" s="66"/>
      <c r="U14" s="68"/>
      <c r="V14" s="66"/>
    </row>
    <row r="15" spans="1:22" s="1" customFormat="1" ht="15" customHeight="1">
      <c r="A15" s="66"/>
      <c r="B15" s="71"/>
      <c r="C15" s="71"/>
      <c r="D15" s="71"/>
      <c r="E15" s="68"/>
      <c r="F15" s="66"/>
      <c r="G15" s="66"/>
      <c r="H15" s="66"/>
      <c r="I15" s="66"/>
      <c r="J15" s="66"/>
      <c r="K15" s="66"/>
      <c r="L15" s="68"/>
      <c r="M15" s="66"/>
      <c r="N15" s="66"/>
      <c r="O15" s="66"/>
      <c r="P15" s="68"/>
      <c r="Q15" s="66"/>
      <c r="R15" s="66"/>
      <c r="S15" s="70"/>
      <c r="T15" s="66"/>
      <c r="U15" s="68"/>
      <c r="V15" s="66"/>
    </row>
    <row r="16" spans="1:22" s="1" customFormat="1" ht="15" customHeight="1">
      <c r="A16" s="66"/>
      <c r="B16" s="71"/>
      <c r="C16" s="71"/>
      <c r="D16" s="71"/>
      <c r="E16" s="68"/>
      <c r="F16" s="66"/>
      <c r="G16" s="66"/>
      <c r="H16" s="66"/>
      <c r="I16" s="66"/>
      <c r="J16" s="66"/>
      <c r="K16" s="66"/>
      <c r="L16" s="68"/>
      <c r="M16" s="66"/>
      <c r="N16" s="66"/>
      <c r="O16" s="66"/>
      <c r="P16" s="68"/>
      <c r="Q16" s="66"/>
      <c r="R16" s="66"/>
      <c r="S16" s="70"/>
      <c r="T16" s="66"/>
      <c r="U16" s="68"/>
      <c r="V16" s="66"/>
    </row>
    <row r="17" spans="1:30" s="1" customFormat="1" ht="15" customHeight="1">
      <c r="A17" s="66"/>
      <c r="B17" s="71"/>
      <c r="C17" s="71"/>
      <c r="D17" s="71"/>
      <c r="E17" s="69"/>
      <c r="F17" s="66"/>
      <c r="G17" s="66"/>
      <c r="H17" s="66"/>
      <c r="I17" s="66"/>
      <c r="J17" s="66"/>
      <c r="K17" s="66"/>
      <c r="L17" s="69"/>
      <c r="M17" s="66"/>
      <c r="N17" s="66"/>
      <c r="O17" s="66"/>
      <c r="P17" s="69"/>
      <c r="Q17" s="66"/>
      <c r="R17" s="66"/>
      <c r="S17" s="70"/>
      <c r="T17" s="66"/>
      <c r="U17" s="69"/>
      <c r="V17" s="66"/>
    </row>
    <row r="18" spans="1:30" s="4" customFormat="1">
      <c r="A18" s="2"/>
      <c r="B18" s="62"/>
      <c r="C18" s="63"/>
      <c r="D18" s="64"/>
      <c r="E18" s="18">
        <v>1</v>
      </c>
      <c r="F18" s="2">
        <v>2</v>
      </c>
      <c r="G18" s="18">
        <v>3</v>
      </c>
      <c r="H18" s="2">
        <v>4</v>
      </c>
      <c r="I18" s="18">
        <v>5</v>
      </c>
      <c r="J18" s="2">
        <v>6</v>
      </c>
      <c r="K18" s="18">
        <v>7</v>
      </c>
      <c r="L18" s="18">
        <v>8</v>
      </c>
      <c r="M18" s="18">
        <v>9</v>
      </c>
      <c r="N18" s="18">
        <v>10</v>
      </c>
      <c r="O18" s="18">
        <v>11</v>
      </c>
      <c r="P18" s="18">
        <v>12</v>
      </c>
      <c r="Q18" s="18">
        <v>13</v>
      </c>
      <c r="R18" s="18">
        <v>14</v>
      </c>
      <c r="S18" s="18">
        <v>15</v>
      </c>
      <c r="T18" s="18">
        <v>16</v>
      </c>
      <c r="U18" s="18">
        <v>17</v>
      </c>
      <c r="V18" s="18">
        <v>18</v>
      </c>
      <c r="W18" s="65" t="s">
        <v>33</v>
      </c>
      <c r="X18" s="65"/>
      <c r="Y18" s="65" t="s">
        <v>7</v>
      </c>
      <c r="Z18" s="65"/>
      <c r="AA18" s="65" t="s">
        <v>6</v>
      </c>
      <c r="AB18" s="65"/>
      <c r="AC18" s="65" t="s">
        <v>31</v>
      </c>
      <c r="AD18" s="65"/>
    </row>
    <row r="19" spans="1:30" s="1" customFormat="1" ht="51.75" customHeight="1">
      <c r="A19" s="5">
        <v>1</v>
      </c>
      <c r="B19" s="55" t="s">
        <v>5</v>
      </c>
      <c r="C19" s="56"/>
      <c r="D19" s="57"/>
      <c r="E19" s="6">
        <v>38</v>
      </c>
      <c r="F19" s="6">
        <v>37</v>
      </c>
      <c r="G19" s="6">
        <v>36</v>
      </c>
      <c r="H19" s="6">
        <v>1</v>
      </c>
      <c r="I19" s="6">
        <v>1</v>
      </c>
      <c r="J19" s="6">
        <v>9</v>
      </c>
      <c r="K19" s="6">
        <v>27</v>
      </c>
      <c r="L19" s="6"/>
      <c r="M19" s="6">
        <v>21</v>
      </c>
      <c r="N19" s="6"/>
      <c r="O19" s="6">
        <v>2</v>
      </c>
      <c r="P19" s="6">
        <v>4</v>
      </c>
      <c r="Q19" s="6"/>
      <c r="R19" s="6"/>
      <c r="S19" s="6"/>
      <c r="T19" s="6">
        <v>21</v>
      </c>
      <c r="U19" s="6">
        <v>44</v>
      </c>
      <c r="V19" s="6"/>
      <c r="W19" s="15">
        <f>E19+K19</f>
        <v>65</v>
      </c>
      <c r="X19" s="15">
        <f>L19+T19+U19</f>
        <v>65</v>
      </c>
      <c r="Y19" s="15">
        <f>F19</f>
        <v>37</v>
      </c>
      <c r="Z19" s="15">
        <f>G19+H19</f>
        <v>37</v>
      </c>
      <c r="AA19" s="15">
        <f>F19</f>
        <v>37</v>
      </c>
      <c r="AB19" s="15">
        <f>I19+J19+K19</f>
        <v>37</v>
      </c>
      <c r="AC19" s="15">
        <f>K19</f>
        <v>27</v>
      </c>
      <c r="AD19" s="15">
        <f>M19+N19+O19+P19</f>
        <v>27</v>
      </c>
    </row>
    <row r="20" spans="1:30" s="10" customFormat="1" ht="59.25" customHeight="1">
      <c r="A20" s="7" t="s">
        <v>4</v>
      </c>
      <c r="B20" s="55" t="s">
        <v>3</v>
      </c>
      <c r="C20" s="56"/>
      <c r="D20" s="57"/>
      <c r="E20" s="6">
        <v>13</v>
      </c>
      <c r="F20" s="8">
        <v>8</v>
      </c>
      <c r="G20" s="8">
        <v>8</v>
      </c>
      <c r="H20" s="8"/>
      <c r="I20" s="8"/>
      <c r="J20" s="8"/>
      <c r="K20" s="8">
        <v>8</v>
      </c>
      <c r="L20" s="8"/>
      <c r="M20" s="8">
        <v>6</v>
      </c>
      <c r="N20" s="8"/>
      <c r="O20" s="8"/>
      <c r="P20" s="8">
        <v>2</v>
      </c>
      <c r="Q20" s="8"/>
      <c r="R20" s="8"/>
      <c r="S20" s="8"/>
      <c r="T20" s="8">
        <v>7</v>
      </c>
      <c r="U20" s="6">
        <v>14</v>
      </c>
      <c r="V20" s="9"/>
      <c r="W20" s="15">
        <f>E20+K20</f>
        <v>21</v>
      </c>
      <c r="X20" s="15">
        <f>L20+T20+U20</f>
        <v>21</v>
      </c>
      <c r="Y20" s="15">
        <f>F20</f>
        <v>8</v>
      </c>
      <c r="Z20" s="15">
        <f>G20+H20</f>
        <v>8</v>
      </c>
      <c r="AA20" s="15">
        <f>F20</f>
        <v>8</v>
      </c>
      <c r="AB20" s="15">
        <f>I20+J20+K20</f>
        <v>8</v>
      </c>
      <c r="AC20" s="15">
        <f>K20</f>
        <v>8</v>
      </c>
      <c r="AD20" s="15">
        <f>M20+N20+O20+P20</f>
        <v>8</v>
      </c>
    </row>
    <row r="21" spans="1:30" s="11" customFormat="1" ht="63.75" customHeight="1">
      <c r="A21" s="7" t="s">
        <v>2</v>
      </c>
      <c r="B21" s="55" t="s">
        <v>1</v>
      </c>
      <c r="C21" s="56"/>
      <c r="D21" s="57"/>
      <c r="E21" s="8">
        <v>64</v>
      </c>
      <c r="F21" s="8">
        <v>76</v>
      </c>
      <c r="G21" s="8">
        <v>64</v>
      </c>
      <c r="H21" s="8">
        <v>12</v>
      </c>
      <c r="I21" s="8"/>
      <c r="J21" s="8">
        <v>27</v>
      </c>
      <c r="K21" s="8">
        <v>49</v>
      </c>
      <c r="L21" s="8"/>
      <c r="M21" s="8">
        <v>27</v>
      </c>
      <c r="N21" s="8">
        <v>1</v>
      </c>
      <c r="O21" s="8">
        <v>2</v>
      </c>
      <c r="P21" s="8">
        <v>19</v>
      </c>
      <c r="Q21" s="8"/>
      <c r="R21" s="8"/>
      <c r="S21" s="8"/>
      <c r="T21" s="8">
        <v>31</v>
      </c>
      <c r="U21" s="8">
        <v>82</v>
      </c>
      <c r="V21" s="9">
        <v>1</v>
      </c>
      <c r="W21" s="15">
        <f>E21+K21</f>
        <v>113</v>
      </c>
      <c r="X21" s="15">
        <f>L21+T21+U21</f>
        <v>113</v>
      </c>
      <c r="Y21" s="15">
        <f>F21</f>
        <v>76</v>
      </c>
      <c r="Z21" s="15">
        <f>G21+H21</f>
        <v>76</v>
      </c>
      <c r="AA21" s="15">
        <f>F21</f>
        <v>76</v>
      </c>
      <c r="AB21" s="15">
        <f>I21+J21+K21</f>
        <v>76</v>
      </c>
      <c r="AC21" s="15">
        <f>K21</f>
        <v>49</v>
      </c>
      <c r="AD21" s="15">
        <f>M21+N21+O21+P21</f>
        <v>49</v>
      </c>
    </row>
    <row r="22" spans="1:30">
      <c r="A22" s="17">
        <v>4</v>
      </c>
      <c r="B22" s="58" t="s">
        <v>0</v>
      </c>
      <c r="C22" s="58"/>
      <c r="D22" s="58"/>
      <c r="E22" s="13">
        <v>115</v>
      </c>
      <c r="F22" s="13">
        <v>121</v>
      </c>
      <c r="G22" s="13">
        <v>108</v>
      </c>
      <c r="H22" s="13">
        <v>13</v>
      </c>
      <c r="I22" s="13">
        <v>1</v>
      </c>
      <c r="J22" s="13">
        <v>36</v>
      </c>
      <c r="K22" s="13">
        <v>84</v>
      </c>
      <c r="L22" s="13"/>
      <c r="M22" s="13">
        <v>54</v>
      </c>
      <c r="N22" s="13">
        <v>1</v>
      </c>
      <c r="O22" s="13">
        <v>4</v>
      </c>
      <c r="P22" s="13">
        <v>25</v>
      </c>
      <c r="Q22" s="13"/>
      <c r="R22" s="13"/>
      <c r="S22" s="13"/>
      <c r="T22" s="13">
        <v>59</v>
      </c>
      <c r="U22" s="13">
        <v>140</v>
      </c>
      <c r="V22" s="13">
        <v>1</v>
      </c>
      <c r="W22" s="15">
        <f>E22+K22</f>
        <v>199</v>
      </c>
      <c r="X22" s="15">
        <f>L22+T22+U22</f>
        <v>199</v>
      </c>
      <c r="Y22" s="15">
        <f>F22</f>
        <v>121</v>
      </c>
      <c r="Z22" s="15">
        <f>G22+H22</f>
        <v>121</v>
      </c>
      <c r="AA22" s="15">
        <f>F22</f>
        <v>121</v>
      </c>
      <c r="AB22" s="15">
        <f>I22+J22+K22</f>
        <v>121</v>
      </c>
      <c r="AC22" s="15">
        <f>K22</f>
        <v>84</v>
      </c>
      <c r="AD22" s="15">
        <f>M22+N22+O22+P22</f>
        <v>84</v>
      </c>
    </row>
    <row r="23" spans="1:30"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60"/>
    </row>
    <row r="24" spans="1:30"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</row>
  </sheetData>
  <mergeCells count="39">
    <mergeCell ref="A3:G3"/>
    <mergeCell ref="H3:V3"/>
    <mergeCell ref="N6:N17"/>
    <mergeCell ref="B23:W23"/>
    <mergeCell ref="B24:W24"/>
    <mergeCell ref="B20:D20"/>
    <mergeCell ref="B21:D21"/>
    <mergeCell ref="B18:D18"/>
    <mergeCell ref="W18:X18"/>
    <mergeCell ref="B22:D22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V4:V17"/>
    <mergeCell ref="F6:F17"/>
    <mergeCell ref="G6:G17"/>
    <mergeCell ref="H6:H17"/>
    <mergeCell ref="I6:K7"/>
    <mergeCell ref="M6:M17"/>
    <mergeCell ref="Q4:S5"/>
    <mergeCell ref="O6:O17"/>
    <mergeCell ref="L4:L17"/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A10" zoomScale="90" zoomScaleNormal="90" workbookViewId="0">
      <selection activeCell="W4" sqref="W1:AD65536"/>
    </sheetView>
  </sheetViews>
  <sheetFormatPr defaultRowHeight="15"/>
  <cols>
    <col min="1" max="1" width="9.140625" style="14" customWidth="1"/>
    <col min="2" max="2" width="11.28515625" style="14" customWidth="1"/>
    <col min="3" max="3" width="11" style="14" customWidth="1"/>
    <col min="4" max="4" width="11.7109375" style="14" customWidth="1"/>
    <col min="5" max="5" width="11" style="14" customWidth="1"/>
    <col min="6" max="6" width="6.85546875" style="14" customWidth="1"/>
    <col min="7" max="7" width="8.140625" style="14" customWidth="1"/>
    <col min="8" max="8" width="9" style="14" customWidth="1"/>
    <col min="9" max="9" width="7.5703125" style="14" customWidth="1"/>
    <col min="10" max="10" width="7.85546875" style="14" customWidth="1"/>
    <col min="11" max="12" width="6.7109375" style="14" customWidth="1"/>
    <col min="13" max="13" width="10.140625" style="14" customWidth="1"/>
    <col min="14" max="15" width="10.28515625" style="14" customWidth="1"/>
    <col min="16" max="16" width="5.85546875" style="14" customWidth="1"/>
    <col min="17" max="17" width="5.5703125" style="14" customWidth="1"/>
    <col min="18" max="18" width="8" style="14" customWidth="1"/>
    <col min="19" max="19" width="9" style="14" customWidth="1"/>
    <col min="20" max="20" width="9.42578125" style="14" customWidth="1"/>
    <col min="21" max="21" width="10.28515625" style="14" customWidth="1"/>
    <col min="22" max="22" width="12.140625" style="14" customWidth="1"/>
    <col min="23" max="24" width="9.140625" style="14" hidden="1" customWidth="1"/>
    <col min="25" max="25" width="7.5703125" style="14" hidden="1" customWidth="1"/>
    <col min="26" max="26" width="8" style="14" hidden="1" customWidth="1"/>
    <col min="27" max="27" width="8.5703125" style="14" hidden="1" customWidth="1"/>
    <col min="28" max="28" width="8.42578125" style="14" hidden="1" customWidth="1"/>
    <col min="29" max="29" width="8" style="14" hidden="1" customWidth="1"/>
    <col min="30" max="30" width="8.140625" style="14" hidden="1" customWidth="1"/>
    <col min="31" max="16384" width="9.140625" style="14"/>
  </cols>
  <sheetData>
    <row r="1" spans="1:22" s="1" customFormat="1" ht="18.75" customHeight="1">
      <c r="A1" s="72" t="s">
        <v>29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</row>
    <row r="2" spans="1:22" s="1" customFormat="1" ht="19.5" customHeight="1">
      <c r="A2" s="72" t="s">
        <v>47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</row>
    <row r="3" spans="1:22" s="1" customFormat="1" ht="18.75" customHeight="1">
      <c r="A3" s="73"/>
      <c r="B3" s="73"/>
      <c r="C3" s="73"/>
      <c r="D3" s="73"/>
      <c r="E3" s="73"/>
      <c r="F3" s="73"/>
      <c r="G3" s="73"/>
      <c r="H3" s="74" t="s">
        <v>30</v>
      </c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</row>
    <row r="4" spans="1:22" s="1" customFormat="1" ht="41.25" customHeight="1">
      <c r="A4" s="66" t="s">
        <v>28</v>
      </c>
      <c r="B4" s="71" t="s">
        <v>34</v>
      </c>
      <c r="C4" s="71"/>
      <c r="D4" s="71"/>
      <c r="E4" s="67" t="s">
        <v>27</v>
      </c>
      <c r="F4" s="71" t="s">
        <v>26</v>
      </c>
      <c r="G4" s="71"/>
      <c r="H4" s="71"/>
      <c r="I4" s="71"/>
      <c r="J4" s="71"/>
      <c r="K4" s="71"/>
      <c r="L4" s="67" t="s">
        <v>32</v>
      </c>
      <c r="M4" s="75" t="s">
        <v>25</v>
      </c>
      <c r="N4" s="76"/>
      <c r="O4" s="76"/>
      <c r="P4" s="77"/>
      <c r="Q4" s="71" t="s">
        <v>24</v>
      </c>
      <c r="R4" s="71"/>
      <c r="S4" s="71"/>
      <c r="T4" s="66" t="s">
        <v>23</v>
      </c>
      <c r="U4" s="67" t="s">
        <v>22</v>
      </c>
      <c r="V4" s="66" t="s">
        <v>21</v>
      </c>
    </row>
    <row r="5" spans="1:22" s="1" customFormat="1" ht="53.25" customHeight="1">
      <c r="A5" s="66"/>
      <c r="B5" s="71"/>
      <c r="C5" s="71"/>
      <c r="D5" s="71"/>
      <c r="E5" s="68"/>
      <c r="F5" s="71"/>
      <c r="G5" s="71"/>
      <c r="H5" s="71"/>
      <c r="I5" s="71"/>
      <c r="J5" s="71"/>
      <c r="K5" s="71"/>
      <c r="L5" s="68"/>
      <c r="M5" s="78"/>
      <c r="N5" s="79"/>
      <c r="O5" s="79"/>
      <c r="P5" s="80"/>
      <c r="Q5" s="71"/>
      <c r="R5" s="71"/>
      <c r="S5" s="71"/>
      <c r="T5" s="66"/>
      <c r="U5" s="68"/>
      <c r="V5" s="66"/>
    </row>
    <row r="6" spans="1:22" s="1" customFormat="1" ht="33.75" customHeight="1">
      <c r="A6" s="66"/>
      <c r="B6" s="71"/>
      <c r="C6" s="71"/>
      <c r="D6" s="71"/>
      <c r="E6" s="68"/>
      <c r="F6" s="66" t="s">
        <v>13</v>
      </c>
      <c r="G6" s="66" t="s">
        <v>20</v>
      </c>
      <c r="H6" s="66" t="s">
        <v>19</v>
      </c>
      <c r="I6" s="71" t="s">
        <v>18</v>
      </c>
      <c r="J6" s="71"/>
      <c r="K6" s="71"/>
      <c r="L6" s="68"/>
      <c r="M6" s="66" t="s">
        <v>17</v>
      </c>
      <c r="N6" s="66" t="s">
        <v>16</v>
      </c>
      <c r="O6" s="66" t="s">
        <v>15</v>
      </c>
      <c r="P6" s="67" t="s">
        <v>14</v>
      </c>
      <c r="Q6" s="66" t="s">
        <v>13</v>
      </c>
      <c r="R6" s="66" t="s">
        <v>12</v>
      </c>
      <c r="S6" s="70" t="s">
        <v>11</v>
      </c>
      <c r="T6" s="66"/>
      <c r="U6" s="68"/>
      <c r="V6" s="66"/>
    </row>
    <row r="7" spans="1:22" s="1" customFormat="1" ht="18.75" customHeight="1">
      <c r="A7" s="66"/>
      <c r="B7" s="71"/>
      <c r="C7" s="71"/>
      <c r="D7" s="71"/>
      <c r="E7" s="68"/>
      <c r="F7" s="66"/>
      <c r="G7" s="66"/>
      <c r="H7" s="66"/>
      <c r="I7" s="71"/>
      <c r="J7" s="71"/>
      <c r="K7" s="71"/>
      <c r="L7" s="68"/>
      <c r="M7" s="66"/>
      <c r="N7" s="66"/>
      <c r="O7" s="66"/>
      <c r="P7" s="68"/>
      <c r="Q7" s="66"/>
      <c r="R7" s="66"/>
      <c r="S7" s="70"/>
      <c r="T7" s="66"/>
      <c r="U7" s="68"/>
      <c r="V7" s="66"/>
    </row>
    <row r="8" spans="1:22" s="1" customFormat="1" ht="30" customHeight="1">
      <c r="A8" s="66"/>
      <c r="B8" s="71"/>
      <c r="C8" s="71"/>
      <c r="D8" s="71"/>
      <c r="E8" s="68"/>
      <c r="F8" s="66"/>
      <c r="G8" s="66"/>
      <c r="H8" s="66"/>
      <c r="I8" s="66" t="s">
        <v>10</v>
      </c>
      <c r="J8" s="66" t="s">
        <v>9</v>
      </c>
      <c r="K8" s="66" t="s">
        <v>8</v>
      </c>
      <c r="L8" s="68"/>
      <c r="M8" s="66"/>
      <c r="N8" s="66"/>
      <c r="O8" s="66"/>
      <c r="P8" s="68"/>
      <c r="Q8" s="66"/>
      <c r="R8" s="66"/>
      <c r="S8" s="70"/>
      <c r="T8" s="66"/>
      <c r="U8" s="68"/>
      <c r="V8" s="66"/>
    </row>
    <row r="9" spans="1:22" s="1" customFormat="1" ht="15" customHeight="1">
      <c r="A9" s="66"/>
      <c r="B9" s="71"/>
      <c r="C9" s="71"/>
      <c r="D9" s="71"/>
      <c r="E9" s="68"/>
      <c r="F9" s="66"/>
      <c r="G9" s="66"/>
      <c r="H9" s="66"/>
      <c r="I9" s="66"/>
      <c r="J9" s="66"/>
      <c r="K9" s="66"/>
      <c r="L9" s="68"/>
      <c r="M9" s="66"/>
      <c r="N9" s="66"/>
      <c r="O9" s="66"/>
      <c r="P9" s="68"/>
      <c r="Q9" s="66"/>
      <c r="R9" s="66"/>
      <c r="S9" s="70"/>
      <c r="T9" s="66"/>
      <c r="U9" s="68"/>
      <c r="V9" s="66"/>
    </row>
    <row r="10" spans="1:22" s="1" customFormat="1" ht="15" customHeight="1">
      <c r="A10" s="66"/>
      <c r="B10" s="71"/>
      <c r="C10" s="71"/>
      <c r="D10" s="71"/>
      <c r="E10" s="68"/>
      <c r="F10" s="66"/>
      <c r="G10" s="66"/>
      <c r="H10" s="66"/>
      <c r="I10" s="66"/>
      <c r="J10" s="66"/>
      <c r="K10" s="66"/>
      <c r="L10" s="68"/>
      <c r="M10" s="66"/>
      <c r="N10" s="66"/>
      <c r="O10" s="66"/>
      <c r="P10" s="68"/>
      <c r="Q10" s="66"/>
      <c r="R10" s="66"/>
      <c r="S10" s="70"/>
      <c r="T10" s="66"/>
      <c r="U10" s="68"/>
      <c r="V10" s="66"/>
    </row>
    <row r="11" spans="1:22" s="1" customFormat="1" ht="15" customHeight="1">
      <c r="A11" s="66"/>
      <c r="B11" s="71"/>
      <c r="C11" s="71"/>
      <c r="D11" s="71"/>
      <c r="E11" s="68"/>
      <c r="F11" s="66"/>
      <c r="G11" s="66"/>
      <c r="H11" s="66"/>
      <c r="I11" s="66"/>
      <c r="J11" s="66"/>
      <c r="K11" s="66"/>
      <c r="L11" s="68"/>
      <c r="M11" s="66"/>
      <c r="N11" s="66"/>
      <c r="O11" s="66"/>
      <c r="P11" s="68"/>
      <c r="Q11" s="66"/>
      <c r="R11" s="66"/>
      <c r="S11" s="70"/>
      <c r="T11" s="66"/>
      <c r="U11" s="68"/>
      <c r="V11" s="66"/>
    </row>
    <row r="12" spans="1:22" s="1" customFormat="1" ht="15" customHeight="1">
      <c r="A12" s="66"/>
      <c r="B12" s="71"/>
      <c r="C12" s="71"/>
      <c r="D12" s="71"/>
      <c r="E12" s="68"/>
      <c r="F12" s="66"/>
      <c r="G12" s="66"/>
      <c r="H12" s="66"/>
      <c r="I12" s="66"/>
      <c r="J12" s="66"/>
      <c r="K12" s="66"/>
      <c r="L12" s="68"/>
      <c r="M12" s="66"/>
      <c r="N12" s="66"/>
      <c r="O12" s="66"/>
      <c r="P12" s="68"/>
      <c r="Q12" s="66"/>
      <c r="R12" s="66"/>
      <c r="S12" s="70"/>
      <c r="T12" s="66"/>
      <c r="U12" s="68"/>
      <c r="V12" s="66"/>
    </row>
    <row r="13" spans="1:22" s="1" customFormat="1" ht="15" customHeight="1">
      <c r="A13" s="66"/>
      <c r="B13" s="71"/>
      <c r="C13" s="71"/>
      <c r="D13" s="71"/>
      <c r="E13" s="68"/>
      <c r="F13" s="66"/>
      <c r="G13" s="66"/>
      <c r="H13" s="66"/>
      <c r="I13" s="66"/>
      <c r="J13" s="66"/>
      <c r="K13" s="66"/>
      <c r="L13" s="68"/>
      <c r="M13" s="66"/>
      <c r="N13" s="66"/>
      <c r="O13" s="66"/>
      <c r="P13" s="68"/>
      <c r="Q13" s="66"/>
      <c r="R13" s="66"/>
      <c r="S13" s="70"/>
      <c r="T13" s="66"/>
      <c r="U13" s="68"/>
      <c r="V13" s="66"/>
    </row>
    <row r="14" spans="1:22" s="1" customFormat="1" ht="15" customHeight="1">
      <c r="A14" s="66"/>
      <c r="B14" s="71"/>
      <c r="C14" s="71"/>
      <c r="D14" s="71"/>
      <c r="E14" s="68"/>
      <c r="F14" s="66"/>
      <c r="G14" s="66"/>
      <c r="H14" s="66"/>
      <c r="I14" s="66"/>
      <c r="J14" s="66"/>
      <c r="K14" s="66"/>
      <c r="L14" s="68"/>
      <c r="M14" s="66"/>
      <c r="N14" s="66"/>
      <c r="O14" s="66"/>
      <c r="P14" s="68"/>
      <c r="Q14" s="66"/>
      <c r="R14" s="66"/>
      <c r="S14" s="70"/>
      <c r="T14" s="66"/>
      <c r="U14" s="68"/>
      <c r="V14" s="66"/>
    </row>
    <row r="15" spans="1:22" s="1" customFormat="1" ht="15" customHeight="1">
      <c r="A15" s="66"/>
      <c r="B15" s="71"/>
      <c r="C15" s="71"/>
      <c r="D15" s="71"/>
      <c r="E15" s="68"/>
      <c r="F15" s="66"/>
      <c r="G15" s="66"/>
      <c r="H15" s="66"/>
      <c r="I15" s="66"/>
      <c r="J15" s="66"/>
      <c r="K15" s="66"/>
      <c r="L15" s="68"/>
      <c r="M15" s="66"/>
      <c r="N15" s="66"/>
      <c r="O15" s="66"/>
      <c r="P15" s="68"/>
      <c r="Q15" s="66"/>
      <c r="R15" s="66"/>
      <c r="S15" s="70"/>
      <c r="T15" s="66"/>
      <c r="U15" s="68"/>
      <c r="V15" s="66"/>
    </row>
    <row r="16" spans="1:22" s="1" customFormat="1" ht="15" customHeight="1">
      <c r="A16" s="66"/>
      <c r="B16" s="71"/>
      <c r="C16" s="71"/>
      <c r="D16" s="71"/>
      <c r="E16" s="68"/>
      <c r="F16" s="66"/>
      <c r="G16" s="66"/>
      <c r="H16" s="66"/>
      <c r="I16" s="66"/>
      <c r="J16" s="66"/>
      <c r="K16" s="66"/>
      <c r="L16" s="68"/>
      <c r="M16" s="66"/>
      <c r="N16" s="66"/>
      <c r="O16" s="66"/>
      <c r="P16" s="68"/>
      <c r="Q16" s="66"/>
      <c r="R16" s="66"/>
      <c r="S16" s="70"/>
      <c r="T16" s="66"/>
      <c r="U16" s="68"/>
      <c r="V16" s="66"/>
    </row>
    <row r="17" spans="1:30" s="1" customFormat="1" ht="15" customHeight="1">
      <c r="A17" s="66"/>
      <c r="B17" s="71"/>
      <c r="C17" s="71"/>
      <c r="D17" s="71"/>
      <c r="E17" s="69"/>
      <c r="F17" s="66"/>
      <c r="G17" s="66"/>
      <c r="H17" s="66"/>
      <c r="I17" s="66"/>
      <c r="J17" s="66"/>
      <c r="K17" s="66"/>
      <c r="L17" s="69"/>
      <c r="M17" s="66"/>
      <c r="N17" s="66"/>
      <c r="O17" s="66"/>
      <c r="P17" s="69"/>
      <c r="Q17" s="66"/>
      <c r="R17" s="66"/>
      <c r="S17" s="70"/>
      <c r="T17" s="66"/>
      <c r="U17" s="69"/>
      <c r="V17" s="66"/>
    </row>
    <row r="18" spans="1:30" s="4" customFormat="1">
      <c r="A18" s="2"/>
      <c r="B18" s="62"/>
      <c r="C18" s="63"/>
      <c r="D18" s="64"/>
      <c r="E18" s="41">
        <v>1</v>
      </c>
      <c r="F18" s="2">
        <v>2</v>
      </c>
      <c r="G18" s="41">
        <v>3</v>
      </c>
      <c r="H18" s="2">
        <v>4</v>
      </c>
      <c r="I18" s="41">
        <v>5</v>
      </c>
      <c r="J18" s="2">
        <v>6</v>
      </c>
      <c r="K18" s="41">
        <v>7</v>
      </c>
      <c r="L18" s="41">
        <v>8</v>
      </c>
      <c r="M18" s="41">
        <v>9</v>
      </c>
      <c r="N18" s="41">
        <v>10</v>
      </c>
      <c r="O18" s="41">
        <v>11</v>
      </c>
      <c r="P18" s="41">
        <v>12</v>
      </c>
      <c r="Q18" s="41">
        <v>13</v>
      </c>
      <c r="R18" s="41">
        <v>14</v>
      </c>
      <c r="S18" s="41">
        <v>15</v>
      </c>
      <c r="T18" s="41">
        <v>16</v>
      </c>
      <c r="U18" s="41">
        <v>17</v>
      </c>
      <c r="V18" s="41">
        <v>18</v>
      </c>
      <c r="W18" s="65" t="s">
        <v>33</v>
      </c>
      <c r="X18" s="65"/>
      <c r="Y18" s="65" t="s">
        <v>7</v>
      </c>
      <c r="Z18" s="65"/>
      <c r="AA18" s="65" t="s">
        <v>6</v>
      </c>
      <c r="AB18" s="65"/>
      <c r="AC18" s="65" t="s">
        <v>31</v>
      </c>
      <c r="AD18" s="65"/>
    </row>
    <row r="19" spans="1:30" s="1" customFormat="1" ht="51.75" customHeight="1">
      <c r="A19" s="5">
        <v>1</v>
      </c>
      <c r="B19" s="55" t="s">
        <v>5</v>
      </c>
      <c r="C19" s="56"/>
      <c r="D19" s="57"/>
      <c r="E19" s="6">
        <v>68</v>
      </c>
      <c r="F19" s="6">
        <v>29</v>
      </c>
      <c r="G19" s="6">
        <v>29</v>
      </c>
      <c r="H19" s="6"/>
      <c r="I19" s="6">
        <v>2</v>
      </c>
      <c r="J19" s="6">
        <v>3</v>
      </c>
      <c r="K19" s="6">
        <v>24</v>
      </c>
      <c r="L19" s="6"/>
      <c r="M19" s="6">
        <v>5</v>
      </c>
      <c r="N19" s="6"/>
      <c r="O19" s="6"/>
      <c r="P19" s="6">
        <v>19</v>
      </c>
      <c r="Q19" s="6"/>
      <c r="R19" s="6"/>
      <c r="S19" s="6"/>
      <c r="T19" s="6">
        <v>7</v>
      </c>
      <c r="U19" s="6">
        <v>85</v>
      </c>
      <c r="V19" s="6">
        <v>2</v>
      </c>
      <c r="W19" s="15">
        <f>E19+K19</f>
        <v>92</v>
      </c>
      <c r="X19" s="15">
        <f>L19+T19+U19</f>
        <v>92</v>
      </c>
      <c r="Y19" s="15">
        <f>F19</f>
        <v>29</v>
      </c>
      <c r="Z19" s="15">
        <f>G19+H19</f>
        <v>29</v>
      </c>
      <c r="AA19" s="15">
        <f>F19</f>
        <v>29</v>
      </c>
      <c r="AB19" s="15">
        <f>I19+J19+K19</f>
        <v>29</v>
      </c>
      <c r="AC19" s="15">
        <f>K19</f>
        <v>24</v>
      </c>
      <c r="AD19" s="15">
        <f>M19+N19+O19+P19</f>
        <v>24</v>
      </c>
    </row>
    <row r="20" spans="1:30" s="10" customFormat="1" ht="59.25" customHeight="1">
      <c r="A20" s="7" t="s">
        <v>4</v>
      </c>
      <c r="B20" s="55" t="s">
        <v>3</v>
      </c>
      <c r="C20" s="56"/>
      <c r="D20" s="57"/>
      <c r="E20" s="6">
        <v>22</v>
      </c>
      <c r="F20" s="8">
        <v>5</v>
      </c>
      <c r="G20" s="8">
        <v>5</v>
      </c>
      <c r="H20" s="8"/>
      <c r="I20" s="8"/>
      <c r="J20" s="8">
        <v>1</v>
      </c>
      <c r="K20" s="8">
        <v>4</v>
      </c>
      <c r="L20" s="8"/>
      <c r="M20" s="8">
        <v>1</v>
      </c>
      <c r="N20" s="8"/>
      <c r="O20" s="8"/>
      <c r="P20" s="8">
        <v>3</v>
      </c>
      <c r="Q20" s="8"/>
      <c r="R20" s="8"/>
      <c r="S20" s="8"/>
      <c r="T20" s="8">
        <v>2</v>
      </c>
      <c r="U20" s="6">
        <v>24</v>
      </c>
      <c r="V20" s="9"/>
      <c r="W20" s="15">
        <f>E20+K20</f>
        <v>26</v>
      </c>
      <c r="X20" s="15">
        <f>L20+T20+U20</f>
        <v>26</v>
      </c>
      <c r="Y20" s="15">
        <f>F20</f>
        <v>5</v>
      </c>
      <c r="Z20" s="15">
        <f>G20+H20</f>
        <v>5</v>
      </c>
      <c r="AA20" s="15">
        <f>F20</f>
        <v>5</v>
      </c>
      <c r="AB20" s="15">
        <f>I20+J20+K20</f>
        <v>5</v>
      </c>
      <c r="AC20" s="15">
        <f>K20</f>
        <v>4</v>
      </c>
      <c r="AD20" s="15">
        <f>M20+N20+O20+P20</f>
        <v>4</v>
      </c>
    </row>
    <row r="21" spans="1:30" s="11" customFormat="1" ht="63.75" customHeight="1">
      <c r="A21" s="7" t="s">
        <v>2</v>
      </c>
      <c r="B21" s="55" t="s">
        <v>1</v>
      </c>
      <c r="C21" s="56"/>
      <c r="D21" s="57"/>
      <c r="E21" s="8">
        <v>87</v>
      </c>
      <c r="F21" s="8">
        <v>73</v>
      </c>
      <c r="G21" s="8">
        <v>65</v>
      </c>
      <c r="H21" s="8">
        <v>8</v>
      </c>
      <c r="I21" s="8">
        <v>1</v>
      </c>
      <c r="J21" s="8">
        <v>15</v>
      </c>
      <c r="K21" s="8">
        <v>57</v>
      </c>
      <c r="L21" s="8"/>
      <c r="M21" s="8">
        <v>8</v>
      </c>
      <c r="N21" s="8">
        <v>5</v>
      </c>
      <c r="O21" s="8"/>
      <c r="P21" s="8">
        <v>44</v>
      </c>
      <c r="Q21" s="8"/>
      <c r="R21" s="8"/>
      <c r="S21" s="8"/>
      <c r="T21" s="8">
        <v>10</v>
      </c>
      <c r="U21" s="8">
        <v>134</v>
      </c>
      <c r="V21" s="9">
        <v>5</v>
      </c>
      <c r="W21" s="15">
        <f>E21+K21</f>
        <v>144</v>
      </c>
      <c r="X21" s="15">
        <f>L21+T21+U21</f>
        <v>144</v>
      </c>
      <c r="Y21" s="15">
        <f>F21</f>
        <v>73</v>
      </c>
      <c r="Z21" s="15">
        <f>G21+H21</f>
        <v>73</v>
      </c>
      <c r="AA21" s="15">
        <f>F21</f>
        <v>73</v>
      </c>
      <c r="AB21" s="15">
        <f>I21+J21+K21</f>
        <v>73</v>
      </c>
      <c r="AC21" s="15">
        <f>K21</f>
        <v>57</v>
      </c>
      <c r="AD21" s="15">
        <f>M21+N21+O21+P21</f>
        <v>57</v>
      </c>
    </row>
    <row r="22" spans="1:30">
      <c r="A22" s="40">
        <v>4</v>
      </c>
      <c r="B22" s="58" t="s">
        <v>0</v>
      </c>
      <c r="C22" s="58"/>
      <c r="D22" s="58"/>
      <c r="E22" s="13">
        <v>177</v>
      </c>
      <c r="F22" s="13">
        <v>107</v>
      </c>
      <c r="G22" s="13">
        <v>99</v>
      </c>
      <c r="H22" s="13">
        <v>8</v>
      </c>
      <c r="I22" s="13">
        <v>3</v>
      </c>
      <c r="J22" s="13">
        <v>19</v>
      </c>
      <c r="K22" s="13">
        <v>85</v>
      </c>
      <c r="L22" s="13"/>
      <c r="M22" s="13">
        <v>14</v>
      </c>
      <c r="N22" s="13">
        <v>5</v>
      </c>
      <c r="O22" s="13"/>
      <c r="P22" s="13">
        <v>66</v>
      </c>
      <c r="Q22" s="13"/>
      <c r="R22" s="13"/>
      <c r="S22" s="13"/>
      <c r="T22" s="13">
        <v>19</v>
      </c>
      <c r="U22" s="13">
        <v>243</v>
      </c>
      <c r="V22" s="13">
        <v>7</v>
      </c>
      <c r="W22" s="15">
        <f>E22+K22</f>
        <v>262</v>
      </c>
      <c r="X22" s="15">
        <f>L22+T22+U22</f>
        <v>262</v>
      </c>
      <c r="Y22" s="15">
        <f>F22</f>
        <v>107</v>
      </c>
      <c r="Z22" s="15">
        <f>G22+H22</f>
        <v>107</v>
      </c>
      <c r="AA22" s="15">
        <f>F22</f>
        <v>107</v>
      </c>
      <c r="AB22" s="15">
        <f>I22+J22+K22</f>
        <v>107</v>
      </c>
      <c r="AC22" s="15">
        <f>K22</f>
        <v>85</v>
      </c>
      <c r="AD22" s="15">
        <f>M22+N22+O22+P22</f>
        <v>85</v>
      </c>
    </row>
    <row r="23" spans="1:30"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60"/>
    </row>
    <row r="24" spans="1:30"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</row>
  </sheetData>
  <mergeCells count="39">
    <mergeCell ref="A1:V1"/>
    <mergeCell ref="A2:V2"/>
    <mergeCell ref="A4:A17"/>
    <mergeCell ref="B4:D17"/>
    <mergeCell ref="E4:E17"/>
    <mergeCell ref="F4:K5"/>
    <mergeCell ref="A3:G3"/>
    <mergeCell ref="H3:V3"/>
    <mergeCell ref="M6:M17"/>
    <mergeCell ref="N6:N17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Y18:Z18"/>
    <mergeCell ref="U4:U17"/>
    <mergeCell ref="V4:V17"/>
    <mergeCell ref="F6:F17"/>
    <mergeCell ref="G6:G17"/>
    <mergeCell ref="Q4:S5"/>
    <mergeCell ref="O6:O17"/>
    <mergeCell ref="M4:P5"/>
    <mergeCell ref="H6:H17"/>
    <mergeCell ref="I6:K7"/>
    <mergeCell ref="L4:L17"/>
    <mergeCell ref="J8:J17"/>
    <mergeCell ref="B20:D20"/>
    <mergeCell ref="B21:D21"/>
    <mergeCell ref="B23:W23"/>
    <mergeCell ref="B24:W24"/>
    <mergeCell ref="B18:D18"/>
    <mergeCell ref="W18:X18"/>
    <mergeCell ref="B22:D22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A7" zoomScale="90" zoomScaleNormal="90" workbookViewId="0">
      <selection activeCell="W4" sqref="W1:AD65536"/>
    </sheetView>
  </sheetViews>
  <sheetFormatPr defaultRowHeight="15"/>
  <cols>
    <col min="1" max="1" width="9.140625" style="14" customWidth="1"/>
    <col min="2" max="2" width="11.28515625" style="14" customWidth="1"/>
    <col min="3" max="3" width="11" style="14" customWidth="1"/>
    <col min="4" max="4" width="11.7109375" style="14" customWidth="1"/>
    <col min="5" max="5" width="11" style="14" customWidth="1"/>
    <col min="6" max="6" width="6.85546875" style="14" customWidth="1"/>
    <col min="7" max="7" width="8.140625" style="14" customWidth="1"/>
    <col min="8" max="8" width="9" style="14" customWidth="1"/>
    <col min="9" max="9" width="7.5703125" style="14" customWidth="1"/>
    <col min="10" max="10" width="7.85546875" style="14" customWidth="1"/>
    <col min="11" max="12" width="6.7109375" style="14" customWidth="1"/>
    <col min="13" max="13" width="10.140625" style="14" customWidth="1"/>
    <col min="14" max="15" width="10.28515625" style="14" customWidth="1"/>
    <col min="16" max="16" width="5.85546875" style="14" customWidth="1"/>
    <col min="17" max="17" width="5.5703125" style="14" customWidth="1"/>
    <col min="18" max="18" width="8" style="14" customWidth="1"/>
    <col min="19" max="19" width="9" style="14" customWidth="1"/>
    <col min="20" max="20" width="9.42578125" style="14" customWidth="1"/>
    <col min="21" max="21" width="10.28515625" style="14" customWidth="1"/>
    <col min="22" max="22" width="12.140625" style="14" customWidth="1"/>
    <col min="23" max="24" width="0" style="14" hidden="1" customWidth="1"/>
    <col min="25" max="25" width="7.5703125" style="14" hidden="1" customWidth="1"/>
    <col min="26" max="26" width="8" style="14" hidden="1" customWidth="1"/>
    <col min="27" max="27" width="8.5703125" style="14" hidden="1" customWidth="1"/>
    <col min="28" max="28" width="8.42578125" style="14" hidden="1" customWidth="1"/>
    <col min="29" max="29" width="8" style="14" hidden="1" customWidth="1"/>
    <col min="30" max="30" width="8.140625" style="14" hidden="1" customWidth="1"/>
    <col min="31" max="16384" width="9.140625" style="14"/>
  </cols>
  <sheetData>
    <row r="1" spans="1:22" s="1" customFormat="1" ht="18.75" customHeight="1">
      <c r="A1" s="72" t="s">
        <v>29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</row>
    <row r="2" spans="1:22" s="1" customFormat="1" ht="19.5" customHeight="1">
      <c r="A2" s="72" t="s">
        <v>36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</row>
    <row r="3" spans="1:22" s="1" customFormat="1" ht="18.75" customHeight="1">
      <c r="A3" s="73"/>
      <c r="B3" s="73"/>
      <c r="C3" s="73"/>
      <c r="D3" s="73"/>
      <c r="E3" s="73"/>
      <c r="F3" s="73"/>
      <c r="G3" s="73"/>
      <c r="H3" s="74" t="s">
        <v>30</v>
      </c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</row>
    <row r="4" spans="1:22" s="1" customFormat="1" ht="41.25" customHeight="1">
      <c r="A4" s="66" t="s">
        <v>28</v>
      </c>
      <c r="B4" s="71" t="s">
        <v>34</v>
      </c>
      <c r="C4" s="71"/>
      <c r="D4" s="71"/>
      <c r="E4" s="67" t="s">
        <v>27</v>
      </c>
      <c r="F4" s="71" t="s">
        <v>26</v>
      </c>
      <c r="G4" s="71"/>
      <c r="H4" s="71"/>
      <c r="I4" s="71"/>
      <c r="J4" s="71"/>
      <c r="K4" s="71"/>
      <c r="L4" s="67" t="s">
        <v>32</v>
      </c>
      <c r="M4" s="75" t="s">
        <v>25</v>
      </c>
      <c r="N4" s="76"/>
      <c r="O4" s="76"/>
      <c r="P4" s="77"/>
      <c r="Q4" s="71" t="s">
        <v>24</v>
      </c>
      <c r="R4" s="71"/>
      <c r="S4" s="71"/>
      <c r="T4" s="66" t="s">
        <v>23</v>
      </c>
      <c r="U4" s="67" t="s">
        <v>22</v>
      </c>
      <c r="V4" s="66" t="s">
        <v>21</v>
      </c>
    </row>
    <row r="5" spans="1:22" s="1" customFormat="1" ht="53.25" customHeight="1">
      <c r="A5" s="66"/>
      <c r="B5" s="71"/>
      <c r="C5" s="71"/>
      <c r="D5" s="71"/>
      <c r="E5" s="68"/>
      <c r="F5" s="71"/>
      <c r="G5" s="71"/>
      <c r="H5" s="71"/>
      <c r="I5" s="71"/>
      <c r="J5" s="71"/>
      <c r="K5" s="71"/>
      <c r="L5" s="68"/>
      <c r="M5" s="78"/>
      <c r="N5" s="79"/>
      <c r="O5" s="79"/>
      <c r="P5" s="80"/>
      <c r="Q5" s="71"/>
      <c r="R5" s="71"/>
      <c r="S5" s="71"/>
      <c r="T5" s="66"/>
      <c r="U5" s="68"/>
      <c r="V5" s="66"/>
    </row>
    <row r="6" spans="1:22" s="1" customFormat="1" ht="33.75" customHeight="1">
      <c r="A6" s="66"/>
      <c r="B6" s="71"/>
      <c r="C6" s="71"/>
      <c r="D6" s="71"/>
      <c r="E6" s="68"/>
      <c r="F6" s="66" t="s">
        <v>13</v>
      </c>
      <c r="G6" s="66" t="s">
        <v>20</v>
      </c>
      <c r="H6" s="66" t="s">
        <v>19</v>
      </c>
      <c r="I6" s="71" t="s">
        <v>18</v>
      </c>
      <c r="J6" s="71"/>
      <c r="K6" s="71"/>
      <c r="L6" s="68"/>
      <c r="M6" s="66" t="s">
        <v>17</v>
      </c>
      <c r="N6" s="66" t="s">
        <v>16</v>
      </c>
      <c r="O6" s="66" t="s">
        <v>15</v>
      </c>
      <c r="P6" s="67" t="s">
        <v>14</v>
      </c>
      <c r="Q6" s="66" t="s">
        <v>13</v>
      </c>
      <c r="R6" s="66" t="s">
        <v>12</v>
      </c>
      <c r="S6" s="70" t="s">
        <v>11</v>
      </c>
      <c r="T6" s="66"/>
      <c r="U6" s="68"/>
      <c r="V6" s="66"/>
    </row>
    <row r="7" spans="1:22" s="1" customFormat="1" ht="18.75" customHeight="1">
      <c r="A7" s="66"/>
      <c r="B7" s="71"/>
      <c r="C7" s="71"/>
      <c r="D7" s="71"/>
      <c r="E7" s="68"/>
      <c r="F7" s="66"/>
      <c r="G7" s="66"/>
      <c r="H7" s="66"/>
      <c r="I7" s="71"/>
      <c r="J7" s="71"/>
      <c r="K7" s="71"/>
      <c r="L7" s="68"/>
      <c r="M7" s="66"/>
      <c r="N7" s="66"/>
      <c r="O7" s="66"/>
      <c r="P7" s="68"/>
      <c r="Q7" s="66"/>
      <c r="R7" s="66"/>
      <c r="S7" s="70"/>
      <c r="T7" s="66"/>
      <c r="U7" s="68"/>
      <c r="V7" s="66"/>
    </row>
    <row r="8" spans="1:22" s="1" customFormat="1" ht="30" customHeight="1">
      <c r="A8" s="66"/>
      <c r="B8" s="71"/>
      <c r="C8" s="71"/>
      <c r="D8" s="71"/>
      <c r="E8" s="68"/>
      <c r="F8" s="66"/>
      <c r="G8" s="66"/>
      <c r="H8" s="66"/>
      <c r="I8" s="66" t="s">
        <v>10</v>
      </c>
      <c r="J8" s="66" t="s">
        <v>9</v>
      </c>
      <c r="K8" s="66" t="s">
        <v>8</v>
      </c>
      <c r="L8" s="68"/>
      <c r="M8" s="66"/>
      <c r="N8" s="66"/>
      <c r="O8" s="66"/>
      <c r="P8" s="68"/>
      <c r="Q8" s="66"/>
      <c r="R8" s="66"/>
      <c r="S8" s="70"/>
      <c r="T8" s="66"/>
      <c r="U8" s="68"/>
      <c r="V8" s="66"/>
    </row>
    <row r="9" spans="1:22" s="1" customFormat="1" ht="15" customHeight="1">
      <c r="A9" s="66"/>
      <c r="B9" s="71"/>
      <c r="C9" s="71"/>
      <c r="D9" s="71"/>
      <c r="E9" s="68"/>
      <c r="F9" s="66"/>
      <c r="G9" s="66"/>
      <c r="H9" s="66"/>
      <c r="I9" s="66"/>
      <c r="J9" s="66"/>
      <c r="K9" s="66"/>
      <c r="L9" s="68"/>
      <c r="M9" s="66"/>
      <c r="N9" s="66"/>
      <c r="O9" s="66"/>
      <c r="P9" s="68"/>
      <c r="Q9" s="66"/>
      <c r="R9" s="66"/>
      <c r="S9" s="70"/>
      <c r="T9" s="66"/>
      <c r="U9" s="68"/>
      <c r="V9" s="66"/>
    </row>
    <row r="10" spans="1:22" s="1" customFormat="1" ht="15" customHeight="1">
      <c r="A10" s="66"/>
      <c r="B10" s="71"/>
      <c r="C10" s="71"/>
      <c r="D10" s="71"/>
      <c r="E10" s="68"/>
      <c r="F10" s="66"/>
      <c r="G10" s="66"/>
      <c r="H10" s="66"/>
      <c r="I10" s="66"/>
      <c r="J10" s="66"/>
      <c r="K10" s="66"/>
      <c r="L10" s="68"/>
      <c r="M10" s="66"/>
      <c r="N10" s="66"/>
      <c r="O10" s="66"/>
      <c r="P10" s="68"/>
      <c r="Q10" s="66"/>
      <c r="R10" s="66"/>
      <c r="S10" s="70"/>
      <c r="T10" s="66"/>
      <c r="U10" s="68"/>
      <c r="V10" s="66"/>
    </row>
    <row r="11" spans="1:22" s="1" customFormat="1" ht="15" customHeight="1">
      <c r="A11" s="66"/>
      <c r="B11" s="71"/>
      <c r="C11" s="71"/>
      <c r="D11" s="71"/>
      <c r="E11" s="68"/>
      <c r="F11" s="66"/>
      <c r="G11" s="66"/>
      <c r="H11" s="66"/>
      <c r="I11" s="66"/>
      <c r="J11" s="66"/>
      <c r="K11" s="66"/>
      <c r="L11" s="68"/>
      <c r="M11" s="66"/>
      <c r="N11" s="66"/>
      <c r="O11" s="66"/>
      <c r="P11" s="68"/>
      <c r="Q11" s="66"/>
      <c r="R11" s="66"/>
      <c r="S11" s="70"/>
      <c r="T11" s="66"/>
      <c r="U11" s="68"/>
      <c r="V11" s="66"/>
    </row>
    <row r="12" spans="1:22" s="1" customFormat="1" ht="15" customHeight="1">
      <c r="A12" s="66"/>
      <c r="B12" s="71"/>
      <c r="C12" s="71"/>
      <c r="D12" s="71"/>
      <c r="E12" s="68"/>
      <c r="F12" s="66"/>
      <c r="G12" s="66"/>
      <c r="H12" s="66"/>
      <c r="I12" s="66"/>
      <c r="J12" s="66"/>
      <c r="K12" s="66"/>
      <c r="L12" s="68"/>
      <c r="M12" s="66"/>
      <c r="N12" s="66"/>
      <c r="O12" s="66"/>
      <c r="P12" s="68"/>
      <c r="Q12" s="66"/>
      <c r="R12" s="66"/>
      <c r="S12" s="70"/>
      <c r="T12" s="66"/>
      <c r="U12" s="68"/>
      <c r="V12" s="66"/>
    </row>
    <row r="13" spans="1:22" s="1" customFormat="1" ht="15" customHeight="1">
      <c r="A13" s="66"/>
      <c r="B13" s="71"/>
      <c r="C13" s="71"/>
      <c r="D13" s="71"/>
      <c r="E13" s="68"/>
      <c r="F13" s="66"/>
      <c r="G13" s="66"/>
      <c r="H13" s="66"/>
      <c r="I13" s="66"/>
      <c r="J13" s="66"/>
      <c r="K13" s="66"/>
      <c r="L13" s="68"/>
      <c r="M13" s="66"/>
      <c r="N13" s="66"/>
      <c r="O13" s="66"/>
      <c r="P13" s="68"/>
      <c r="Q13" s="66"/>
      <c r="R13" s="66"/>
      <c r="S13" s="70"/>
      <c r="T13" s="66"/>
      <c r="U13" s="68"/>
      <c r="V13" s="66"/>
    </row>
    <row r="14" spans="1:22" s="1" customFormat="1" ht="15" customHeight="1">
      <c r="A14" s="66"/>
      <c r="B14" s="71"/>
      <c r="C14" s="71"/>
      <c r="D14" s="71"/>
      <c r="E14" s="68"/>
      <c r="F14" s="66"/>
      <c r="G14" s="66"/>
      <c r="H14" s="66"/>
      <c r="I14" s="66"/>
      <c r="J14" s="66"/>
      <c r="K14" s="66"/>
      <c r="L14" s="68"/>
      <c r="M14" s="66"/>
      <c r="N14" s="66"/>
      <c r="O14" s="66"/>
      <c r="P14" s="68"/>
      <c r="Q14" s="66"/>
      <c r="R14" s="66"/>
      <c r="S14" s="70"/>
      <c r="T14" s="66"/>
      <c r="U14" s="68"/>
      <c r="V14" s="66"/>
    </row>
    <row r="15" spans="1:22" s="1" customFormat="1" ht="15" customHeight="1">
      <c r="A15" s="66"/>
      <c r="B15" s="71"/>
      <c r="C15" s="71"/>
      <c r="D15" s="71"/>
      <c r="E15" s="68"/>
      <c r="F15" s="66"/>
      <c r="G15" s="66"/>
      <c r="H15" s="66"/>
      <c r="I15" s="66"/>
      <c r="J15" s="66"/>
      <c r="K15" s="66"/>
      <c r="L15" s="68"/>
      <c r="M15" s="66"/>
      <c r="N15" s="66"/>
      <c r="O15" s="66"/>
      <c r="P15" s="68"/>
      <c r="Q15" s="66"/>
      <c r="R15" s="66"/>
      <c r="S15" s="70"/>
      <c r="T15" s="66"/>
      <c r="U15" s="68"/>
      <c r="V15" s="66"/>
    </row>
    <row r="16" spans="1:22" s="1" customFormat="1" ht="15" customHeight="1">
      <c r="A16" s="66"/>
      <c r="B16" s="71"/>
      <c r="C16" s="71"/>
      <c r="D16" s="71"/>
      <c r="E16" s="68"/>
      <c r="F16" s="66"/>
      <c r="G16" s="66"/>
      <c r="H16" s="66"/>
      <c r="I16" s="66"/>
      <c r="J16" s="66"/>
      <c r="K16" s="66"/>
      <c r="L16" s="68"/>
      <c r="M16" s="66"/>
      <c r="N16" s="66"/>
      <c r="O16" s="66"/>
      <c r="P16" s="68"/>
      <c r="Q16" s="66"/>
      <c r="R16" s="66"/>
      <c r="S16" s="70"/>
      <c r="T16" s="66"/>
      <c r="U16" s="68"/>
      <c r="V16" s="66"/>
    </row>
    <row r="17" spans="1:30" s="1" customFormat="1" ht="15" customHeight="1">
      <c r="A17" s="66"/>
      <c r="B17" s="71"/>
      <c r="C17" s="71"/>
      <c r="D17" s="71"/>
      <c r="E17" s="69"/>
      <c r="F17" s="66"/>
      <c r="G17" s="66"/>
      <c r="H17" s="66"/>
      <c r="I17" s="66"/>
      <c r="J17" s="66"/>
      <c r="K17" s="66"/>
      <c r="L17" s="69"/>
      <c r="M17" s="66"/>
      <c r="N17" s="66"/>
      <c r="O17" s="66"/>
      <c r="P17" s="69"/>
      <c r="Q17" s="66"/>
      <c r="R17" s="66"/>
      <c r="S17" s="70"/>
      <c r="T17" s="66"/>
      <c r="U17" s="69"/>
      <c r="V17" s="66"/>
    </row>
    <row r="18" spans="1:30" s="4" customFormat="1">
      <c r="A18" s="2"/>
      <c r="B18" s="62"/>
      <c r="C18" s="63"/>
      <c r="D18" s="64"/>
      <c r="E18" s="18">
        <v>1</v>
      </c>
      <c r="F18" s="2">
        <v>2</v>
      </c>
      <c r="G18" s="18">
        <v>3</v>
      </c>
      <c r="H18" s="2">
        <v>4</v>
      </c>
      <c r="I18" s="18">
        <v>5</v>
      </c>
      <c r="J18" s="2">
        <v>6</v>
      </c>
      <c r="K18" s="18">
        <v>7</v>
      </c>
      <c r="L18" s="18">
        <v>8</v>
      </c>
      <c r="M18" s="18">
        <v>9</v>
      </c>
      <c r="N18" s="18">
        <v>10</v>
      </c>
      <c r="O18" s="18">
        <v>11</v>
      </c>
      <c r="P18" s="18">
        <v>12</v>
      </c>
      <c r="Q18" s="18">
        <v>13</v>
      </c>
      <c r="R18" s="18">
        <v>14</v>
      </c>
      <c r="S18" s="18">
        <v>15</v>
      </c>
      <c r="T18" s="18">
        <v>16</v>
      </c>
      <c r="U18" s="18">
        <v>17</v>
      </c>
      <c r="V18" s="18">
        <v>18</v>
      </c>
      <c r="W18" s="65" t="s">
        <v>33</v>
      </c>
      <c r="X18" s="65"/>
      <c r="Y18" s="65" t="s">
        <v>7</v>
      </c>
      <c r="Z18" s="65"/>
      <c r="AA18" s="65" t="s">
        <v>6</v>
      </c>
      <c r="AB18" s="65"/>
      <c r="AC18" s="65" t="s">
        <v>31</v>
      </c>
      <c r="AD18" s="65"/>
    </row>
    <row r="19" spans="1:30" s="1" customFormat="1" ht="51.75" customHeight="1">
      <c r="A19" s="5">
        <v>1</v>
      </c>
      <c r="B19" s="55" t="s">
        <v>5</v>
      </c>
      <c r="C19" s="56"/>
      <c r="D19" s="57"/>
      <c r="E19" s="6">
        <v>40</v>
      </c>
      <c r="F19" s="6">
        <v>55</v>
      </c>
      <c r="G19" s="6">
        <v>54</v>
      </c>
      <c r="H19" s="6">
        <v>1</v>
      </c>
      <c r="I19" s="6"/>
      <c r="J19" s="6">
        <v>24</v>
      </c>
      <c r="K19" s="6">
        <v>31</v>
      </c>
      <c r="L19" s="6"/>
      <c r="M19" s="6">
        <v>28</v>
      </c>
      <c r="N19" s="6"/>
      <c r="O19" s="6"/>
      <c r="P19" s="6">
        <v>3</v>
      </c>
      <c r="Q19" s="6"/>
      <c r="R19" s="6"/>
      <c r="S19" s="6"/>
      <c r="T19" s="6">
        <v>27</v>
      </c>
      <c r="U19" s="6">
        <v>68</v>
      </c>
      <c r="V19" s="6"/>
      <c r="W19" s="15">
        <f>E19+K19</f>
        <v>71</v>
      </c>
      <c r="X19" s="15">
        <f>L19+T19+U19</f>
        <v>95</v>
      </c>
      <c r="Y19" s="15">
        <f>F19</f>
        <v>55</v>
      </c>
      <c r="Z19" s="15">
        <f>G19+H19</f>
        <v>55</v>
      </c>
      <c r="AA19" s="15">
        <f>F19</f>
        <v>55</v>
      </c>
      <c r="AB19" s="15">
        <f>I19+J19+K19</f>
        <v>55</v>
      </c>
      <c r="AC19" s="15">
        <f>K19</f>
        <v>31</v>
      </c>
      <c r="AD19" s="15">
        <f>M19+N19+O19+P19</f>
        <v>31</v>
      </c>
    </row>
    <row r="20" spans="1:30" s="10" customFormat="1" ht="59.25" customHeight="1">
      <c r="A20" s="7" t="s">
        <v>4</v>
      </c>
      <c r="B20" s="55" t="s">
        <v>3</v>
      </c>
      <c r="C20" s="56"/>
      <c r="D20" s="57"/>
      <c r="E20" s="6">
        <v>4</v>
      </c>
      <c r="F20" s="8">
        <v>8</v>
      </c>
      <c r="G20" s="8">
        <v>8</v>
      </c>
      <c r="H20" s="8"/>
      <c r="I20" s="8"/>
      <c r="J20" s="8">
        <v>3</v>
      </c>
      <c r="K20" s="8">
        <v>5</v>
      </c>
      <c r="L20" s="8"/>
      <c r="M20" s="8">
        <v>3</v>
      </c>
      <c r="N20" s="8"/>
      <c r="O20" s="8"/>
      <c r="P20" s="8">
        <v>2</v>
      </c>
      <c r="Q20" s="8"/>
      <c r="R20" s="8"/>
      <c r="S20" s="8"/>
      <c r="T20" s="8">
        <v>3</v>
      </c>
      <c r="U20" s="6">
        <v>9</v>
      </c>
      <c r="V20" s="9">
        <v>1</v>
      </c>
      <c r="W20" s="15">
        <f>E20+K20</f>
        <v>9</v>
      </c>
      <c r="X20" s="15">
        <f>L20+T20+U20</f>
        <v>12</v>
      </c>
      <c r="Y20" s="15">
        <f>F20</f>
        <v>8</v>
      </c>
      <c r="Z20" s="15">
        <f>G20+H20</f>
        <v>8</v>
      </c>
      <c r="AA20" s="15">
        <f>F20</f>
        <v>8</v>
      </c>
      <c r="AB20" s="15">
        <f>I20+J20+K20</f>
        <v>8</v>
      </c>
      <c r="AC20" s="15">
        <f>K20</f>
        <v>5</v>
      </c>
      <c r="AD20" s="15">
        <f>M20+N20+O20+P20</f>
        <v>5</v>
      </c>
    </row>
    <row r="21" spans="1:30" s="11" customFormat="1" ht="63.75" customHeight="1">
      <c r="A21" s="7" t="s">
        <v>2</v>
      </c>
      <c r="B21" s="55" t="s">
        <v>1</v>
      </c>
      <c r="C21" s="56"/>
      <c r="D21" s="57"/>
      <c r="E21" s="8">
        <v>55</v>
      </c>
      <c r="F21" s="8">
        <v>93</v>
      </c>
      <c r="G21" s="8">
        <v>84</v>
      </c>
      <c r="H21" s="8">
        <v>9</v>
      </c>
      <c r="I21" s="8"/>
      <c r="J21" s="8">
        <v>35</v>
      </c>
      <c r="K21" s="8">
        <v>58</v>
      </c>
      <c r="L21" s="8">
        <v>1</v>
      </c>
      <c r="M21" s="8">
        <v>42</v>
      </c>
      <c r="N21" s="8">
        <v>2</v>
      </c>
      <c r="O21" s="8"/>
      <c r="P21" s="8">
        <v>14</v>
      </c>
      <c r="Q21" s="8"/>
      <c r="R21" s="8"/>
      <c r="S21" s="8"/>
      <c r="T21" s="8">
        <v>49</v>
      </c>
      <c r="U21" s="8">
        <v>99</v>
      </c>
      <c r="V21" s="9">
        <v>4</v>
      </c>
      <c r="W21" s="15">
        <f>E21+K21</f>
        <v>113</v>
      </c>
      <c r="X21" s="15">
        <f>L21+T21+U21</f>
        <v>149</v>
      </c>
      <c r="Y21" s="15">
        <f>F21</f>
        <v>93</v>
      </c>
      <c r="Z21" s="15">
        <f>G21+H21</f>
        <v>93</v>
      </c>
      <c r="AA21" s="15">
        <f>F21</f>
        <v>93</v>
      </c>
      <c r="AB21" s="15">
        <f>I21+J21+K21</f>
        <v>93</v>
      </c>
      <c r="AC21" s="15">
        <f>K21</f>
        <v>58</v>
      </c>
      <c r="AD21" s="15">
        <f>M21+N21+O21+P21</f>
        <v>58</v>
      </c>
    </row>
    <row r="22" spans="1:30">
      <c r="A22" s="17">
        <v>4</v>
      </c>
      <c r="B22" s="58" t="s">
        <v>0</v>
      </c>
      <c r="C22" s="58"/>
      <c r="D22" s="58"/>
      <c r="E22" s="13">
        <v>99</v>
      </c>
      <c r="F22" s="13">
        <v>156</v>
      </c>
      <c r="G22" s="13">
        <v>146</v>
      </c>
      <c r="H22" s="13">
        <v>10</v>
      </c>
      <c r="I22" s="13"/>
      <c r="J22" s="13">
        <v>62</v>
      </c>
      <c r="K22" s="13">
        <v>94</v>
      </c>
      <c r="L22" s="13">
        <v>1</v>
      </c>
      <c r="M22" s="13">
        <v>73</v>
      </c>
      <c r="N22" s="13">
        <v>2</v>
      </c>
      <c r="O22" s="13"/>
      <c r="P22" s="13">
        <v>19</v>
      </c>
      <c r="Q22" s="13"/>
      <c r="R22" s="13"/>
      <c r="S22" s="13"/>
      <c r="T22" s="13">
        <v>79</v>
      </c>
      <c r="U22" s="13">
        <v>176</v>
      </c>
      <c r="V22" s="13">
        <v>5</v>
      </c>
      <c r="W22" s="15">
        <f>E22+K22</f>
        <v>193</v>
      </c>
      <c r="X22" s="15">
        <f>L22+T22+U22</f>
        <v>256</v>
      </c>
      <c r="Y22" s="15">
        <f>F22</f>
        <v>156</v>
      </c>
      <c r="Z22" s="15">
        <f>G22+H22</f>
        <v>156</v>
      </c>
      <c r="AA22" s="15">
        <f>F22</f>
        <v>156</v>
      </c>
      <c r="AB22" s="15">
        <f>I22+J22+K22</f>
        <v>156</v>
      </c>
      <c r="AC22" s="15">
        <f>K22</f>
        <v>94</v>
      </c>
      <c r="AD22" s="15">
        <f>M22+N22+O22+P22</f>
        <v>94</v>
      </c>
    </row>
    <row r="23" spans="1:30"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60"/>
    </row>
    <row r="24" spans="1:30"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</row>
  </sheetData>
  <mergeCells count="39"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H3:V3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L4:L17"/>
    <mergeCell ref="J8:J17"/>
    <mergeCell ref="B20:D20"/>
    <mergeCell ref="B21:D21"/>
    <mergeCell ref="B22:D22"/>
    <mergeCell ref="M4:P5"/>
    <mergeCell ref="H6:H17"/>
    <mergeCell ref="I6:K7"/>
    <mergeCell ref="M6:M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5"/>
  <sheetViews>
    <sheetView zoomScale="90" zoomScaleNormal="90" workbookViewId="0">
      <selection activeCell="A24" sqref="A24"/>
    </sheetView>
  </sheetViews>
  <sheetFormatPr defaultRowHeight="15"/>
  <cols>
    <col min="1" max="1" width="9.140625" style="14" customWidth="1"/>
    <col min="2" max="2" width="11.28515625" style="14" customWidth="1"/>
    <col min="3" max="3" width="11" style="14" customWidth="1"/>
    <col min="4" max="4" width="11.7109375" style="14" customWidth="1"/>
    <col min="5" max="5" width="11" style="14" customWidth="1"/>
    <col min="6" max="6" width="6.85546875" style="14" customWidth="1"/>
    <col min="7" max="7" width="8.140625" style="14" customWidth="1"/>
    <col min="8" max="8" width="9" style="14" customWidth="1"/>
    <col min="9" max="9" width="7.5703125" style="14" customWidth="1"/>
    <col min="10" max="10" width="7.85546875" style="14" customWidth="1"/>
    <col min="11" max="12" width="6.7109375" style="14" customWidth="1"/>
    <col min="13" max="13" width="10.140625" style="14" customWidth="1"/>
    <col min="14" max="15" width="10.28515625" style="14" customWidth="1"/>
    <col min="16" max="16" width="5.85546875" style="14" customWidth="1"/>
    <col min="17" max="17" width="5.5703125" style="14" customWidth="1"/>
    <col min="18" max="18" width="8" style="14" customWidth="1"/>
    <col min="19" max="19" width="9" style="14" customWidth="1"/>
    <col min="20" max="20" width="9.42578125" style="14" customWidth="1"/>
    <col min="21" max="21" width="10.28515625" style="14" customWidth="1"/>
    <col min="22" max="22" width="12.140625" style="14" customWidth="1"/>
    <col min="23" max="24" width="0" style="14" hidden="1" customWidth="1"/>
    <col min="25" max="25" width="7.5703125" style="14" hidden="1" customWidth="1"/>
    <col min="26" max="26" width="8" style="14" hidden="1" customWidth="1"/>
    <col min="27" max="27" width="8.5703125" style="14" hidden="1" customWidth="1"/>
    <col min="28" max="28" width="8.42578125" style="14" hidden="1" customWidth="1"/>
    <col min="29" max="29" width="8" style="14" hidden="1" customWidth="1"/>
    <col min="30" max="30" width="8.140625" style="14" hidden="1" customWidth="1"/>
    <col min="31" max="16384" width="9.140625" style="14"/>
  </cols>
  <sheetData>
    <row r="1" spans="1:22" s="1" customFormat="1" ht="18.75" customHeight="1">
      <c r="A1" s="72" t="s">
        <v>29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</row>
    <row r="2" spans="1:22" s="1" customFormat="1" ht="19.5" customHeight="1">
      <c r="A2" s="72" t="s">
        <v>51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</row>
    <row r="3" spans="1:22" s="1" customFormat="1" ht="18.75" customHeight="1">
      <c r="A3" s="73"/>
      <c r="B3" s="73"/>
      <c r="C3" s="73"/>
      <c r="D3" s="73"/>
      <c r="E3" s="73"/>
      <c r="F3" s="73"/>
      <c r="G3" s="73"/>
      <c r="H3" s="74" t="s">
        <v>37</v>
      </c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</row>
    <row r="4" spans="1:22" s="1" customFormat="1" ht="41.25" customHeight="1">
      <c r="A4" s="66" t="s">
        <v>28</v>
      </c>
      <c r="B4" s="71" t="s">
        <v>34</v>
      </c>
      <c r="C4" s="71"/>
      <c r="D4" s="71"/>
      <c r="E4" s="67" t="s">
        <v>27</v>
      </c>
      <c r="F4" s="71" t="s">
        <v>26</v>
      </c>
      <c r="G4" s="71"/>
      <c r="H4" s="71"/>
      <c r="I4" s="71"/>
      <c r="J4" s="71"/>
      <c r="K4" s="71"/>
      <c r="L4" s="67" t="s">
        <v>32</v>
      </c>
      <c r="M4" s="75" t="s">
        <v>25</v>
      </c>
      <c r="N4" s="76"/>
      <c r="O4" s="76"/>
      <c r="P4" s="77"/>
      <c r="Q4" s="71" t="s">
        <v>24</v>
      </c>
      <c r="R4" s="71"/>
      <c r="S4" s="71"/>
      <c r="T4" s="66" t="s">
        <v>23</v>
      </c>
      <c r="U4" s="67" t="s">
        <v>22</v>
      </c>
      <c r="V4" s="66" t="s">
        <v>21</v>
      </c>
    </row>
    <row r="5" spans="1:22" s="1" customFormat="1" ht="53.25" customHeight="1">
      <c r="A5" s="66"/>
      <c r="B5" s="71"/>
      <c r="C5" s="71"/>
      <c r="D5" s="71"/>
      <c r="E5" s="68"/>
      <c r="F5" s="71"/>
      <c r="G5" s="71"/>
      <c r="H5" s="71"/>
      <c r="I5" s="71"/>
      <c r="J5" s="71"/>
      <c r="K5" s="71"/>
      <c r="L5" s="68"/>
      <c r="M5" s="78"/>
      <c r="N5" s="79"/>
      <c r="O5" s="79"/>
      <c r="P5" s="80"/>
      <c r="Q5" s="71"/>
      <c r="R5" s="71"/>
      <c r="S5" s="71"/>
      <c r="T5" s="66"/>
      <c r="U5" s="68"/>
      <c r="V5" s="66"/>
    </row>
    <row r="6" spans="1:22" s="1" customFormat="1" ht="33.75" customHeight="1">
      <c r="A6" s="66"/>
      <c r="B6" s="71"/>
      <c r="C6" s="71"/>
      <c r="D6" s="71"/>
      <c r="E6" s="68"/>
      <c r="F6" s="66" t="s">
        <v>13</v>
      </c>
      <c r="G6" s="66" t="s">
        <v>20</v>
      </c>
      <c r="H6" s="66" t="s">
        <v>19</v>
      </c>
      <c r="I6" s="71" t="s">
        <v>18</v>
      </c>
      <c r="J6" s="71"/>
      <c r="K6" s="71"/>
      <c r="L6" s="68"/>
      <c r="M6" s="66" t="s">
        <v>17</v>
      </c>
      <c r="N6" s="66" t="s">
        <v>16</v>
      </c>
      <c r="O6" s="66" t="s">
        <v>15</v>
      </c>
      <c r="P6" s="67" t="s">
        <v>14</v>
      </c>
      <c r="Q6" s="66" t="s">
        <v>13</v>
      </c>
      <c r="R6" s="66" t="s">
        <v>12</v>
      </c>
      <c r="S6" s="70" t="s">
        <v>11</v>
      </c>
      <c r="T6" s="66"/>
      <c r="U6" s="68"/>
      <c r="V6" s="66"/>
    </row>
    <row r="7" spans="1:22" s="1" customFormat="1" ht="18.75" customHeight="1">
      <c r="A7" s="66"/>
      <c r="B7" s="71"/>
      <c r="C7" s="71"/>
      <c r="D7" s="71"/>
      <c r="E7" s="68"/>
      <c r="F7" s="66"/>
      <c r="G7" s="66"/>
      <c r="H7" s="66"/>
      <c r="I7" s="71"/>
      <c r="J7" s="71"/>
      <c r="K7" s="71"/>
      <c r="L7" s="68"/>
      <c r="M7" s="66"/>
      <c r="N7" s="66"/>
      <c r="O7" s="66"/>
      <c r="P7" s="68"/>
      <c r="Q7" s="66"/>
      <c r="R7" s="66"/>
      <c r="S7" s="70"/>
      <c r="T7" s="66"/>
      <c r="U7" s="68"/>
      <c r="V7" s="66"/>
    </row>
    <row r="8" spans="1:22" s="1" customFormat="1" ht="30" customHeight="1">
      <c r="A8" s="66"/>
      <c r="B8" s="71"/>
      <c r="C8" s="71"/>
      <c r="D8" s="71"/>
      <c r="E8" s="68"/>
      <c r="F8" s="66"/>
      <c r="G8" s="66"/>
      <c r="H8" s="66"/>
      <c r="I8" s="66" t="s">
        <v>10</v>
      </c>
      <c r="J8" s="66" t="s">
        <v>9</v>
      </c>
      <c r="K8" s="66" t="s">
        <v>8</v>
      </c>
      <c r="L8" s="68"/>
      <c r="M8" s="66"/>
      <c r="N8" s="66"/>
      <c r="O8" s="66"/>
      <c r="P8" s="68"/>
      <c r="Q8" s="66"/>
      <c r="R8" s="66"/>
      <c r="S8" s="70"/>
      <c r="T8" s="66"/>
      <c r="U8" s="68"/>
      <c r="V8" s="66"/>
    </row>
    <row r="9" spans="1:22" s="1" customFormat="1" ht="15" customHeight="1">
      <c r="A9" s="66"/>
      <c r="B9" s="71"/>
      <c r="C9" s="71"/>
      <c r="D9" s="71"/>
      <c r="E9" s="68"/>
      <c r="F9" s="66"/>
      <c r="G9" s="66"/>
      <c r="H9" s="66"/>
      <c r="I9" s="66"/>
      <c r="J9" s="66"/>
      <c r="K9" s="66"/>
      <c r="L9" s="68"/>
      <c r="M9" s="66"/>
      <c r="N9" s="66"/>
      <c r="O9" s="66"/>
      <c r="P9" s="68"/>
      <c r="Q9" s="66"/>
      <c r="R9" s="66"/>
      <c r="S9" s="70"/>
      <c r="T9" s="66"/>
      <c r="U9" s="68"/>
      <c r="V9" s="66"/>
    </row>
    <row r="10" spans="1:22" s="1" customFormat="1" ht="15" customHeight="1">
      <c r="A10" s="66"/>
      <c r="B10" s="71"/>
      <c r="C10" s="71"/>
      <c r="D10" s="71"/>
      <c r="E10" s="68"/>
      <c r="F10" s="66"/>
      <c r="G10" s="66"/>
      <c r="H10" s="66"/>
      <c r="I10" s="66"/>
      <c r="J10" s="66"/>
      <c r="K10" s="66"/>
      <c r="L10" s="68"/>
      <c r="M10" s="66"/>
      <c r="N10" s="66"/>
      <c r="O10" s="66"/>
      <c r="P10" s="68"/>
      <c r="Q10" s="66"/>
      <c r="R10" s="66"/>
      <c r="S10" s="70"/>
      <c r="T10" s="66"/>
      <c r="U10" s="68"/>
      <c r="V10" s="66"/>
    </row>
    <row r="11" spans="1:22" s="1" customFormat="1" ht="15" customHeight="1">
      <c r="A11" s="66"/>
      <c r="B11" s="71"/>
      <c r="C11" s="71"/>
      <c r="D11" s="71"/>
      <c r="E11" s="68"/>
      <c r="F11" s="66"/>
      <c r="G11" s="66"/>
      <c r="H11" s="66"/>
      <c r="I11" s="66"/>
      <c r="J11" s="66"/>
      <c r="K11" s="66"/>
      <c r="L11" s="68"/>
      <c r="M11" s="66"/>
      <c r="N11" s="66"/>
      <c r="O11" s="66"/>
      <c r="P11" s="68"/>
      <c r="Q11" s="66"/>
      <c r="R11" s="66"/>
      <c r="S11" s="70"/>
      <c r="T11" s="66"/>
      <c r="U11" s="68"/>
      <c r="V11" s="66"/>
    </row>
    <row r="12" spans="1:22" s="1" customFormat="1" ht="15" customHeight="1">
      <c r="A12" s="66"/>
      <c r="B12" s="71"/>
      <c r="C12" s="71"/>
      <c r="D12" s="71"/>
      <c r="E12" s="68"/>
      <c r="F12" s="66"/>
      <c r="G12" s="66"/>
      <c r="H12" s="66"/>
      <c r="I12" s="66"/>
      <c r="J12" s="66"/>
      <c r="K12" s="66"/>
      <c r="L12" s="68"/>
      <c r="M12" s="66"/>
      <c r="N12" s="66"/>
      <c r="O12" s="66"/>
      <c r="P12" s="68"/>
      <c r="Q12" s="66"/>
      <c r="R12" s="66"/>
      <c r="S12" s="70"/>
      <c r="T12" s="66"/>
      <c r="U12" s="68"/>
      <c r="V12" s="66"/>
    </row>
    <row r="13" spans="1:22" s="1" customFormat="1" ht="15" customHeight="1">
      <c r="A13" s="66"/>
      <c r="B13" s="71"/>
      <c r="C13" s="71"/>
      <c r="D13" s="71"/>
      <c r="E13" s="68"/>
      <c r="F13" s="66"/>
      <c r="G13" s="66"/>
      <c r="H13" s="66"/>
      <c r="I13" s="66"/>
      <c r="J13" s="66"/>
      <c r="K13" s="66"/>
      <c r="L13" s="68"/>
      <c r="M13" s="66"/>
      <c r="N13" s="66"/>
      <c r="O13" s="66"/>
      <c r="P13" s="68"/>
      <c r="Q13" s="66"/>
      <c r="R13" s="66"/>
      <c r="S13" s="70"/>
      <c r="T13" s="66"/>
      <c r="U13" s="68"/>
      <c r="V13" s="66"/>
    </row>
    <row r="14" spans="1:22" s="1" customFormat="1" ht="15" customHeight="1">
      <c r="A14" s="66"/>
      <c r="B14" s="71"/>
      <c r="C14" s="71"/>
      <c r="D14" s="71"/>
      <c r="E14" s="68"/>
      <c r="F14" s="66"/>
      <c r="G14" s="66"/>
      <c r="H14" s="66"/>
      <c r="I14" s="66"/>
      <c r="J14" s="66"/>
      <c r="K14" s="66"/>
      <c r="L14" s="68"/>
      <c r="M14" s="66"/>
      <c r="N14" s="66"/>
      <c r="O14" s="66"/>
      <c r="P14" s="68"/>
      <c r="Q14" s="66"/>
      <c r="R14" s="66"/>
      <c r="S14" s="70"/>
      <c r="T14" s="66"/>
      <c r="U14" s="68"/>
      <c r="V14" s="66"/>
    </row>
    <row r="15" spans="1:22" s="1" customFormat="1" ht="15" customHeight="1">
      <c r="A15" s="66"/>
      <c r="B15" s="71"/>
      <c r="C15" s="71"/>
      <c r="D15" s="71"/>
      <c r="E15" s="68"/>
      <c r="F15" s="66"/>
      <c r="G15" s="66"/>
      <c r="H15" s="66"/>
      <c r="I15" s="66"/>
      <c r="J15" s="66"/>
      <c r="K15" s="66"/>
      <c r="L15" s="68"/>
      <c r="M15" s="66"/>
      <c r="N15" s="66"/>
      <c r="O15" s="66"/>
      <c r="P15" s="68"/>
      <c r="Q15" s="66"/>
      <c r="R15" s="66"/>
      <c r="S15" s="70"/>
      <c r="T15" s="66"/>
      <c r="U15" s="68"/>
      <c r="V15" s="66"/>
    </row>
    <row r="16" spans="1:22" s="1" customFormat="1" ht="15" customHeight="1">
      <c r="A16" s="66"/>
      <c r="B16" s="71"/>
      <c r="C16" s="71"/>
      <c r="D16" s="71"/>
      <c r="E16" s="68"/>
      <c r="F16" s="66"/>
      <c r="G16" s="66"/>
      <c r="H16" s="66"/>
      <c r="I16" s="66"/>
      <c r="J16" s="66"/>
      <c r="K16" s="66"/>
      <c r="L16" s="68"/>
      <c r="M16" s="66"/>
      <c r="N16" s="66"/>
      <c r="O16" s="66"/>
      <c r="P16" s="68"/>
      <c r="Q16" s="66"/>
      <c r="R16" s="66"/>
      <c r="S16" s="70"/>
      <c r="T16" s="66"/>
      <c r="U16" s="68"/>
      <c r="V16" s="66"/>
    </row>
    <row r="17" spans="1:30" s="1" customFormat="1" ht="15" customHeight="1">
      <c r="A17" s="66"/>
      <c r="B17" s="71"/>
      <c r="C17" s="71"/>
      <c r="D17" s="71"/>
      <c r="E17" s="69"/>
      <c r="F17" s="66"/>
      <c r="G17" s="66"/>
      <c r="H17" s="66"/>
      <c r="I17" s="66"/>
      <c r="J17" s="66"/>
      <c r="K17" s="66"/>
      <c r="L17" s="69"/>
      <c r="M17" s="66"/>
      <c r="N17" s="66"/>
      <c r="O17" s="66"/>
      <c r="P17" s="69"/>
      <c r="Q17" s="66"/>
      <c r="R17" s="66"/>
      <c r="S17" s="70"/>
      <c r="T17" s="66"/>
      <c r="U17" s="69"/>
      <c r="V17" s="66"/>
    </row>
    <row r="18" spans="1:30" s="4" customFormat="1">
      <c r="A18" s="2"/>
      <c r="B18" s="62"/>
      <c r="C18" s="63"/>
      <c r="D18" s="64"/>
      <c r="E18" s="46">
        <v>1</v>
      </c>
      <c r="F18" s="2">
        <v>2</v>
      </c>
      <c r="G18" s="46">
        <v>3</v>
      </c>
      <c r="H18" s="2">
        <v>4</v>
      </c>
      <c r="I18" s="46">
        <v>5</v>
      </c>
      <c r="J18" s="2">
        <v>6</v>
      </c>
      <c r="K18" s="46">
        <v>7</v>
      </c>
      <c r="L18" s="46">
        <v>8</v>
      </c>
      <c r="M18" s="46">
        <v>9</v>
      </c>
      <c r="N18" s="46">
        <v>10</v>
      </c>
      <c r="O18" s="46">
        <v>11</v>
      </c>
      <c r="P18" s="46">
        <v>12</v>
      </c>
      <c r="Q18" s="46">
        <v>13</v>
      </c>
      <c r="R18" s="46">
        <v>14</v>
      </c>
      <c r="S18" s="46">
        <v>15</v>
      </c>
      <c r="T18" s="46">
        <v>16</v>
      </c>
      <c r="U18" s="46">
        <v>17</v>
      </c>
      <c r="V18" s="46">
        <v>18</v>
      </c>
      <c r="W18" s="65" t="s">
        <v>33</v>
      </c>
      <c r="X18" s="65"/>
      <c r="Y18" s="65" t="s">
        <v>7</v>
      </c>
      <c r="Z18" s="65"/>
      <c r="AA18" s="65" t="s">
        <v>6</v>
      </c>
      <c r="AB18" s="65"/>
      <c r="AC18" s="65" t="s">
        <v>31</v>
      </c>
      <c r="AD18" s="65"/>
    </row>
    <row r="19" spans="1:30" s="1" customFormat="1" ht="51.75" customHeight="1">
      <c r="A19" s="5">
        <v>1</v>
      </c>
      <c r="B19" s="55" t="s">
        <v>5</v>
      </c>
      <c r="C19" s="56"/>
      <c r="D19" s="57"/>
      <c r="E19" s="6">
        <f>[1]Ա.Կուբանյան!E19+[1]Ա.Չիչոյան!E19</f>
        <v>84</v>
      </c>
      <c r="F19" s="6">
        <f>[1]Ա.Կուբանյան!F19+[1]Ա.Չիչոյան!F19</f>
        <v>80</v>
      </c>
      <c r="G19" s="6">
        <f>[1]Ա.Կուբանյան!G19+[1]Ա.Չիչոյան!G19</f>
        <v>80</v>
      </c>
      <c r="H19" s="6">
        <f>[1]Ա.Կուբանյան!H19+[1]Ա.Չիչոյան!H19</f>
        <v>0</v>
      </c>
      <c r="I19" s="6">
        <f>[1]Ա.Կուբանյան!I19+[1]Ա.Չիչոյան!I19</f>
        <v>0</v>
      </c>
      <c r="J19" s="6">
        <f>[1]Ա.Կուբանյան!J19+[1]Ա.Չիչոյան!J19</f>
        <v>31</v>
      </c>
      <c r="K19" s="6">
        <f>[1]Ա.Կուբանյան!K19+[1]Ա.Չիչոյան!K19</f>
        <v>49</v>
      </c>
      <c r="L19" s="6">
        <v>0</v>
      </c>
      <c r="M19" s="6">
        <f>[1]Ա.Կուբանյան!M19+[1]Ա.Չիչոյան!M19</f>
        <v>14</v>
      </c>
      <c r="N19" s="6">
        <f>[1]Ա.Կուբանյան!N19+[1]Ա.Չիչոյան!N19</f>
        <v>3</v>
      </c>
      <c r="O19" s="6">
        <f>[1]Ա.Կուբանյան!O19+[1]Ա.Չիչոյան!O19</f>
        <v>0</v>
      </c>
      <c r="P19" s="6">
        <f>[1]Ա.Կուբանյան!P19+[1]Ա.Չիչոյան!P19</f>
        <v>31</v>
      </c>
      <c r="Q19" s="6">
        <f>[1]Ա.Կուբանյան!Q19+[1]Ա.Չիչոյան!Q19</f>
        <v>2</v>
      </c>
      <c r="R19" s="6">
        <f>[1]Ա.Կուբանյան!R19+[1]Ա.Չիչոյան!R19</f>
        <v>0</v>
      </c>
      <c r="S19" s="6">
        <f>[1]Ա.Կուբանյան!S19+[1]Ա.Չիչոյան!S19</f>
        <v>2</v>
      </c>
      <c r="T19" s="6">
        <f>[1]Ա.Կուբանյան!T19+[1]Ա.Չիչոյան!T19</f>
        <v>28</v>
      </c>
      <c r="U19" s="6">
        <f>[1]Ա.Կուբանյան!U19+[1]Ա.Չիչոյան!U19</f>
        <v>105</v>
      </c>
      <c r="V19" s="6">
        <f>[1]Ա.Կուբանյան!V19+[1]Ա.Չիչոյան!V19</f>
        <v>2</v>
      </c>
      <c r="W19" s="15">
        <f>E19+K19</f>
        <v>133</v>
      </c>
      <c r="X19" s="15">
        <f>L19+T19+U19</f>
        <v>133</v>
      </c>
      <c r="Y19" s="15">
        <f>F19</f>
        <v>80</v>
      </c>
      <c r="Z19" s="15">
        <f>G19+H19</f>
        <v>80</v>
      </c>
      <c r="AA19" s="15">
        <f>F19</f>
        <v>80</v>
      </c>
      <c r="AB19" s="15">
        <f>I19+J19+K19</f>
        <v>80</v>
      </c>
      <c r="AC19" s="15">
        <f>K19</f>
        <v>49</v>
      </c>
      <c r="AD19" s="15">
        <f>M19+N19+O19+P19</f>
        <v>48</v>
      </c>
    </row>
    <row r="20" spans="1:30" s="10" customFormat="1" ht="59.25" customHeight="1">
      <c r="A20" s="7" t="s">
        <v>4</v>
      </c>
      <c r="B20" s="55" t="s">
        <v>3</v>
      </c>
      <c r="C20" s="56"/>
      <c r="D20" s="57"/>
      <c r="E20" s="6">
        <f>[1]Ա.Կուբանյան!E20+[1]Ա.Չիչոյան!E20</f>
        <v>15</v>
      </c>
      <c r="F20" s="6">
        <f>[1]Ա.Կուբանյան!F20+[1]Ա.Չիչոյան!F20</f>
        <v>10</v>
      </c>
      <c r="G20" s="6">
        <f>[1]Ա.Կուբանյան!G20+[1]Ա.Չիչոյան!G20</f>
        <v>10</v>
      </c>
      <c r="H20" s="6">
        <f>[1]Ա.Կուբանյան!H20+[1]Ա.Չիչոյան!H20</f>
        <v>0</v>
      </c>
      <c r="I20" s="6">
        <f>[1]Ա.Կուբանյան!I20+[1]Ա.Չիչոյան!I20</f>
        <v>0</v>
      </c>
      <c r="J20" s="6">
        <f>[1]Ա.Կուբանյան!J20+[1]Ա.Չիչոյան!J20</f>
        <v>6</v>
      </c>
      <c r="K20" s="6">
        <f>[1]Ա.Կուբանյան!K20+[1]Ա.Չիչոյան!K20</f>
        <v>4</v>
      </c>
      <c r="L20" s="6">
        <v>0</v>
      </c>
      <c r="M20" s="6">
        <f>[1]Ա.Կուբանյան!M20+[1]Ա.Չիչոյան!M20</f>
        <v>1</v>
      </c>
      <c r="N20" s="6">
        <f>[1]Ա.Կուբանյան!N20+[1]Ա.Չիչոյան!N20</f>
        <v>0</v>
      </c>
      <c r="O20" s="6">
        <f>[1]Ա.Կուբանյան!O20+[1]Ա.Չիչոյան!O20</f>
        <v>0</v>
      </c>
      <c r="P20" s="6">
        <f>[1]Ա.Կուբանյան!P20+[1]Ա.Չիչոյան!P20</f>
        <v>3</v>
      </c>
      <c r="Q20" s="6">
        <f>[1]Ա.Կուբանյան!Q20+[1]Ա.Չիչոյան!Q20</f>
        <v>0</v>
      </c>
      <c r="R20" s="6">
        <f>[1]Ա.Կուբանյան!R20+[1]Ա.Չիչոյան!R20</f>
        <v>0</v>
      </c>
      <c r="S20" s="6">
        <f>[1]Ա.Կուբանյան!S20+[1]Ա.Չիչոյան!S20</f>
        <v>0</v>
      </c>
      <c r="T20" s="6">
        <f>[1]Ա.Կուբանյան!T20+[1]Ա.Չիչոյան!T20</f>
        <v>3</v>
      </c>
      <c r="U20" s="6">
        <f>[1]Ա.Կուբանյան!U20+[1]Ա.Չիչոյան!U20</f>
        <v>16</v>
      </c>
      <c r="V20" s="6">
        <f>[1]Ա.Կուբանյան!V20+[1]Ա.Չիչոյան!V20</f>
        <v>0</v>
      </c>
      <c r="W20" s="15">
        <f>E20+K20</f>
        <v>19</v>
      </c>
      <c r="X20" s="15">
        <f>L20+T20+U20</f>
        <v>19</v>
      </c>
      <c r="Y20" s="15">
        <f>F20</f>
        <v>10</v>
      </c>
      <c r="Z20" s="15">
        <f>G20+H20</f>
        <v>10</v>
      </c>
      <c r="AA20" s="15">
        <f>F20</f>
        <v>10</v>
      </c>
      <c r="AB20" s="15">
        <f>I20+J20+K20</f>
        <v>10</v>
      </c>
      <c r="AC20" s="15">
        <f>K20</f>
        <v>4</v>
      </c>
      <c r="AD20" s="15">
        <f>M20+N20+O20+P20</f>
        <v>4</v>
      </c>
    </row>
    <row r="21" spans="1:30" s="11" customFormat="1" ht="63.75" customHeight="1">
      <c r="A21" s="7" t="s">
        <v>2</v>
      </c>
      <c r="B21" s="55" t="s">
        <v>1</v>
      </c>
      <c r="C21" s="56"/>
      <c r="D21" s="57"/>
      <c r="E21" s="6">
        <f>[1]Ա.Կուբանյան!E21+[1]Ա.Չիչոյան!E21</f>
        <v>70</v>
      </c>
      <c r="F21" s="6">
        <f>[1]Ա.Կուբանյան!F21+[1]Ա.Չիչոյան!F21</f>
        <v>80</v>
      </c>
      <c r="G21" s="6">
        <f>[1]Ա.Կուբանյան!G21+[1]Ա.Չիչոյան!G21</f>
        <v>65</v>
      </c>
      <c r="H21" s="6">
        <f>[1]Ա.Կուբանյան!H21+[1]Ա.Չիչոյան!H21</f>
        <v>15</v>
      </c>
      <c r="I21" s="6">
        <f>[1]Ա.Կուբանյան!I21+[1]Ա.Չիչոյան!I21</f>
        <v>3</v>
      </c>
      <c r="J21" s="6">
        <f>[1]Ա.Կուբանյան!J21+[1]Ա.Չիչոյան!J21</f>
        <v>25</v>
      </c>
      <c r="K21" s="6">
        <f>[1]Ա.Կուբանյան!K21+[1]Ա.Չիչոյան!K21</f>
        <v>52</v>
      </c>
      <c r="L21" s="6">
        <v>0</v>
      </c>
      <c r="M21" s="6">
        <f>[1]Ա.Կուբանյան!M21+[1]Ա.Չիչոյան!M21</f>
        <v>23</v>
      </c>
      <c r="N21" s="6">
        <f>[1]Ա.Կուբանյան!N21+[1]Ա.Չիչոյան!N21</f>
        <v>1</v>
      </c>
      <c r="O21" s="6">
        <f>[1]Ա.Կուբանյան!O21+[1]Ա.Չիչոյան!O21</f>
        <v>0</v>
      </c>
      <c r="P21" s="6">
        <f>[1]Ա.Կուբանյան!P21+[1]Ա.Չիչոյան!P21</f>
        <v>26</v>
      </c>
      <c r="Q21" s="6">
        <f>[1]Ա.Կուբանյան!Q21+[1]Ա.Չիչոյան!Q21</f>
        <v>3</v>
      </c>
      <c r="R21" s="6">
        <f>[1]Ա.Կուբանյան!R21+[1]Ա.Չիչոյան!R21</f>
        <v>2</v>
      </c>
      <c r="S21" s="6">
        <f>[1]Ա.Կուբանյան!S21+[1]Ա.Չիչոյան!S21</f>
        <v>1</v>
      </c>
      <c r="T21" s="6">
        <f>[1]Ա.Կուբանյան!T21+[1]Ա.Չիչոյան!T21</f>
        <v>24</v>
      </c>
      <c r="U21" s="6">
        <f>[1]Ա.Կուբանյան!U21+[1]Ա.Չիչոյան!U21</f>
        <v>98</v>
      </c>
      <c r="V21" s="6">
        <f>[1]Ա.Կուբանյան!V21+[1]Ա.Չիչոյան!V21</f>
        <v>1</v>
      </c>
      <c r="W21" s="15">
        <f>E21+K21</f>
        <v>122</v>
      </c>
      <c r="X21" s="15">
        <f>L21+T21+U21</f>
        <v>122</v>
      </c>
      <c r="Y21" s="15">
        <f>F21</f>
        <v>80</v>
      </c>
      <c r="Z21" s="15">
        <f>G21+H21</f>
        <v>80</v>
      </c>
      <c r="AA21" s="15">
        <f>F21</f>
        <v>80</v>
      </c>
      <c r="AB21" s="15">
        <f>I21+J21+K21</f>
        <v>80</v>
      </c>
      <c r="AC21" s="15">
        <f>K21</f>
        <v>52</v>
      </c>
      <c r="AD21" s="15">
        <f>M21+N21+O21+P21</f>
        <v>50</v>
      </c>
    </row>
    <row r="22" spans="1:30" ht="18">
      <c r="A22" s="47">
        <v>4</v>
      </c>
      <c r="B22" s="58" t="s">
        <v>0</v>
      </c>
      <c r="C22" s="58"/>
      <c r="D22" s="58"/>
      <c r="E22" s="6">
        <f>[1]Ա.Կուբանյան!E22+[1]Ա.Չիչոյան!E22</f>
        <v>169</v>
      </c>
      <c r="F22" s="6">
        <f>[1]Ա.Կուբանյան!F22+[1]Ա.Չիչոյան!F22</f>
        <v>170</v>
      </c>
      <c r="G22" s="6">
        <f>[1]Ա.Կուբանյան!G22+[1]Ա.Չիչոյան!G22</f>
        <v>155</v>
      </c>
      <c r="H22" s="6">
        <f>[1]Ա.Կուբանյան!H22+[1]Ա.Չիչոյան!H22</f>
        <v>15</v>
      </c>
      <c r="I22" s="6">
        <f>[1]Ա.Կուբանյան!I22+[1]Ա.Չիչոյան!I22</f>
        <v>3</v>
      </c>
      <c r="J22" s="6">
        <f>[1]Ա.Կուբանյան!J22+[1]Ա.Չիչոյան!J22</f>
        <v>62</v>
      </c>
      <c r="K22" s="6">
        <f>[1]Ա.Կուբանյան!K22+[1]Ա.Չիչոյան!K22</f>
        <v>105</v>
      </c>
      <c r="L22" s="6">
        <v>0</v>
      </c>
      <c r="M22" s="6">
        <f>[1]Ա.Կուբանյան!M22+[1]Ա.Չիչոյան!M22</f>
        <v>38</v>
      </c>
      <c r="N22" s="6">
        <f>[1]Ա.Կուբանյան!N22+[1]Ա.Չիչոյան!N22</f>
        <v>4</v>
      </c>
      <c r="O22" s="6">
        <f>[1]Ա.Կուբանյան!O22+[1]Ա.Չիչոյան!O22</f>
        <v>0</v>
      </c>
      <c r="P22" s="6">
        <f>[1]Ա.Կուբանյան!P22+[1]Ա.Չիչոյան!P22</f>
        <v>60</v>
      </c>
      <c r="Q22" s="6">
        <f>[1]Ա.Կուբանյան!Q22+[1]Ա.Չիչոյան!Q22</f>
        <v>5</v>
      </c>
      <c r="R22" s="6">
        <f>[1]Ա.Կուբանյան!R22+[1]Ա.Չիչոյան!R22</f>
        <v>2</v>
      </c>
      <c r="S22" s="6">
        <f>[1]Ա.Կուբանյան!S22+[1]Ա.Չիչոյան!S22</f>
        <v>3</v>
      </c>
      <c r="T22" s="6">
        <f>[1]Ա.Կուբանյան!T22+[1]Ա.Չիչոյան!T22</f>
        <v>55</v>
      </c>
      <c r="U22" s="6">
        <f>[1]Ա.Կուբանյան!U22+[1]Ա.Չիչոյան!U22</f>
        <v>219</v>
      </c>
      <c r="V22" s="6">
        <f>[1]Ա.Կուբանյան!V22+[1]Ա.Չիչոյան!V22</f>
        <v>2</v>
      </c>
      <c r="W22" s="15">
        <f>E22+K22</f>
        <v>274</v>
      </c>
      <c r="X22" s="15">
        <f>L22+T22+U22</f>
        <v>274</v>
      </c>
      <c r="Y22" s="15">
        <f>F22</f>
        <v>170</v>
      </c>
      <c r="Z22" s="15">
        <f>G22+H22</f>
        <v>170</v>
      </c>
      <c r="AA22" s="15">
        <f>F22</f>
        <v>170</v>
      </c>
      <c r="AB22" s="15">
        <f>I22+J22+K22</f>
        <v>170</v>
      </c>
      <c r="AC22" s="15">
        <f>K22</f>
        <v>105</v>
      </c>
      <c r="AD22" s="15">
        <f>M22+N22+O22+P22</f>
        <v>102</v>
      </c>
    </row>
    <row r="23" spans="1:30"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60"/>
    </row>
    <row r="25" spans="1:30">
      <c r="A25" s="61"/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</row>
  </sheetData>
  <mergeCells count="39">
    <mergeCell ref="A25:V25"/>
    <mergeCell ref="A3:G3"/>
    <mergeCell ref="H3:V3"/>
    <mergeCell ref="N6:N17"/>
    <mergeCell ref="B23:W23"/>
    <mergeCell ref="B20:D20"/>
    <mergeCell ref="B21:D21"/>
    <mergeCell ref="B18:D18"/>
    <mergeCell ref="W18:X18"/>
    <mergeCell ref="B22:D22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V4:V17"/>
    <mergeCell ref="F6:F17"/>
    <mergeCell ref="G6:G17"/>
    <mergeCell ref="H6:H17"/>
    <mergeCell ref="I6:K7"/>
    <mergeCell ref="M6:M17"/>
    <mergeCell ref="Q4:S5"/>
    <mergeCell ref="O6:O17"/>
    <mergeCell ref="L4:L17"/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6"/>
  <sheetViews>
    <sheetView topLeftCell="A7" zoomScale="90" zoomScaleNormal="90" workbookViewId="0">
      <selection sqref="A1:V1"/>
    </sheetView>
  </sheetViews>
  <sheetFormatPr defaultRowHeight="15"/>
  <cols>
    <col min="1" max="1" width="9.140625" style="14"/>
    <col min="2" max="2" width="11.28515625" style="14" customWidth="1"/>
    <col min="3" max="3" width="11" style="14" customWidth="1"/>
    <col min="4" max="4" width="11.7109375" style="14" customWidth="1"/>
    <col min="5" max="5" width="11" style="14" customWidth="1"/>
    <col min="6" max="6" width="6.85546875" style="14" customWidth="1"/>
    <col min="7" max="7" width="8.140625" style="14" customWidth="1"/>
    <col min="8" max="8" width="9" style="14" customWidth="1"/>
    <col min="9" max="9" width="7.5703125" style="14" customWidth="1"/>
    <col min="10" max="10" width="7.85546875" style="14" customWidth="1"/>
    <col min="11" max="12" width="6.7109375" style="14" customWidth="1"/>
    <col min="13" max="13" width="10.140625" style="14" customWidth="1"/>
    <col min="14" max="15" width="10.28515625" style="14" customWidth="1"/>
    <col min="16" max="16" width="5.85546875" style="14" customWidth="1"/>
    <col min="17" max="17" width="5.5703125" style="14" customWidth="1"/>
    <col min="18" max="18" width="8" style="14" customWidth="1"/>
    <col min="19" max="19" width="9" style="14" customWidth="1"/>
    <col min="20" max="20" width="9.42578125" style="14" customWidth="1"/>
    <col min="21" max="21" width="10.28515625" style="14" customWidth="1"/>
    <col min="22" max="22" width="12.140625" style="14" customWidth="1"/>
    <col min="23" max="24" width="0" style="14" hidden="1" customWidth="1"/>
    <col min="25" max="25" width="7.5703125" style="14" hidden="1" customWidth="1"/>
    <col min="26" max="26" width="8" style="14" hidden="1" customWidth="1"/>
    <col min="27" max="27" width="8.5703125" style="14" hidden="1" customWidth="1"/>
    <col min="28" max="28" width="8.42578125" style="14" hidden="1" customWidth="1"/>
    <col min="29" max="29" width="8" style="14" hidden="1" customWidth="1"/>
    <col min="30" max="30" width="8.140625" style="14" hidden="1" customWidth="1"/>
    <col min="31" max="16384" width="9.140625" style="14"/>
  </cols>
  <sheetData>
    <row r="1" spans="1:22" s="1" customFormat="1" ht="18.75" customHeight="1">
      <c r="A1" s="72" t="s">
        <v>29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</row>
    <row r="2" spans="1:22" s="1" customFormat="1" ht="19.5" customHeight="1">
      <c r="A2" s="72" t="s">
        <v>54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</row>
    <row r="3" spans="1:22" s="1" customFormat="1" ht="18.75" customHeight="1">
      <c r="A3" s="73"/>
      <c r="B3" s="73"/>
      <c r="C3" s="73"/>
      <c r="D3" s="73"/>
      <c r="E3" s="73"/>
      <c r="F3" s="73"/>
      <c r="G3" s="73"/>
      <c r="H3" s="74" t="s">
        <v>37</v>
      </c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</row>
    <row r="4" spans="1:22" s="1" customFormat="1" ht="41.25" customHeight="1">
      <c r="A4" s="66" t="s">
        <v>28</v>
      </c>
      <c r="B4" s="71" t="s">
        <v>34</v>
      </c>
      <c r="C4" s="71"/>
      <c r="D4" s="71"/>
      <c r="E4" s="67" t="s">
        <v>27</v>
      </c>
      <c r="F4" s="71" t="s">
        <v>26</v>
      </c>
      <c r="G4" s="71"/>
      <c r="H4" s="71"/>
      <c r="I4" s="71"/>
      <c r="J4" s="71"/>
      <c r="K4" s="71"/>
      <c r="L4" s="67" t="s">
        <v>32</v>
      </c>
      <c r="M4" s="75" t="s">
        <v>25</v>
      </c>
      <c r="N4" s="76"/>
      <c r="O4" s="76"/>
      <c r="P4" s="77"/>
      <c r="Q4" s="71" t="s">
        <v>24</v>
      </c>
      <c r="R4" s="71"/>
      <c r="S4" s="71"/>
      <c r="T4" s="66" t="s">
        <v>23</v>
      </c>
      <c r="U4" s="67" t="s">
        <v>22</v>
      </c>
      <c r="V4" s="66" t="s">
        <v>21</v>
      </c>
    </row>
    <row r="5" spans="1:22" s="1" customFormat="1" ht="53.25" customHeight="1">
      <c r="A5" s="66"/>
      <c r="B5" s="71"/>
      <c r="C5" s="71"/>
      <c r="D5" s="71"/>
      <c r="E5" s="68"/>
      <c r="F5" s="71"/>
      <c r="G5" s="71"/>
      <c r="H5" s="71"/>
      <c r="I5" s="71"/>
      <c r="J5" s="71"/>
      <c r="K5" s="71"/>
      <c r="L5" s="68"/>
      <c r="M5" s="78"/>
      <c r="N5" s="79"/>
      <c r="O5" s="79"/>
      <c r="P5" s="80"/>
      <c r="Q5" s="71"/>
      <c r="R5" s="71"/>
      <c r="S5" s="71"/>
      <c r="T5" s="66"/>
      <c r="U5" s="68"/>
      <c r="V5" s="66"/>
    </row>
    <row r="6" spans="1:22" s="1" customFormat="1" ht="33.75" customHeight="1">
      <c r="A6" s="66"/>
      <c r="B6" s="71"/>
      <c r="C6" s="71"/>
      <c r="D6" s="71"/>
      <c r="E6" s="68"/>
      <c r="F6" s="66" t="s">
        <v>13</v>
      </c>
      <c r="G6" s="66" t="s">
        <v>20</v>
      </c>
      <c r="H6" s="66" t="s">
        <v>19</v>
      </c>
      <c r="I6" s="71" t="s">
        <v>18</v>
      </c>
      <c r="J6" s="71"/>
      <c r="K6" s="71"/>
      <c r="L6" s="68"/>
      <c r="M6" s="66" t="s">
        <v>17</v>
      </c>
      <c r="N6" s="66" t="s">
        <v>16</v>
      </c>
      <c r="O6" s="66" t="s">
        <v>15</v>
      </c>
      <c r="P6" s="67" t="s">
        <v>14</v>
      </c>
      <c r="Q6" s="66" t="s">
        <v>13</v>
      </c>
      <c r="R6" s="66" t="s">
        <v>12</v>
      </c>
      <c r="S6" s="70" t="s">
        <v>11</v>
      </c>
      <c r="T6" s="66"/>
      <c r="U6" s="68"/>
      <c r="V6" s="66"/>
    </row>
    <row r="7" spans="1:22" s="1" customFormat="1" ht="18.75" customHeight="1">
      <c r="A7" s="66"/>
      <c r="B7" s="71"/>
      <c r="C7" s="71"/>
      <c r="D7" s="71"/>
      <c r="E7" s="68"/>
      <c r="F7" s="66"/>
      <c r="G7" s="66"/>
      <c r="H7" s="66"/>
      <c r="I7" s="71"/>
      <c r="J7" s="71"/>
      <c r="K7" s="71"/>
      <c r="L7" s="68"/>
      <c r="M7" s="66"/>
      <c r="N7" s="66"/>
      <c r="O7" s="66"/>
      <c r="P7" s="68"/>
      <c r="Q7" s="66"/>
      <c r="R7" s="66"/>
      <c r="S7" s="70"/>
      <c r="T7" s="66"/>
      <c r="U7" s="68"/>
      <c r="V7" s="66"/>
    </row>
    <row r="8" spans="1:22" s="1" customFormat="1" ht="30" customHeight="1">
      <c r="A8" s="66"/>
      <c r="B8" s="71"/>
      <c r="C8" s="71"/>
      <c r="D8" s="71"/>
      <c r="E8" s="68"/>
      <c r="F8" s="66"/>
      <c r="G8" s="66"/>
      <c r="H8" s="66"/>
      <c r="I8" s="66" t="s">
        <v>10</v>
      </c>
      <c r="J8" s="66" t="s">
        <v>9</v>
      </c>
      <c r="K8" s="66" t="s">
        <v>8</v>
      </c>
      <c r="L8" s="68"/>
      <c r="M8" s="66"/>
      <c r="N8" s="66"/>
      <c r="O8" s="66"/>
      <c r="P8" s="68"/>
      <c r="Q8" s="66"/>
      <c r="R8" s="66"/>
      <c r="S8" s="70"/>
      <c r="T8" s="66"/>
      <c r="U8" s="68"/>
      <c r="V8" s="66"/>
    </row>
    <row r="9" spans="1:22" s="1" customFormat="1" ht="15" customHeight="1">
      <c r="A9" s="66"/>
      <c r="B9" s="71"/>
      <c r="C9" s="71"/>
      <c r="D9" s="71"/>
      <c r="E9" s="68"/>
      <c r="F9" s="66"/>
      <c r="G9" s="66"/>
      <c r="H9" s="66"/>
      <c r="I9" s="66"/>
      <c r="J9" s="66"/>
      <c r="K9" s="66"/>
      <c r="L9" s="68"/>
      <c r="M9" s="66"/>
      <c r="N9" s="66"/>
      <c r="O9" s="66"/>
      <c r="P9" s="68"/>
      <c r="Q9" s="66"/>
      <c r="R9" s="66"/>
      <c r="S9" s="70"/>
      <c r="T9" s="66"/>
      <c r="U9" s="68"/>
      <c r="V9" s="66"/>
    </row>
    <row r="10" spans="1:22" s="1" customFormat="1" ht="15" customHeight="1">
      <c r="A10" s="66"/>
      <c r="B10" s="71"/>
      <c r="C10" s="71"/>
      <c r="D10" s="71"/>
      <c r="E10" s="68"/>
      <c r="F10" s="66"/>
      <c r="G10" s="66"/>
      <c r="H10" s="66"/>
      <c r="I10" s="66"/>
      <c r="J10" s="66"/>
      <c r="K10" s="66"/>
      <c r="L10" s="68"/>
      <c r="M10" s="66"/>
      <c r="N10" s="66"/>
      <c r="O10" s="66"/>
      <c r="P10" s="68"/>
      <c r="Q10" s="66"/>
      <c r="R10" s="66"/>
      <c r="S10" s="70"/>
      <c r="T10" s="66"/>
      <c r="U10" s="68"/>
      <c r="V10" s="66"/>
    </row>
    <row r="11" spans="1:22" s="1" customFormat="1" ht="15" customHeight="1">
      <c r="A11" s="66"/>
      <c r="B11" s="71"/>
      <c r="C11" s="71"/>
      <c r="D11" s="71"/>
      <c r="E11" s="68"/>
      <c r="F11" s="66"/>
      <c r="G11" s="66"/>
      <c r="H11" s="66"/>
      <c r="I11" s="66"/>
      <c r="J11" s="66"/>
      <c r="K11" s="66"/>
      <c r="L11" s="68"/>
      <c r="M11" s="66"/>
      <c r="N11" s="66"/>
      <c r="O11" s="66"/>
      <c r="P11" s="68"/>
      <c r="Q11" s="66"/>
      <c r="R11" s="66"/>
      <c r="S11" s="70"/>
      <c r="T11" s="66"/>
      <c r="U11" s="68"/>
      <c r="V11" s="66"/>
    </row>
    <row r="12" spans="1:22" s="1" customFormat="1" ht="15" customHeight="1">
      <c r="A12" s="66"/>
      <c r="B12" s="71"/>
      <c r="C12" s="71"/>
      <c r="D12" s="71"/>
      <c r="E12" s="68"/>
      <c r="F12" s="66"/>
      <c r="G12" s="66"/>
      <c r="H12" s="66"/>
      <c r="I12" s="66"/>
      <c r="J12" s="66"/>
      <c r="K12" s="66"/>
      <c r="L12" s="68"/>
      <c r="M12" s="66"/>
      <c r="N12" s="66"/>
      <c r="O12" s="66"/>
      <c r="P12" s="68"/>
      <c r="Q12" s="66"/>
      <c r="R12" s="66"/>
      <c r="S12" s="70"/>
      <c r="T12" s="66"/>
      <c r="U12" s="68"/>
      <c r="V12" s="66"/>
    </row>
    <row r="13" spans="1:22" s="1" customFormat="1" ht="15" customHeight="1">
      <c r="A13" s="66"/>
      <c r="B13" s="71"/>
      <c r="C13" s="71"/>
      <c r="D13" s="71"/>
      <c r="E13" s="68"/>
      <c r="F13" s="66"/>
      <c r="G13" s="66"/>
      <c r="H13" s="66"/>
      <c r="I13" s="66"/>
      <c r="J13" s="66"/>
      <c r="K13" s="66"/>
      <c r="L13" s="68"/>
      <c r="M13" s="66"/>
      <c r="N13" s="66"/>
      <c r="O13" s="66"/>
      <c r="P13" s="68"/>
      <c r="Q13" s="66"/>
      <c r="R13" s="66"/>
      <c r="S13" s="70"/>
      <c r="T13" s="66"/>
      <c r="U13" s="68"/>
      <c r="V13" s="66"/>
    </row>
    <row r="14" spans="1:22" s="1" customFormat="1" ht="15" customHeight="1">
      <c r="A14" s="66"/>
      <c r="B14" s="71"/>
      <c r="C14" s="71"/>
      <c r="D14" s="71"/>
      <c r="E14" s="68"/>
      <c r="F14" s="66"/>
      <c r="G14" s="66"/>
      <c r="H14" s="66"/>
      <c r="I14" s="66"/>
      <c r="J14" s="66"/>
      <c r="K14" s="66"/>
      <c r="L14" s="68"/>
      <c r="M14" s="66"/>
      <c r="N14" s="66"/>
      <c r="O14" s="66"/>
      <c r="P14" s="68"/>
      <c r="Q14" s="66"/>
      <c r="R14" s="66"/>
      <c r="S14" s="70"/>
      <c r="T14" s="66"/>
      <c r="U14" s="68"/>
      <c r="V14" s="66"/>
    </row>
    <row r="15" spans="1:22" s="1" customFormat="1" ht="15" customHeight="1">
      <c r="A15" s="66"/>
      <c r="B15" s="71"/>
      <c r="C15" s="71"/>
      <c r="D15" s="71"/>
      <c r="E15" s="68"/>
      <c r="F15" s="66"/>
      <c r="G15" s="66"/>
      <c r="H15" s="66"/>
      <c r="I15" s="66"/>
      <c r="J15" s="66"/>
      <c r="K15" s="66"/>
      <c r="L15" s="68"/>
      <c r="M15" s="66"/>
      <c r="N15" s="66"/>
      <c r="O15" s="66"/>
      <c r="P15" s="68"/>
      <c r="Q15" s="66"/>
      <c r="R15" s="66"/>
      <c r="S15" s="70"/>
      <c r="T15" s="66"/>
      <c r="U15" s="68"/>
      <c r="V15" s="66"/>
    </row>
    <row r="16" spans="1:22" s="1" customFormat="1" ht="15" customHeight="1">
      <c r="A16" s="66"/>
      <c r="B16" s="71"/>
      <c r="C16" s="71"/>
      <c r="D16" s="71"/>
      <c r="E16" s="68"/>
      <c r="F16" s="66"/>
      <c r="G16" s="66"/>
      <c r="H16" s="66"/>
      <c r="I16" s="66"/>
      <c r="J16" s="66"/>
      <c r="K16" s="66"/>
      <c r="L16" s="68"/>
      <c r="M16" s="66"/>
      <c r="N16" s="66"/>
      <c r="O16" s="66"/>
      <c r="P16" s="68"/>
      <c r="Q16" s="66"/>
      <c r="R16" s="66"/>
      <c r="S16" s="70"/>
      <c r="T16" s="66"/>
      <c r="U16" s="68"/>
      <c r="V16" s="66"/>
    </row>
    <row r="17" spans="1:30" s="1" customFormat="1" ht="15" customHeight="1">
      <c r="A17" s="66"/>
      <c r="B17" s="71"/>
      <c r="C17" s="71"/>
      <c r="D17" s="71"/>
      <c r="E17" s="69"/>
      <c r="F17" s="66"/>
      <c r="G17" s="66"/>
      <c r="H17" s="66"/>
      <c r="I17" s="66"/>
      <c r="J17" s="66"/>
      <c r="K17" s="66"/>
      <c r="L17" s="69"/>
      <c r="M17" s="66"/>
      <c r="N17" s="66"/>
      <c r="O17" s="66"/>
      <c r="P17" s="69"/>
      <c r="Q17" s="66"/>
      <c r="R17" s="66"/>
      <c r="S17" s="70"/>
      <c r="T17" s="66"/>
      <c r="U17" s="69"/>
      <c r="V17" s="66"/>
    </row>
    <row r="18" spans="1:30" s="4" customFormat="1">
      <c r="A18" s="2"/>
      <c r="B18" s="62"/>
      <c r="C18" s="63"/>
      <c r="D18" s="64"/>
      <c r="E18" s="53">
        <v>1</v>
      </c>
      <c r="F18" s="2">
        <v>2</v>
      </c>
      <c r="G18" s="53">
        <v>3</v>
      </c>
      <c r="H18" s="2">
        <v>4</v>
      </c>
      <c r="I18" s="53">
        <v>5</v>
      </c>
      <c r="J18" s="2">
        <v>6</v>
      </c>
      <c r="K18" s="53">
        <v>7</v>
      </c>
      <c r="L18" s="53">
        <v>8</v>
      </c>
      <c r="M18" s="53">
        <v>9</v>
      </c>
      <c r="N18" s="53">
        <v>10</v>
      </c>
      <c r="O18" s="53">
        <v>11</v>
      </c>
      <c r="P18" s="53">
        <v>12</v>
      </c>
      <c r="Q18" s="53">
        <v>13</v>
      </c>
      <c r="R18" s="53">
        <v>14</v>
      </c>
      <c r="S18" s="53">
        <v>15</v>
      </c>
      <c r="T18" s="53">
        <v>16</v>
      </c>
      <c r="U18" s="53">
        <v>17</v>
      </c>
      <c r="V18" s="53">
        <v>18</v>
      </c>
      <c r="W18" s="65" t="s">
        <v>33</v>
      </c>
      <c r="X18" s="65"/>
      <c r="Y18" s="65" t="s">
        <v>7</v>
      </c>
      <c r="Z18" s="65"/>
      <c r="AA18" s="65" t="s">
        <v>6</v>
      </c>
      <c r="AB18" s="65"/>
      <c r="AC18" s="65" t="s">
        <v>31</v>
      </c>
      <c r="AD18" s="65"/>
    </row>
    <row r="19" spans="1:30" s="1" customFormat="1" ht="51.75" customHeight="1">
      <c r="A19" s="5">
        <v>1</v>
      </c>
      <c r="B19" s="55" t="s">
        <v>5</v>
      </c>
      <c r="C19" s="56"/>
      <c r="D19" s="57"/>
      <c r="E19" s="54">
        <v>167</v>
      </c>
      <c r="F19" s="6">
        <v>149</v>
      </c>
      <c r="G19" s="6">
        <v>144</v>
      </c>
      <c r="H19" s="6"/>
      <c r="I19" s="6"/>
      <c r="J19" s="6">
        <f>[2]Ա.Դանիելյան!J19+'[2]Ռ. Բունիաթյան'!J19+[2]Ս.Հովսեփյան!J19+[2]Ս.Թադևոսյան!J19</f>
        <v>20</v>
      </c>
      <c r="K19" s="6">
        <f>[2]Ա.Դանիելյան!K19+'[2]Ռ. Բունիաթյան'!K19+[2]Ս.Հովսեփյան!K19+[2]Ս.Թադևոսյան!K19</f>
        <v>129</v>
      </c>
      <c r="L19" s="6">
        <f>[2]Ա.Դանիելյան!L19+'[2]Ռ. Բունիաթյան'!L19+[2]Ս.Հովսեփյան!L19+[2]Ս.Թադևոսյան!L19</f>
        <v>1</v>
      </c>
      <c r="M19" s="6">
        <f>[2]Ա.Դանիելյան!M19+'[2]Ռ. Բունիաթյան'!M19+[2]Ս.Հովսեփյան!M19+[2]Ս.Թադևոսյան!M19</f>
        <v>36</v>
      </c>
      <c r="N19" s="6">
        <f>[2]Ա.Դանիելյան!N19+'[2]Ռ. Բունիաթյան'!N19+[2]Ս.Հովսեփյան!N19+[2]Ս.Թադևոսյան!N19</f>
        <v>0</v>
      </c>
      <c r="O19" s="6"/>
      <c r="P19" s="6">
        <f>[2]Ա.Դանիելյան!P19+'[2]Ռ. Բունիաթյան'!P19+[2]Ս.Հովսեփյան!P19+[2]Ս.Թադևոսյան!P19</f>
        <v>101</v>
      </c>
      <c r="Q19" s="6"/>
      <c r="R19" s="6"/>
      <c r="S19" s="6"/>
      <c r="T19" s="6">
        <f>[2]Ա.Դանիելյան!T19+'[2]Ռ. Բունիաթյան'!T19+[2]Ս.Հովսեփյան!T19+[2]Ս.Թադևոսյան!T19</f>
        <v>60</v>
      </c>
      <c r="U19" s="6">
        <f>[2]Ա.Դանիելյան!U19+'[2]Ռ. Բունիաթյան'!U19+[2]Ս.Հովսեփյան!U19+[2]Ս.Թադևոսյան!U19</f>
        <v>209</v>
      </c>
      <c r="V19" s="6">
        <f>[2]Ա.Դանիելյան!V19+'[2]Ռ. Բունիաթյան'!V19+[2]Ս.Հովսեփյան!V19+[2]Ս.Թադևոսյան!V19</f>
        <v>21</v>
      </c>
      <c r="W19" s="15">
        <f>E19+K19</f>
        <v>296</v>
      </c>
      <c r="X19" s="15">
        <f>L19+T19+U19</f>
        <v>270</v>
      </c>
      <c r="Y19" s="15">
        <f>F19</f>
        <v>149</v>
      </c>
      <c r="Z19" s="15">
        <f>G19+H19</f>
        <v>144</v>
      </c>
      <c r="AA19" s="15">
        <f>F19</f>
        <v>149</v>
      </c>
      <c r="AB19" s="15">
        <f>I19+J19+K19</f>
        <v>149</v>
      </c>
      <c r="AC19" s="15">
        <f>K19</f>
        <v>129</v>
      </c>
      <c r="AD19" s="15">
        <f>M19+N19+O19+P19</f>
        <v>137</v>
      </c>
    </row>
    <row r="20" spans="1:30" s="10" customFormat="1" ht="59.25" customHeight="1">
      <c r="A20" s="7" t="s">
        <v>4</v>
      </c>
      <c r="B20" s="55" t="s">
        <v>3</v>
      </c>
      <c r="C20" s="56"/>
      <c r="D20" s="57"/>
      <c r="E20" s="54">
        <v>10</v>
      </c>
      <c r="F20" s="8">
        <v>13</v>
      </c>
      <c r="G20" s="8">
        <v>13</v>
      </c>
      <c r="H20" s="8"/>
      <c r="I20" s="8"/>
      <c r="J20" s="6">
        <f>[2]Ա.Դանիելյան!J20+'[2]Ռ. Բունիաթյան'!J20+[2]Ս.Հովսեփյան!J20+[2]Ս.Թադևոսյան!J20</f>
        <v>1</v>
      </c>
      <c r="K20" s="6">
        <f>[2]Ա.Դանիելյան!K20+'[2]Ռ. Բունիաթյան'!K20+[2]Ս.Հովսեփյան!K20+[2]Ս.Թադևոսյան!K20</f>
        <v>12</v>
      </c>
      <c r="L20" s="6">
        <f>[2]Ա.Դանիելյան!L20+'[2]Ռ. Բունիաթյան'!L20+[2]Ս.Հովսեփյան!L20+[2]Ս.Թադևոսյան!L20</f>
        <v>0</v>
      </c>
      <c r="M20" s="6">
        <f>[2]Ա.Դանիելյան!M20+'[2]Ռ. Բունիաթյան'!M20+[2]Ս.Հովսեփյան!M20+[2]Ս.Թադևոսյան!M20</f>
        <v>7</v>
      </c>
      <c r="N20" s="6">
        <f>[2]Ա.Դանիելյան!N20+'[2]Ռ. Բունիաթյան'!N20+[2]Ս.Հովսեփյան!N20+[2]Ս.Թադևոսյան!N20</f>
        <v>1</v>
      </c>
      <c r="O20" s="8"/>
      <c r="P20" s="6">
        <f>[2]Ա.Դանիելյան!P20+'[2]Ռ. Բունիաթյան'!P20+[2]Ս.Հովսեփյան!P20+[2]Ս.Թադևոսյան!P20</f>
        <v>4</v>
      </c>
      <c r="Q20" s="8"/>
      <c r="R20" s="8"/>
      <c r="S20" s="8"/>
      <c r="T20" s="6">
        <f>[2]Ա.Դանիելյան!T20+'[2]Ռ. Բունիաթյան'!T20+[2]Ս.Հովսեփյան!T20+[2]Ս.Թադևոսյան!T20</f>
        <v>4</v>
      </c>
      <c r="U20" s="6">
        <f>[2]Ա.Դանիելյան!U20+'[2]Ռ. Բունիաթյան'!U20+[2]Ս.Հովսեփյան!U20+[2]Ս.Թադևոսյան!U20</f>
        <v>17</v>
      </c>
      <c r="V20" s="6">
        <f>[2]Ա.Դանիելյան!V20+'[2]Ռ. Բունիաթյան'!V20+[2]Ս.Հովսեփյան!V20+[2]Ս.Թադևոսյան!V20</f>
        <v>2</v>
      </c>
      <c r="W20" s="15">
        <f>E20+K20</f>
        <v>22</v>
      </c>
      <c r="X20" s="15">
        <f>L20+T20+U20</f>
        <v>21</v>
      </c>
      <c r="Y20" s="15">
        <f>F20</f>
        <v>13</v>
      </c>
      <c r="Z20" s="15">
        <f>G20+H20</f>
        <v>13</v>
      </c>
      <c r="AA20" s="15">
        <f>F20</f>
        <v>13</v>
      </c>
      <c r="AB20" s="15">
        <f>I20+J20+K20</f>
        <v>13</v>
      </c>
      <c r="AC20" s="15">
        <f>K20</f>
        <v>12</v>
      </c>
      <c r="AD20" s="15">
        <f>M20+N20+O20+P20</f>
        <v>12</v>
      </c>
    </row>
    <row r="21" spans="1:30" s="11" customFormat="1" ht="63.75" customHeight="1">
      <c r="A21" s="7" t="s">
        <v>2</v>
      </c>
      <c r="B21" s="55" t="s">
        <v>1</v>
      </c>
      <c r="C21" s="56"/>
      <c r="D21" s="57"/>
      <c r="E21" s="54">
        <v>111</v>
      </c>
      <c r="F21" s="8">
        <v>102</v>
      </c>
      <c r="G21" s="8">
        <v>94</v>
      </c>
      <c r="H21" s="8">
        <v>8</v>
      </c>
      <c r="I21" s="8"/>
      <c r="J21" s="6">
        <f>[2]Ա.Դանիելյան!J21+'[2]Ռ. Բունիաթյան'!J21+[2]Ս.Հովսեփյան!J21+[2]Ս.Թադևոսյան!J21</f>
        <v>18</v>
      </c>
      <c r="K21" s="6">
        <f>[2]Ա.Դանիելյան!K21+'[2]Ռ. Բունիաթյան'!K21+[2]Ս.Հովսեփյան!K21+[2]Ս.Թադևոսյան!K21</f>
        <v>84</v>
      </c>
      <c r="L21" s="6">
        <f>[2]Ա.Դանիելյան!L21+'[2]Ռ. Բունիաթյան'!L21+[2]Ս.Հովսեփյան!L21+[2]Ս.Թադևոսյան!L21</f>
        <v>1</v>
      </c>
      <c r="M21" s="6">
        <f>[2]Ա.Դանիելյան!M21+'[2]Ռ. Բունիաթյան'!M21+[2]Ս.Հովսեփյան!M21+[2]Ս.Թադևոսյան!M21</f>
        <v>34</v>
      </c>
      <c r="N21" s="6">
        <f>[2]Ա.Դանիելյան!N21+'[2]Ռ. Բունիաթյան'!N21+[2]Ս.Հովսեփյան!N21+[2]Ս.Թադևոսյան!N21</f>
        <v>3</v>
      </c>
      <c r="O21" s="8"/>
      <c r="P21" s="6">
        <f>[2]Ա.Դանիելյան!P21+'[2]Ռ. Բունիաթյան'!P21+[2]Ս.Հովսեփյան!P21+[2]Ս.Թադևոսյան!P21</f>
        <v>39</v>
      </c>
      <c r="Q21" s="8"/>
      <c r="R21" s="8"/>
      <c r="S21" s="8"/>
      <c r="T21" s="6">
        <f>[2]Ա.Դանիելյան!T21+'[2]Ռ. Բունիաթյան'!T21+[2]Ս.Հովսեփյան!T21+[2]Ս.Թադևոսյան!T21</f>
        <v>33</v>
      </c>
      <c r="U21" s="6">
        <f>[2]Ա.Դանիելյան!U21+'[2]Ռ. Բունիաթյան'!U21+[2]Ս.Հովսեփյան!U21+[2]Ս.Թադևոսյան!U21</f>
        <v>163</v>
      </c>
      <c r="V21" s="6">
        <f>[2]Ա.Դանիելյան!V21+'[2]Ռ. Բունիաթյան'!V21+[2]Ս.Հովսեփյան!V21+[2]Ս.Թադևոսյան!V21</f>
        <v>5</v>
      </c>
      <c r="W21" s="15">
        <f>E21+K21</f>
        <v>195</v>
      </c>
      <c r="X21" s="15">
        <f>L21+T21+U21</f>
        <v>197</v>
      </c>
      <c r="Y21" s="15">
        <f>F21</f>
        <v>102</v>
      </c>
      <c r="Z21" s="15">
        <f>G21+H21</f>
        <v>102</v>
      </c>
      <c r="AA21" s="15">
        <f>F21</f>
        <v>102</v>
      </c>
      <c r="AB21" s="15">
        <f>I21+J21+K21</f>
        <v>102</v>
      </c>
      <c r="AC21" s="15">
        <f>K21</f>
        <v>84</v>
      </c>
      <c r="AD21" s="15">
        <f>M21+N21+O21+P21</f>
        <v>76</v>
      </c>
    </row>
    <row r="22" spans="1:30" ht="18">
      <c r="A22" s="52">
        <v>4</v>
      </c>
      <c r="B22" s="58" t="s">
        <v>55</v>
      </c>
      <c r="C22" s="58"/>
      <c r="D22" s="58"/>
      <c r="E22" s="13">
        <v>288</v>
      </c>
      <c r="F22" s="13">
        <v>264</v>
      </c>
      <c r="G22" s="13">
        <v>251</v>
      </c>
      <c r="H22" s="13">
        <v>18</v>
      </c>
      <c r="I22" s="13"/>
      <c r="J22" s="6">
        <f>[2]Ա.Դանիելյան!J22+'[2]Ռ. Բունիաթյան'!J22+[2]Ս.Հովսեփյան!J22+[2]Ս.Թադևոսյան!J22</f>
        <v>39</v>
      </c>
      <c r="K22" s="6">
        <f>[2]Ա.Դանիելյան!K22+'[2]Ռ. Բունիաթյան'!K22+[2]Ս.Հովսեփյան!K22+[2]Ս.Թադևոսյան!K22</f>
        <v>225</v>
      </c>
      <c r="L22" s="6">
        <f>[2]Ա.Դանիելյան!L22+'[2]Ռ. Բունիաթյան'!L22+[2]Ս.Հովսեփյան!L22+[2]Ս.Թադևոսյան!L22</f>
        <v>2</v>
      </c>
      <c r="M22" s="6">
        <f>[2]Ա.Դանիելյան!M22+'[2]Ռ. Բունիաթյան'!M22+[2]Ս.Հովսեփյան!M22+[2]Ս.Թադևոսյան!M22</f>
        <v>77</v>
      </c>
      <c r="N22" s="6">
        <f>[2]Ա.Դանիելյան!N22+'[2]Ռ. Բունիաթյան'!N22+[2]Ս.Հովսեփյան!N22+[2]Ս.Թադևոսյան!N22</f>
        <v>4</v>
      </c>
      <c r="O22" s="13"/>
      <c r="P22" s="6">
        <f>[2]Ա.Դանիելյան!P22+'[2]Ռ. Բունիաթյան'!P22+[2]Ս.Հովսեփյան!P22+[2]Ս.Թադևոսյան!P22</f>
        <v>144</v>
      </c>
      <c r="Q22" s="13"/>
      <c r="R22" s="13"/>
      <c r="S22" s="13"/>
      <c r="T22" s="6">
        <f>[2]Ա.Դանիելյան!T22+'[2]Ռ. Բունիաթյան'!T22+[2]Ս.Հովսեփյան!T22+[2]Ս.Թադևոսյան!T22</f>
        <v>97</v>
      </c>
      <c r="U22" s="6">
        <f>[2]Ա.Դանիելյան!U22+'[2]Ռ. Բունիաթյան'!U22+[2]Ս.Հովսեփյան!U22+[2]Ս.Թադևոսյան!U22</f>
        <v>389</v>
      </c>
      <c r="V22" s="6">
        <f>[2]Ա.Դանիելյան!V22+'[2]Ռ. Բունիաթյան'!V22+[2]Ս.Հովսեփյան!V22+[2]Ս.Թադևոսյան!V22</f>
        <v>28</v>
      </c>
      <c r="W22" s="15">
        <f>E22+K22</f>
        <v>513</v>
      </c>
      <c r="X22" s="15">
        <f>L22+T22+U22</f>
        <v>488</v>
      </c>
      <c r="Y22" s="15">
        <f>F22</f>
        <v>264</v>
      </c>
      <c r="Z22" s="15">
        <f>G22+H22</f>
        <v>269</v>
      </c>
      <c r="AA22" s="15">
        <f>F22</f>
        <v>264</v>
      </c>
      <c r="AB22" s="15">
        <f>I22+J22+K22</f>
        <v>264</v>
      </c>
      <c r="AC22" s="15">
        <f>K22</f>
        <v>225</v>
      </c>
      <c r="AD22" s="15">
        <f>M22+N22+O22+P22</f>
        <v>225</v>
      </c>
    </row>
    <row r="23" spans="1:30"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60"/>
    </row>
    <row r="24" spans="1:30"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</row>
    <row r="26" spans="1:30">
      <c r="T26" s="14" t="s">
        <v>41</v>
      </c>
    </row>
  </sheetData>
  <mergeCells count="39">
    <mergeCell ref="A1:V1"/>
    <mergeCell ref="A2:V2"/>
    <mergeCell ref="A3:G3"/>
    <mergeCell ref="H3:V3"/>
    <mergeCell ref="A4:A17"/>
    <mergeCell ref="B4:D17"/>
    <mergeCell ref="E4:E17"/>
    <mergeCell ref="F4:K5"/>
    <mergeCell ref="L4:L17"/>
    <mergeCell ref="M4:P5"/>
    <mergeCell ref="H6:H17"/>
    <mergeCell ref="I6:K7"/>
    <mergeCell ref="M6:M17"/>
    <mergeCell ref="N6:N17"/>
    <mergeCell ref="J8:J17"/>
    <mergeCell ref="K8:K17"/>
    <mergeCell ref="Q4:S5"/>
    <mergeCell ref="T4:T17"/>
    <mergeCell ref="U4:U17"/>
    <mergeCell ref="V4:V17"/>
    <mergeCell ref="Y18:Z18"/>
    <mergeCell ref="AA18:AB18"/>
    <mergeCell ref="AC18:AD18"/>
    <mergeCell ref="B19:D19"/>
    <mergeCell ref="O6:O17"/>
    <mergeCell ref="P6:P17"/>
    <mergeCell ref="Q6:Q17"/>
    <mergeCell ref="R6:R17"/>
    <mergeCell ref="S6:S17"/>
    <mergeCell ref="I8:I17"/>
    <mergeCell ref="F6:F17"/>
    <mergeCell ref="G6:G17"/>
    <mergeCell ref="B20:D20"/>
    <mergeCell ref="B21:D21"/>
    <mergeCell ref="B22:D22"/>
    <mergeCell ref="B23:W23"/>
    <mergeCell ref="B24:W24"/>
    <mergeCell ref="B18:D18"/>
    <mergeCell ref="W18:X18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A10" zoomScale="90" zoomScaleNormal="90" workbookViewId="0">
      <selection activeCell="W4" sqref="W1:AD65536"/>
    </sheetView>
  </sheetViews>
  <sheetFormatPr defaultRowHeight="15"/>
  <cols>
    <col min="1" max="1" width="9.140625" style="14" customWidth="1"/>
    <col min="2" max="2" width="11.28515625" style="14" customWidth="1"/>
    <col min="3" max="3" width="11" style="14" customWidth="1"/>
    <col min="4" max="4" width="11.7109375" style="14" customWidth="1"/>
    <col min="5" max="5" width="11" style="14" customWidth="1"/>
    <col min="6" max="6" width="6.85546875" style="14" customWidth="1"/>
    <col min="7" max="7" width="8.140625" style="14" customWidth="1"/>
    <col min="8" max="8" width="9" style="14" customWidth="1"/>
    <col min="9" max="9" width="7.5703125" style="14" customWidth="1"/>
    <col min="10" max="10" width="7.85546875" style="14" customWidth="1"/>
    <col min="11" max="12" width="6.7109375" style="14" customWidth="1"/>
    <col min="13" max="13" width="10.140625" style="14" customWidth="1"/>
    <col min="14" max="15" width="10.28515625" style="14" customWidth="1"/>
    <col min="16" max="16" width="5.85546875" style="14" customWidth="1"/>
    <col min="17" max="17" width="5.5703125" style="14" customWidth="1"/>
    <col min="18" max="18" width="8" style="14" customWidth="1"/>
    <col min="19" max="19" width="9" style="14" customWidth="1"/>
    <col min="20" max="20" width="9.42578125" style="14" customWidth="1"/>
    <col min="21" max="21" width="10.28515625" style="14" customWidth="1"/>
    <col min="22" max="22" width="12.140625" style="14" customWidth="1"/>
    <col min="23" max="24" width="0" style="14" hidden="1" customWidth="1"/>
    <col min="25" max="25" width="7.5703125" style="14" hidden="1" customWidth="1"/>
    <col min="26" max="26" width="8" style="14" hidden="1" customWidth="1"/>
    <col min="27" max="27" width="8.5703125" style="14" hidden="1" customWidth="1"/>
    <col min="28" max="28" width="8.42578125" style="14" hidden="1" customWidth="1"/>
    <col min="29" max="29" width="8" style="14" hidden="1" customWidth="1"/>
    <col min="30" max="30" width="8.140625" style="14" hidden="1" customWidth="1"/>
    <col min="31" max="16384" width="9.140625" style="14"/>
  </cols>
  <sheetData>
    <row r="1" spans="1:22" s="1" customFormat="1" ht="18.75" customHeight="1">
      <c r="A1" s="72" t="s">
        <v>29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</row>
    <row r="2" spans="1:22" s="1" customFormat="1" ht="19.5" customHeight="1">
      <c r="A2" s="72" t="s">
        <v>39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</row>
    <row r="3" spans="1:22" s="1" customFormat="1" ht="18.75" customHeight="1">
      <c r="A3" s="73"/>
      <c r="B3" s="73"/>
      <c r="C3" s="73"/>
      <c r="D3" s="73"/>
      <c r="E3" s="73"/>
      <c r="F3" s="73"/>
      <c r="G3" s="73"/>
      <c r="H3" s="74" t="s">
        <v>37</v>
      </c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</row>
    <row r="4" spans="1:22" s="1" customFormat="1" ht="41.25" customHeight="1">
      <c r="A4" s="66" t="s">
        <v>28</v>
      </c>
      <c r="B4" s="71" t="s">
        <v>34</v>
      </c>
      <c r="C4" s="71"/>
      <c r="D4" s="71"/>
      <c r="E4" s="67" t="s">
        <v>27</v>
      </c>
      <c r="F4" s="71" t="s">
        <v>26</v>
      </c>
      <c r="G4" s="71"/>
      <c r="H4" s="71"/>
      <c r="I4" s="71"/>
      <c r="J4" s="71"/>
      <c r="K4" s="71"/>
      <c r="L4" s="67" t="s">
        <v>32</v>
      </c>
      <c r="M4" s="75" t="s">
        <v>25</v>
      </c>
      <c r="N4" s="76"/>
      <c r="O4" s="76"/>
      <c r="P4" s="77"/>
      <c r="Q4" s="71" t="s">
        <v>24</v>
      </c>
      <c r="R4" s="71"/>
      <c r="S4" s="71"/>
      <c r="T4" s="66" t="s">
        <v>23</v>
      </c>
      <c r="U4" s="67" t="s">
        <v>22</v>
      </c>
      <c r="V4" s="66" t="s">
        <v>21</v>
      </c>
    </row>
    <row r="5" spans="1:22" s="1" customFormat="1" ht="53.25" customHeight="1">
      <c r="A5" s="66"/>
      <c r="B5" s="71"/>
      <c r="C5" s="71"/>
      <c r="D5" s="71"/>
      <c r="E5" s="68"/>
      <c r="F5" s="71"/>
      <c r="G5" s="71"/>
      <c r="H5" s="71"/>
      <c r="I5" s="71"/>
      <c r="J5" s="71"/>
      <c r="K5" s="71"/>
      <c r="L5" s="68"/>
      <c r="M5" s="78"/>
      <c r="N5" s="79"/>
      <c r="O5" s="79"/>
      <c r="P5" s="80"/>
      <c r="Q5" s="71"/>
      <c r="R5" s="71"/>
      <c r="S5" s="71"/>
      <c r="T5" s="66"/>
      <c r="U5" s="68"/>
      <c r="V5" s="66"/>
    </row>
    <row r="6" spans="1:22" s="1" customFormat="1" ht="33.75" customHeight="1">
      <c r="A6" s="66"/>
      <c r="B6" s="71"/>
      <c r="C6" s="71"/>
      <c r="D6" s="71"/>
      <c r="E6" s="68"/>
      <c r="F6" s="66" t="s">
        <v>13</v>
      </c>
      <c r="G6" s="66" t="s">
        <v>20</v>
      </c>
      <c r="H6" s="66" t="s">
        <v>19</v>
      </c>
      <c r="I6" s="71" t="s">
        <v>18</v>
      </c>
      <c r="J6" s="71"/>
      <c r="K6" s="71"/>
      <c r="L6" s="68"/>
      <c r="M6" s="66" t="s">
        <v>17</v>
      </c>
      <c r="N6" s="66" t="s">
        <v>16</v>
      </c>
      <c r="O6" s="66" t="s">
        <v>15</v>
      </c>
      <c r="P6" s="67" t="s">
        <v>14</v>
      </c>
      <c r="Q6" s="66" t="s">
        <v>13</v>
      </c>
      <c r="R6" s="66" t="s">
        <v>12</v>
      </c>
      <c r="S6" s="70" t="s">
        <v>11</v>
      </c>
      <c r="T6" s="66"/>
      <c r="U6" s="68"/>
      <c r="V6" s="66"/>
    </row>
    <row r="7" spans="1:22" s="1" customFormat="1" ht="18.75" customHeight="1">
      <c r="A7" s="66"/>
      <c r="B7" s="71"/>
      <c r="C7" s="71"/>
      <c r="D7" s="71"/>
      <c r="E7" s="68"/>
      <c r="F7" s="66"/>
      <c r="G7" s="66"/>
      <c r="H7" s="66"/>
      <c r="I7" s="71"/>
      <c r="J7" s="71"/>
      <c r="K7" s="71"/>
      <c r="L7" s="68"/>
      <c r="M7" s="66"/>
      <c r="N7" s="66"/>
      <c r="O7" s="66"/>
      <c r="P7" s="68"/>
      <c r="Q7" s="66"/>
      <c r="R7" s="66"/>
      <c r="S7" s="70"/>
      <c r="T7" s="66"/>
      <c r="U7" s="68"/>
      <c r="V7" s="66"/>
    </row>
    <row r="8" spans="1:22" s="1" customFormat="1" ht="30" customHeight="1">
      <c r="A8" s="66"/>
      <c r="B8" s="71"/>
      <c r="C8" s="71"/>
      <c r="D8" s="71"/>
      <c r="E8" s="68"/>
      <c r="F8" s="66"/>
      <c r="G8" s="66"/>
      <c r="H8" s="66"/>
      <c r="I8" s="66" t="s">
        <v>10</v>
      </c>
      <c r="J8" s="66" t="s">
        <v>9</v>
      </c>
      <c r="K8" s="66" t="s">
        <v>8</v>
      </c>
      <c r="L8" s="68"/>
      <c r="M8" s="66"/>
      <c r="N8" s="66"/>
      <c r="O8" s="66"/>
      <c r="P8" s="68"/>
      <c r="Q8" s="66"/>
      <c r="R8" s="66"/>
      <c r="S8" s="70"/>
      <c r="T8" s="66"/>
      <c r="U8" s="68"/>
      <c r="V8" s="66"/>
    </row>
    <row r="9" spans="1:22" s="1" customFormat="1" ht="15" customHeight="1">
      <c r="A9" s="66"/>
      <c r="B9" s="71"/>
      <c r="C9" s="71"/>
      <c r="D9" s="71"/>
      <c r="E9" s="68"/>
      <c r="F9" s="66"/>
      <c r="G9" s="66"/>
      <c r="H9" s="66"/>
      <c r="I9" s="66"/>
      <c r="J9" s="66"/>
      <c r="K9" s="66"/>
      <c r="L9" s="68"/>
      <c r="M9" s="66"/>
      <c r="N9" s="66"/>
      <c r="O9" s="66"/>
      <c r="P9" s="68"/>
      <c r="Q9" s="66"/>
      <c r="R9" s="66"/>
      <c r="S9" s="70"/>
      <c r="T9" s="66"/>
      <c r="U9" s="68"/>
      <c r="V9" s="66"/>
    </row>
    <row r="10" spans="1:22" s="1" customFormat="1" ht="15" customHeight="1">
      <c r="A10" s="66"/>
      <c r="B10" s="71"/>
      <c r="C10" s="71"/>
      <c r="D10" s="71"/>
      <c r="E10" s="68"/>
      <c r="F10" s="66"/>
      <c r="G10" s="66"/>
      <c r="H10" s="66"/>
      <c r="I10" s="66"/>
      <c r="J10" s="66"/>
      <c r="K10" s="66"/>
      <c r="L10" s="68"/>
      <c r="M10" s="66"/>
      <c r="N10" s="66"/>
      <c r="O10" s="66"/>
      <c r="P10" s="68"/>
      <c r="Q10" s="66"/>
      <c r="R10" s="66"/>
      <c r="S10" s="70"/>
      <c r="T10" s="66"/>
      <c r="U10" s="68"/>
      <c r="V10" s="66"/>
    </row>
    <row r="11" spans="1:22" s="1" customFormat="1" ht="15" customHeight="1">
      <c r="A11" s="66"/>
      <c r="B11" s="71"/>
      <c r="C11" s="71"/>
      <c r="D11" s="71"/>
      <c r="E11" s="68"/>
      <c r="F11" s="66"/>
      <c r="G11" s="66"/>
      <c r="H11" s="66"/>
      <c r="I11" s="66"/>
      <c r="J11" s="66"/>
      <c r="K11" s="66"/>
      <c r="L11" s="68"/>
      <c r="M11" s="66"/>
      <c r="N11" s="66"/>
      <c r="O11" s="66"/>
      <c r="P11" s="68"/>
      <c r="Q11" s="66"/>
      <c r="R11" s="66"/>
      <c r="S11" s="70"/>
      <c r="T11" s="66"/>
      <c r="U11" s="68"/>
      <c r="V11" s="66"/>
    </row>
    <row r="12" spans="1:22" s="1" customFormat="1" ht="15" customHeight="1">
      <c r="A12" s="66"/>
      <c r="B12" s="71"/>
      <c r="C12" s="71"/>
      <c r="D12" s="71"/>
      <c r="E12" s="68"/>
      <c r="F12" s="66"/>
      <c r="G12" s="66"/>
      <c r="H12" s="66"/>
      <c r="I12" s="66"/>
      <c r="J12" s="66"/>
      <c r="K12" s="66"/>
      <c r="L12" s="68"/>
      <c r="M12" s="66"/>
      <c r="N12" s="66"/>
      <c r="O12" s="66"/>
      <c r="P12" s="68"/>
      <c r="Q12" s="66"/>
      <c r="R12" s="66"/>
      <c r="S12" s="70"/>
      <c r="T12" s="66"/>
      <c r="U12" s="68"/>
      <c r="V12" s="66"/>
    </row>
    <row r="13" spans="1:22" s="1" customFormat="1" ht="15" customHeight="1">
      <c r="A13" s="66"/>
      <c r="B13" s="71"/>
      <c r="C13" s="71"/>
      <c r="D13" s="71"/>
      <c r="E13" s="68"/>
      <c r="F13" s="66"/>
      <c r="G13" s="66"/>
      <c r="H13" s="66"/>
      <c r="I13" s="66"/>
      <c r="J13" s="66"/>
      <c r="K13" s="66"/>
      <c r="L13" s="68"/>
      <c r="M13" s="66"/>
      <c r="N13" s="66"/>
      <c r="O13" s="66"/>
      <c r="P13" s="68"/>
      <c r="Q13" s="66"/>
      <c r="R13" s="66"/>
      <c r="S13" s="70"/>
      <c r="T13" s="66"/>
      <c r="U13" s="68"/>
      <c r="V13" s="66"/>
    </row>
    <row r="14" spans="1:22" s="1" customFormat="1" ht="15" customHeight="1">
      <c r="A14" s="66"/>
      <c r="B14" s="71"/>
      <c r="C14" s="71"/>
      <c r="D14" s="71"/>
      <c r="E14" s="68"/>
      <c r="F14" s="66"/>
      <c r="G14" s="66"/>
      <c r="H14" s="66"/>
      <c r="I14" s="66"/>
      <c r="J14" s="66"/>
      <c r="K14" s="66"/>
      <c r="L14" s="68"/>
      <c r="M14" s="66"/>
      <c r="N14" s="66"/>
      <c r="O14" s="66"/>
      <c r="P14" s="68"/>
      <c r="Q14" s="66"/>
      <c r="R14" s="66"/>
      <c r="S14" s="70"/>
      <c r="T14" s="66"/>
      <c r="U14" s="68"/>
      <c r="V14" s="66"/>
    </row>
    <row r="15" spans="1:22" s="1" customFormat="1" ht="15" customHeight="1">
      <c r="A15" s="66"/>
      <c r="B15" s="71"/>
      <c r="C15" s="71"/>
      <c r="D15" s="71"/>
      <c r="E15" s="68"/>
      <c r="F15" s="66"/>
      <c r="G15" s="66"/>
      <c r="H15" s="66"/>
      <c r="I15" s="66"/>
      <c r="J15" s="66"/>
      <c r="K15" s="66"/>
      <c r="L15" s="68"/>
      <c r="M15" s="66"/>
      <c r="N15" s="66"/>
      <c r="O15" s="66"/>
      <c r="P15" s="68"/>
      <c r="Q15" s="66"/>
      <c r="R15" s="66"/>
      <c r="S15" s="70"/>
      <c r="T15" s="66"/>
      <c r="U15" s="68"/>
      <c r="V15" s="66"/>
    </row>
    <row r="16" spans="1:22" s="1" customFormat="1" ht="15" customHeight="1">
      <c r="A16" s="66"/>
      <c r="B16" s="71"/>
      <c r="C16" s="71"/>
      <c r="D16" s="71"/>
      <c r="E16" s="68"/>
      <c r="F16" s="66"/>
      <c r="G16" s="66"/>
      <c r="H16" s="66"/>
      <c r="I16" s="66"/>
      <c r="J16" s="66"/>
      <c r="K16" s="66"/>
      <c r="L16" s="68"/>
      <c r="M16" s="66"/>
      <c r="N16" s="66"/>
      <c r="O16" s="66"/>
      <c r="P16" s="68"/>
      <c r="Q16" s="66"/>
      <c r="R16" s="66"/>
      <c r="S16" s="70"/>
      <c r="T16" s="66"/>
      <c r="U16" s="68"/>
      <c r="V16" s="66"/>
    </row>
    <row r="17" spans="1:30" s="1" customFormat="1" ht="15" customHeight="1">
      <c r="A17" s="66"/>
      <c r="B17" s="71"/>
      <c r="C17" s="71"/>
      <c r="D17" s="71"/>
      <c r="E17" s="69"/>
      <c r="F17" s="66"/>
      <c r="G17" s="66"/>
      <c r="H17" s="66"/>
      <c r="I17" s="66"/>
      <c r="J17" s="66"/>
      <c r="K17" s="66"/>
      <c r="L17" s="69"/>
      <c r="M17" s="66"/>
      <c r="N17" s="66"/>
      <c r="O17" s="66"/>
      <c r="P17" s="69"/>
      <c r="Q17" s="66"/>
      <c r="R17" s="66"/>
      <c r="S17" s="70"/>
      <c r="T17" s="66"/>
      <c r="U17" s="69"/>
      <c r="V17" s="66"/>
    </row>
    <row r="18" spans="1:30" s="4" customFormat="1">
      <c r="A18" s="2"/>
      <c r="B18" s="62"/>
      <c r="C18" s="63"/>
      <c r="D18" s="64"/>
      <c r="E18" s="18">
        <v>1</v>
      </c>
      <c r="F18" s="2">
        <v>2</v>
      </c>
      <c r="G18" s="18">
        <v>3</v>
      </c>
      <c r="H18" s="2">
        <v>4</v>
      </c>
      <c r="I18" s="18">
        <v>5</v>
      </c>
      <c r="J18" s="2">
        <v>6</v>
      </c>
      <c r="K18" s="18">
        <v>7</v>
      </c>
      <c r="L18" s="18">
        <v>8</v>
      </c>
      <c r="M18" s="18">
        <v>9</v>
      </c>
      <c r="N18" s="18">
        <v>10</v>
      </c>
      <c r="O18" s="18">
        <v>11</v>
      </c>
      <c r="P18" s="18">
        <v>12</v>
      </c>
      <c r="Q18" s="18">
        <v>13</v>
      </c>
      <c r="R18" s="18">
        <v>14</v>
      </c>
      <c r="S18" s="18">
        <v>15</v>
      </c>
      <c r="T18" s="18">
        <v>16</v>
      </c>
      <c r="U18" s="18">
        <v>17</v>
      </c>
      <c r="V18" s="18">
        <v>18</v>
      </c>
      <c r="W18" s="65" t="s">
        <v>33</v>
      </c>
      <c r="X18" s="65"/>
      <c r="Y18" s="65" t="s">
        <v>7</v>
      </c>
      <c r="Z18" s="65"/>
      <c r="AA18" s="65" t="s">
        <v>6</v>
      </c>
      <c r="AB18" s="65"/>
      <c r="AC18" s="65" t="s">
        <v>31</v>
      </c>
      <c r="AD18" s="65"/>
    </row>
    <row r="19" spans="1:30" s="1" customFormat="1" ht="51.75" customHeight="1">
      <c r="A19" s="5">
        <v>1</v>
      </c>
      <c r="B19" s="55" t="s">
        <v>5</v>
      </c>
      <c r="C19" s="56"/>
      <c r="D19" s="57"/>
      <c r="E19" s="19">
        <v>474</v>
      </c>
      <c r="F19" s="6">
        <v>162</v>
      </c>
      <c r="G19" s="6">
        <v>151</v>
      </c>
      <c r="H19" s="6">
        <v>11</v>
      </c>
      <c r="I19" s="6">
        <v>2</v>
      </c>
      <c r="J19" s="6">
        <v>2</v>
      </c>
      <c r="K19" s="6">
        <v>158</v>
      </c>
      <c r="L19" s="6">
        <v>0</v>
      </c>
      <c r="M19" s="6">
        <v>72</v>
      </c>
      <c r="N19" s="6">
        <v>4</v>
      </c>
      <c r="O19" s="6">
        <v>0</v>
      </c>
      <c r="P19" s="6">
        <v>82</v>
      </c>
      <c r="Q19" s="6">
        <v>0</v>
      </c>
      <c r="R19" s="6">
        <v>0</v>
      </c>
      <c r="S19" s="6">
        <v>0</v>
      </c>
      <c r="T19" s="6">
        <v>69</v>
      </c>
      <c r="U19" s="6">
        <v>563</v>
      </c>
      <c r="V19" s="6">
        <v>12</v>
      </c>
      <c r="W19" s="15">
        <f>E19+K19</f>
        <v>632</v>
      </c>
      <c r="X19" s="15">
        <f>L19+T19+U19</f>
        <v>632</v>
      </c>
      <c r="Y19" s="15">
        <f>F19</f>
        <v>162</v>
      </c>
      <c r="Z19" s="15">
        <f>G19+H19</f>
        <v>162</v>
      </c>
      <c r="AA19" s="15">
        <f>F19</f>
        <v>162</v>
      </c>
      <c r="AB19" s="15">
        <f>I19+J19+K19</f>
        <v>162</v>
      </c>
      <c r="AC19" s="15">
        <f>K19</f>
        <v>158</v>
      </c>
      <c r="AD19" s="15">
        <f>M19+N19+O19+P19</f>
        <v>158</v>
      </c>
    </row>
    <row r="20" spans="1:30" s="10" customFormat="1" ht="59.25" customHeight="1">
      <c r="A20" s="7" t="s">
        <v>4</v>
      </c>
      <c r="B20" s="55" t="s">
        <v>3</v>
      </c>
      <c r="C20" s="56"/>
      <c r="D20" s="57"/>
      <c r="E20" s="19">
        <v>42</v>
      </c>
      <c r="F20" s="8">
        <v>11</v>
      </c>
      <c r="G20" s="8">
        <v>11</v>
      </c>
      <c r="H20" s="8">
        <v>0</v>
      </c>
      <c r="I20" s="8">
        <v>0</v>
      </c>
      <c r="J20" s="8">
        <v>0</v>
      </c>
      <c r="K20" s="8">
        <v>11</v>
      </c>
      <c r="L20" s="8">
        <v>0</v>
      </c>
      <c r="M20" s="8">
        <v>6</v>
      </c>
      <c r="N20" s="8">
        <v>0</v>
      </c>
      <c r="O20" s="8">
        <v>0</v>
      </c>
      <c r="P20" s="8">
        <v>5</v>
      </c>
      <c r="Q20" s="8">
        <v>0</v>
      </c>
      <c r="R20" s="8">
        <v>0</v>
      </c>
      <c r="S20" s="8">
        <v>0</v>
      </c>
      <c r="T20" s="8">
        <v>7</v>
      </c>
      <c r="U20" s="6">
        <v>46</v>
      </c>
      <c r="V20" s="9">
        <v>0</v>
      </c>
      <c r="W20" s="15">
        <f>E20+K20</f>
        <v>53</v>
      </c>
      <c r="X20" s="15">
        <f>L20+T20+U20</f>
        <v>53</v>
      </c>
      <c r="Y20" s="15">
        <f>F20</f>
        <v>11</v>
      </c>
      <c r="Z20" s="15">
        <f>G20+H20</f>
        <v>11</v>
      </c>
      <c r="AA20" s="15">
        <f>F20</f>
        <v>11</v>
      </c>
      <c r="AB20" s="15">
        <f>I20+J20+K20</f>
        <v>11</v>
      </c>
      <c r="AC20" s="15">
        <f>K20</f>
        <v>11</v>
      </c>
      <c r="AD20" s="15">
        <f>M20+N20+O20+P20</f>
        <v>11</v>
      </c>
    </row>
    <row r="21" spans="1:30" s="11" customFormat="1" ht="63.75" customHeight="1">
      <c r="A21" s="7" t="s">
        <v>2</v>
      </c>
      <c r="B21" s="55" t="s">
        <v>1</v>
      </c>
      <c r="C21" s="56"/>
      <c r="D21" s="57"/>
      <c r="E21" s="19">
        <v>181</v>
      </c>
      <c r="F21" s="8">
        <v>256</v>
      </c>
      <c r="G21" s="8">
        <v>248</v>
      </c>
      <c r="H21" s="8">
        <v>8</v>
      </c>
      <c r="I21" s="8">
        <v>2</v>
      </c>
      <c r="J21" s="8">
        <v>16</v>
      </c>
      <c r="K21" s="8">
        <v>238</v>
      </c>
      <c r="L21" s="8">
        <v>0</v>
      </c>
      <c r="M21" s="8">
        <v>72</v>
      </c>
      <c r="N21" s="8">
        <v>11</v>
      </c>
      <c r="O21" s="8">
        <v>0</v>
      </c>
      <c r="P21" s="8">
        <v>155</v>
      </c>
      <c r="Q21" s="8">
        <v>0</v>
      </c>
      <c r="R21" s="8">
        <v>0</v>
      </c>
      <c r="S21" s="8">
        <v>0</v>
      </c>
      <c r="T21" s="8">
        <v>29</v>
      </c>
      <c r="U21" s="8">
        <v>390</v>
      </c>
      <c r="V21" s="9">
        <v>4</v>
      </c>
      <c r="W21" s="15">
        <f>E21+K21</f>
        <v>419</v>
      </c>
      <c r="X21" s="15">
        <f>L21+T21+U21</f>
        <v>419</v>
      </c>
      <c r="Y21" s="15">
        <f>F21</f>
        <v>256</v>
      </c>
      <c r="Z21" s="15">
        <f>G21+H21</f>
        <v>256</v>
      </c>
      <c r="AA21" s="15">
        <f>F21</f>
        <v>256</v>
      </c>
      <c r="AB21" s="15">
        <f>I21+J21+K21</f>
        <v>256</v>
      </c>
      <c r="AC21" s="15">
        <f>K21</f>
        <v>238</v>
      </c>
      <c r="AD21" s="15">
        <f>M21+N21+O21+P21</f>
        <v>238</v>
      </c>
    </row>
    <row r="22" spans="1:30">
      <c r="A22" s="17">
        <v>4</v>
      </c>
      <c r="B22" s="58" t="s">
        <v>0</v>
      </c>
      <c r="C22" s="58"/>
      <c r="D22" s="58"/>
      <c r="E22" s="13">
        <v>697</v>
      </c>
      <c r="F22" s="13">
        <v>429</v>
      </c>
      <c r="G22" s="13">
        <v>410</v>
      </c>
      <c r="H22" s="13">
        <v>19</v>
      </c>
      <c r="I22" s="13">
        <v>4</v>
      </c>
      <c r="J22" s="13">
        <v>18</v>
      </c>
      <c r="K22" s="13">
        <v>407</v>
      </c>
      <c r="L22" s="13"/>
      <c r="M22" s="13">
        <v>150</v>
      </c>
      <c r="N22" s="13">
        <v>15</v>
      </c>
      <c r="O22" s="13">
        <v>0</v>
      </c>
      <c r="P22" s="13">
        <v>242</v>
      </c>
      <c r="Q22" s="13">
        <v>0</v>
      </c>
      <c r="R22" s="13">
        <v>0</v>
      </c>
      <c r="S22" s="13">
        <v>0</v>
      </c>
      <c r="T22" s="13">
        <v>105</v>
      </c>
      <c r="U22" s="13">
        <v>999</v>
      </c>
      <c r="V22" s="13">
        <v>16</v>
      </c>
      <c r="W22" s="15">
        <f>E22+K22</f>
        <v>1104</v>
      </c>
      <c r="X22" s="15">
        <f>L22+T22+U22</f>
        <v>1104</v>
      </c>
      <c r="Y22" s="15">
        <f>F22</f>
        <v>429</v>
      </c>
      <c r="Z22" s="15">
        <f>G22+H22</f>
        <v>429</v>
      </c>
      <c r="AA22" s="15">
        <f>F22</f>
        <v>429</v>
      </c>
      <c r="AB22" s="15">
        <f>I22+J22+K22</f>
        <v>429</v>
      </c>
      <c r="AC22" s="15">
        <f>K22</f>
        <v>407</v>
      </c>
      <c r="AD22" s="15">
        <f>M22+N22+O22+P22</f>
        <v>407</v>
      </c>
    </row>
    <row r="23" spans="1:30"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60"/>
    </row>
    <row r="24" spans="1:30"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</row>
  </sheetData>
  <mergeCells count="39"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  <mergeCell ref="V4:V17"/>
    <mergeCell ref="F6:F17"/>
    <mergeCell ref="G6:G17"/>
    <mergeCell ref="H6:H17"/>
    <mergeCell ref="I6:K7"/>
    <mergeCell ref="M6:M17"/>
    <mergeCell ref="Q4:S5"/>
    <mergeCell ref="O6:O17"/>
    <mergeCell ref="L4:L17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A3:G3"/>
    <mergeCell ref="H3:V3"/>
    <mergeCell ref="N6:N17"/>
    <mergeCell ref="B23:W23"/>
    <mergeCell ref="B24:W24"/>
    <mergeCell ref="B20:D20"/>
    <mergeCell ref="B21:D21"/>
    <mergeCell ref="B18:D18"/>
    <mergeCell ref="W18:X18"/>
    <mergeCell ref="B22:D22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A7" zoomScale="90" zoomScaleNormal="90" workbookViewId="0">
      <selection activeCell="W4" sqref="W1:AD65536"/>
    </sheetView>
  </sheetViews>
  <sheetFormatPr defaultRowHeight="15"/>
  <cols>
    <col min="1" max="1" width="9.140625" style="14" customWidth="1"/>
    <col min="2" max="2" width="11.28515625" style="14" customWidth="1"/>
    <col min="3" max="3" width="11" style="14" customWidth="1"/>
    <col min="4" max="4" width="11.7109375" style="14" customWidth="1"/>
    <col min="5" max="5" width="11" style="14" customWidth="1"/>
    <col min="6" max="6" width="6.85546875" style="14" customWidth="1"/>
    <col min="7" max="7" width="8.140625" style="14" customWidth="1"/>
    <col min="8" max="8" width="9" style="14" customWidth="1"/>
    <col min="9" max="9" width="7.5703125" style="14" customWidth="1"/>
    <col min="10" max="10" width="7.85546875" style="14" customWidth="1"/>
    <col min="11" max="12" width="6.7109375" style="14" customWidth="1"/>
    <col min="13" max="13" width="10.140625" style="14" customWidth="1"/>
    <col min="14" max="15" width="10.28515625" style="14" customWidth="1"/>
    <col min="16" max="16" width="5.85546875" style="14" customWidth="1"/>
    <col min="17" max="17" width="5.5703125" style="14" customWidth="1"/>
    <col min="18" max="18" width="8" style="14" customWidth="1"/>
    <col min="19" max="19" width="9" style="14" customWidth="1"/>
    <col min="20" max="20" width="9.42578125" style="14" customWidth="1"/>
    <col min="21" max="21" width="10.28515625" style="14" customWidth="1"/>
    <col min="22" max="22" width="12.140625" style="14" customWidth="1"/>
    <col min="23" max="24" width="0" style="14" hidden="1" customWidth="1"/>
    <col min="25" max="25" width="7.5703125" style="14" hidden="1" customWidth="1"/>
    <col min="26" max="26" width="8" style="14" hidden="1" customWidth="1"/>
    <col min="27" max="27" width="8.5703125" style="14" hidden="1" customWidth="1"/>
    <col min="28" max="28" width="8.42578125" style="14" hidden="1" customWidth="1"/>
    <col min="29" max="29" width="8" style="14" hidden="1" customWidth="1"/>
    <col min="30" max="30" width="8.140625" style="14" hidden="1" customWidth="1"/>
    <col min="31" max="16384" width="9.140625" style="14"/>
  </cols>
  <sheetData>
    <row r="1" spans="1:22" s="1" customFormat="1" ht="18.75" customHeight="1">
      <c r="A1" s="72" t="s">
        <v>29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</row>
    <row r="2" spans="1:22" s="1" customFormat="1" ht="19.5" customHeight="1">
      <c r="A2" s="72" t="s">
        <v>53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</row>
    <row r="3" spans="1:22" s="1" customFormat="1" ht="18.75" customHeight="1">
      <c r="A3" s="73"/>
      <c r="B3" s="73"/>
      <c r="C3" s="73"/>
      <c r="D3" s="73"/>
      <c r="E3" s="73"/>
      <c r="F3" s="73"/>
      <c r="G3" s="73"/>
      <c r="H3" s="74" t="s">
        <v>37</v>
      </c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</row>
    <row r="4" spans="1:22" s="1" customFormat="1" ht="41.25" customHeight="1">
      <c r="A4" s="66" t="s">
        <v>28</v>
      </c>
      <c r="B4" s="71" t="s">
        <v>34</v>
      </c>
      <c r="C4" s="71"/>
      <c r="D4" s="71"/>
      <c r="E4" s="67" t="s">
        <v>27</v>
      </c>
      <c r="F4" s="71" t="s">
        <v>26</v>
      </c>
      <c r="G4" s="71"/>
      <c r="H4" s="71"/>
      <c r="I4" s="71"/>
      <c r="J4" s="71"/>
      <c r="K4" s="71"/>
      <c r="L4" s="67" t="s">
        <v>32</v>
      </c>
      <c r="M4" s="75" t="s">
        <v>25</v>
      </c>
      <c r="N4" s="76"/>
      <c r="O4" s="76"/>
      <c r="P4" s="77"/>
      <c r="Q4" s="71" t="s">
        <v>24</v>
      </c>
      <c r="R4" s="71"/>
      <c r="S4" s="71"/>
      <c r="T4" s="66" t="s">
        <v>23</v>
      </c>
      <c r="U4" s="67" t="s">
        <v>22</v>
      </c>
      <c r="V4" s="66" t="s">
        <v>21</v>
      </c>
    </row>
    <row r="5" spans="1:22" s="1" customFormat="1" ht="53.25" customHeight="1">
      <c r="A5" s="66"/>
      <c r="B5" s="71"/>
      <c r="C5" s="71"/>
      <c r="D5" s="71"/>
      <c r="E5" s="68"/>
      <c r="F5" s="71"/>
      <c r="G5" s="71"/>
      <c r="H5" s="71"/>
      <c r="I5" s="71"/>
      <c r="J5" s="71"/>
      <c r="K5" s="71"/>
      <c r="L5" s="68"/>
      <c r="M5" s="78"/>
      <c r="N5" s="79"/>
      <c r="O5" s="79"/>
      <c r="P5" s="80"/>
      <c r="Q5" s="71"/>
      <c r="R5" s="71"/>
      <c r="S5" s="71"/>
      <c r="T5" s="66"/>
      <c r="U5" s="68"/>
      <c r="V5" s="66"/>
    </row>
    <row r="6" spans="1:22" s="1" customFormat="1" ht="33.75" customHeight="1">
      <c r="A6" s="66"/>
      <c r="B6" s="71"/>
      <c r="C6" s="71"/>
      <c r="D6" s="71"/>
      <c r="E6" s="68"/>
      <c r="F6" s="66" t="s">
        <v>13</v>
      </c>
      <c r="G6" s="66" t="s">
        <v>20</v>
      </c>
      <c r="H6" s="66" t="s">
        <v>19</v>
      </c>
      <c r="I6" s="71" t="s">
        <v>18</v>
      </c>
      <c r="J6" s="71"/>
      <c r="K6" s="71"/>
      <c r="L6" s="68"/>
      <c r="M6" s="66" t="s">
        <v>17</v>
      </c>
      <c r="N6" s="66" t="s">
        <v>16</v>
      </c>
      <c r="O6" s="66" t="s">
        <v>15</v>
      </c>
      <c r="P6" s="67" t="s">
        <v>14</v>
      </c>
      <c r="Q6" s="66" t="s">
        <v>13</v>
      </c>
      <c r="R6" s="66" t="s">
        <v>12</v>
      </c>
      <c r="S6" s="70" t="s">
        <v>11</v>
      </c>
      <c r="T6" s="66"/>
      <c r="U6" s="68"/>
      <c r="V6" s="66"/>
    </row>
    <row r="7" spans="1:22" s="1" customFormat="1" ht="18.75" customHeight="1">
      <c r="A7" s="66"/>
      <c r="B7" s="71"/>
      <c r="C7" s="71"/>
      <c r="D7" s="71"/>
      <c r="E7" s="68"/>
      <c r="F7" s="66"/>
      <c r="G7" s="66"/>
      <c r="H7" s="66"/>
      <c r="I7" s="71"/>
      <c r="J7" s="71"/>
      <c r="K7" s="71"/>
      <c r="L7" s="68"/>
      <c r="M7" s="66"/>
      <c r="N7" s="66"/>
      <c r="O7" s="66"/>
      <c r="P7" s="68"/>
      <c r="Q7" s="66"/>
      <c r="R7" s="66"/>
      <c r="S7" s="70"/>
      <c r="T7" s="66"/>
      <c r="U7" s="68"/>
      <c r="V7" s="66"/>
    </row>
    <row r="8" spans="1:22" s="1" customFormat="1" ht="30" customHeight="1">
      <c r="A8" s="66"/>
      <c r="B8" s="71"/>
      <c r="C8" s="71"/>
      <c r="D8" s="71"/>
      <c r="E8" s="68"/>
      <c r="F8" s="66"/>
      <c r="G8" s="66"/>
      <c r="H8" s="66"/>
      <c r="I8" s="66" t="s">
        <v>10</v>
      </c>
      <c r="J8" s="66" t="s">
        <v>9</v>
      </c>
      <c r="K8" s="66" t="s">
        <v>8</v>
      </c>
      <c r="L8" s="68"/>
      <c r="M8" s="66"/>
      <c r="N8" s="66"/>
      <c r="O8" s="66"/>
      <c r="P8" s="68"/>
      <c r="Q8" s="66"/>
      <c r="R8" s="66"/>
      <c r="S8" s="70"/>
      <c r="T8" s="66"/>
      <c r="U8" s="68"/>
      <c r="V8" s="66"/>
    </row>
    <row r="9" spans="1:22" s="1" customFormat="1" ht="15" customHeight="1">
      <c r="A9" s="66"/>
      <c r="B9" s="71"/>
      <c r="C9" s="71"/>
      <c r="D9" s="71"/>
      <c r="E9" s="68"/>
      <c r="F9" s="66"/>
      <c r="G9" s="66"/>
      <c r="H9" s="66"/>
      <c r="I9" s="66"/>
      <c r="J9" s="66"/>
      <c r="K9" s="66"/>
      <c r="L9" s="68"/>
      <c r="M9" s="66"/>
      <c r="N9" s="66"/>
      <c r="O9" s="66"/>
      <c r="P9" s="68"/>
      <c r="Q9" s="66"/>
      <c r="R9" s="66"/>
      <c r="S9" s="70"/>
      <c r="T9" s="66"/>
      <c r="U9" s="68"/>
      <c r="V9" s="66"/>
    </row>
    <row r="10" spans="1:22" s="1" customFormat="1" ht="15" customHeight="1">
      <c r="A10" s="66"/>
      <c r="B10" s="71"/>
      <c r="C10" s="71"/>
      <c r="D10" s="71"/>
      <c r="E10" s="68"/>
      <c r="F10" s="66"/>
      <c r="G10" s="66"/>
      <c r="H10" s="66"/>
      <c r="I10" s="66"/>
      <c r="J10" s="66"/>
      <c r="K10" s="66"/>
      <c r="L10" s="68"/>
      <c r="M10" s="66"/>
      <c r="N10" s="66"/>
      <c r="O10" s="66"/>
      <c r="P10" s="68"/>
      <c r="Q10" s="66"/>
      <c r="R10" s="66"/>
      <c r="S10" s="70"/>
      <c r="T10" s="66"/>
      <c r="U10" s="68"/>
      <c r="V10" s="66"/>
    </row>
    <row r="11" spans="1:22" s="1" customFormat="1" ht="15" customHeight="1">
      <c r="A11" s="66"/>
      <c r="B11" s="71"/>
      <c r="C11" s="71"/>
      <c r="D11" s="71"/>
      <c r="E11" s="68"/>
      <c r="F11" s="66"/>
      <c r="G11" s="66"/>
      <c r="H11" s="66"/>
      <c r="I11" s="66"/>
      <c r="J11" s="66"/>
      <c r="K11" s="66"/>
      <c r="L11" s="68"/>
      <c r="M11" s="66"/>
      <c r="N11" s="66"/>
      <c r="O11" s="66"/>
      <c r="P11" s="68"/>
      <c r="Q11" s="66"/>
      <c r="R11" s="66"/>
      <c r="S11" s="70"/>
      <c r="T11" s="66"/>
      <c r="U11" s="68"/>
      <c r="V11" s="66"/>
    </row>
    <row r="12" spans="1:22" s="1" customFormat="1" ht="15" customHeight="1">
      <c r="A12" s="66"/>
      <c r="B12" s="71"/>
      <c r="C12" s="71"/>
      <c r="D12" s="71"/>
      <c r="E12" s="68"/>
      <c r="F12" s="66"/>
      <c r="G12" s="66"/>
      <c r="H12" s="66"/>
      <c r="I12" s="66"/>
      <c r="J12" s="66"/>
      <c r="K12" s="66"/>
      <c r="L12" s="68"/>
      <c r="M12" s="66"/>
      <c r="N12" s="66"/>
      <c r="O12" s="66"/>
      <c r="P12" s="68"/>
      <c r="Q12" s="66"/>
      <c r="R12" s="66"/>
      <c r="S12" s="70"/>
      <c r="T12" s="66"/>
      <c r="U12" s="68"/>
      <c r="V12" s="66"/>
    </row>
    <row r="13" spans="1:22" s="1" customFormat="1" ht="15" customHeight="1">
      <c r="A13" s="66"/>
      <c r="B13" s="71"/>
      <c r="C13" s="71"/>
      <c r="D13" s="71"/>
      <c r="E13" s="68"/>
      <c r="F13" s="66"/>
      <c r="G13" s="66"/>
      <c r="H13" s="66"/>
      <c r="I13" s="66"/>
      <c r="J13" s="66"/>
      <c r="K13" s="66"/>
      <c r="L13" s="68"/>
      <c r="M13" s="66"/>
      <c r="N13" s="66"/>
      <c r="O13" s="66"/>
      <c r="P13" s="68"/>
      <c r="Q13" s="66"/>
      <c r="R13" s="66"/>
      <c r="S13" s="70"/>
      <c r="T13" s="66"/>
      <c r="U13" s="68"/>
      <c r="V13" s="66"/>
    </row>
    <row r="14" spans="1:22" s="1" customFormat="1" ht="15" customHeight="1">
      <c r="A14" s="66"/>
      <c r="B14" s="71"/>
      <c r="C14" s="71"/>
      <c r="D14" s="71"/>
      <c r="E14" s="68"/>
      <c r="F14" s="66"/>
      <c r="G14" s="66"/>
      <c r="H14" s="66"/>
      <c r="I14" s="66"/>
      <c r="J14" s="66"/>
      <c r="K14" s="66"/>
      <c r="L14" s="68"/>
      <c r="M14" s="66"/>
      <c r="N14" s="66"/>
      <c r="O14" s="66"/>
      <c r="P14" s="68"/>
      <c r="Q14" s="66"/>
      <c r="R14" s="66"/>
      <c r="S14" s="70"/>
      <c r="T14" s="66"/>
      <c r="U14" s="68"/>
      <c r="V14" s="66"/>
    </row>
    <row r="15" spans="1:22" s="1" customFormat="1" ht="15" customHeight="1">
      <c r="A15" s="66"/>
      <c r="B15" s="71"/>
      <c r="C15" s="71"/>
      <c r="D15" s="71"/>
      <c r="E15" s="68"/>
      <c r="F15" s="66"/>
      <c r="G15" s="66"/>
      <c r="H15" s="66"/>
      <c r="I15" s="66"/>
      <c r="J15" s="66"/>
      <c r="K15" s="66"/>
      <c r="L15" s="68"/>
      <c r="M15" s="66"/>
      <c r="N15" s="66"/>
      <c r="O15" s="66"/>
      <c r="P15" s="68"/>
      <c r="Q15" s="66"/>
      <c r="R15" s="66"/>
      <c r="S15" s="70"/>
      <c r="T15" s="66"/>
      <c r="U15" s="68"/>
      <c r="V15" s="66"/>
    </row>
    <row r="16" spans="1:22" s="1" customFormat="1" ht="15" customHeight="1">
      <c r="A16" s="66"/>
      <c r="B16" s="71"/>
      <c r="C16" s="71"/>
      <c r="D16" s="71"/>
      <c r="E16" s="68"/>
      <c r="F16" s="66"/>
      <c r="G16" s="66"/>
      <c r="H16" s="66"/>
      <c r="I16" s="66"/>
      <c r="J16" s="66"/>
      <c r="K16" s="66"/>
      <c r="L16" s="68"/>
      <c r="M16" s="66"/>
      <c r="N16" s="66"/>
      <c r="O16" s="66"/>
      <c r="P16" s="68"/>
      <c r="Q16" s="66"/>
      <c r="R16" s="66"/>
      <c r="S16" s="70"/>
      <c r="T16" s="66"/>
      <c r="U16" s="68"/>
      <c r="V16" s="66"/>
    </row>
    <row r="17" spans="1:30" s="1" customFormat="1" ht="15" customHeight="1">
      <c r="A17" s="66"/>
      <c r="B17" s="71"/>
      <c r="C17" s="71"/>
      <c r="D17" s="71"/>
      <c r="E17" s="69"/>
      <c r="F17" s="66"/>
      <c r="G17" s="66"/>
      <c r="H17" s="66"/>
      <c r="I17" s="66"/>
      <c r="J17" s="66"/>
      <c r="K17" s="66"/>
      <c r="L17" s="69"/>
      <c r="M17" s="66"/>
      <c r="N17" s="66"/>
      <c r="O17" s="66"/>
      <c r="P17" s="69"/>
      <c r="Q17" s="66"/>
      <c r="R17" s="66"/>
      <c r="S17" s="70"/>
      <c r="T17" s="66"/>
      <c r="U17" s="69"/>
      <c r="V17" s="66"/>
    </row>
    <row r="18" spans="1:30" s="4" customFormat="1">
      <c r="A18" s="2"/>
      <c r="B18" s="62"/>
      <c r="C18" s="63"/>
      <c r="D18" s="64"/>
      <c r="E18" s="51">
        <v>1</v>
      </c>
      <c r="F18" s="2">
        <v>2</v>
      </c>
      <c r="G18" s="51">
        <v>3</v>
      </c>
      <c r="H18" s="2">
        <v>4</v>
      </c>
      <c r="I18" s="51">
        <v>5</v>
      </c>
      <c r="J18" s="2">
        <v>6</v>
      </c>
      <c r="K18" s="51">
        <v>7</v>
      </c>
      <c r="L18" s="51">
        <v>8</v>
      </c>
      <c r="M18" s="51">
        <v>9</v>
      </c>
      <c r="N18" s="51">
        <v>10</v>
      </c>
      <c r="O18" s="51">
        <v>11</v>
      </c>
      <c r="P18" s="51">
        <v>12</v>
      </c>
      <c r="Q18" s="51">
        <v>13</v>
      </c>
      <c r="R18" s="51">
        <v>14</v>
      </c>
      <c r="S18" s="51">
        <v>15</v>
      </c>
      <c r="T18" s="51">
        <v>16</v>
      </c>
      <c r="U18" s="51">
        <v>17</v>
      </c>
      <c r="V18" s="51">
        <v>18</v>
      </c>
      <c r="W18" s="65" t="s">
        <v>33</v>
      </c>
      <c r="X18" s="65"/>
      <c r="Y18" s="65" t="s">
        <v>7</v>
      </c>
      <c r="Z18" s="65"/>
      <c r="AA18" s="65" t="s">
        <v>6</v>
      </c>
      <c r="AB18" s="65"/>
      <c r="AC18" s="65" t="s">
        <v>31</v>
      </c>
      <c r="AD18" s="65"/>
    </row>
    <row r="19" spans="1:30" s="1" customFormat="1" ht="51.75" customHeight="1">
      <c r="A19" s="5">
        <v>1</v>
      </c>
      <c r="B19" s="55" t="s">
        <v>5</v>
      </c>
      <c r="C19" s="56"/>
      <c r="D19" s="57"/>
      <c r="E19" s="6">
        <v>121</v>
      </c>
      <c r="F19" s="6">
        <v>64</v>
      </c>
      <c r="G19" s="6">
        <v>60</v>
      </c>
      <c r="H19" s="6">
        <v>4</v>
      </c>
      <c r="I19" s="6">
        <v>0</v>
      </c>
      <c r="J19" s="6">
        <v>1</v>
      </c>
      <c r="K19" s="6">
        <v>63</v>
      </c>
      <c r="L19" s="6">
        <v>0</v>
      </c>
      <c r="M19" s="6">
        <v>25</v>
      </c>
      <c r="N19" s="6">
        <v>12</v>
      </c>
      <c r="O19" s="6">
        <v>8</v>
      </c>
      <c r="P19" s="6">
        <v>18</v>
      </c>
      <c r="Q19" s="6">
        <v>0</v>
      </c>
      <c r="R19" s="6">
        <v>0</v>
      </c>
      <c r="S19" s="6">
        <v>0</v>
      </c>
      <c r="T19" s="6">
        <v>37</v>
      </c>
      <c r="U19" s="6">
        <v>147</v>
      </c>
      <c r="V19" s="6">
        <v>19</v>
      </c>
      <c r="W19" s="15">
        <f>E19+K19</f>
        <v>184</v>
      </c>
      <c r="X19" s="15">
        <f>L19+T19+U19</f>
        <v>184</v>
      </c>
      <c r="Y19" s="15">
        <f>F19</f>
        <v>64</v>
      </c>
      <c r="Z19" s="15">
        <f>G19+H19</f>
        <v>64</v>
      </c>
      <c r="AA19" s="15">
        <f>F19</f>
        <v>64</v>
      </c>
      <c r="AB19" s="15">
        <f>I19+J19+K19</f>
        <v>64</v>
      </c>
      <c r="AC19" s="15">
        <f>K19</f>
        <v>63</v>
      </c>
      <c r="AD19" s="15">
        <f>M19+N19+O19+P19</f>
        <v>63</v>
      </c>
    </row>
    <row r="20" spans="1:30" s="10" customFormat="1" ht="59.25" customHeight="1">
      <c r="A20" s="7" t="s">
        <v>4</v>
      </c>
      <c r="B20" s="55" t="s">
        <v>3</v>
      </c>
      <c r="C20" s="56"/>
      <c r="D20" s="57"/>
      <c r="E20" s="6">
        <v>41</v>
      </c>
      <c r="F20" s="8">
        <v>10</v>
      </c>
      <c r="G20" s="8">
        <v>9</v>
      </c>
      <c r="H20" s="8">
        <v>1</v>
      </c>
      <c r="I20" s="8">
        <v>0</v>
      </c>
      <c r="J20" s="8">
        <v>0</v>
      </c>
      <c r="K20" s="8">
        <v>10</v>
      </c>
      <c r="L20" s="8">
        <v>0</v>
      </c>
      <c r="M20" s="8">
        <v>7</v>
      </c>
      <c r="N20" s="8">
        <v>0</v>
      </c>
      <c r="O20" s="8">
        <v>1</v>
      </c>
      <c r="P20" s="8">
        <v>2</v>
      </c>
      <c r="Q20" s="8">
        <v>0</v>
      </c>
      <c r="R20" s="8">
        <v>0</v>
      </c>
      <c r="S20" s="8">
        <v>0</v>
      </c>
      <c r="T20" s="8">
        <v>3</v>
      </c>
      <c r="U20" s="6">
        <v>48</v>
      </c>
      <c r="V20" s="9">
        <v>3</v>
      </c>
      <c r="W20" s="15">
        <f>E20+K20</f>
        <v>51</v>
      </c>
      <c r="X20" s="15">
        <f>L20+T20+U20</f>
        <v>51</v>
      </c>
      <c r="Y20" s="15">
        <f>F20</f>
        <v>10</v>
      </c>
      <c r="Z20" s="15">
        <f>G20+H20</f>
        <v>10</v>
      </c>
      <c r="AA20" s="15">
        <f>F20</f>
        <v>10</v>
      </c>
      <c r="AB20" s="15">
        <f>I20+J20+K20</f>
        <v>10</v>
      </c>
      <c r="AC20" s="15">
        <f>K20</f>
        <v>10</v>
      </c>
      <c r="AD20" s="15">
        <f>M20+N20+O20+P20</f>
        <v>10</v>
      </c>
    </row>
    <row r="21" spans="1:30" s="11" customFormat="1" ht="63.75" customHeight="1">
      <c r="A21" s="7" t="s">
        <v>2</v>
      </c>
      <c r="B21" s="55" t="s">
        <v>1</v>
      </c>
      <c r="C21" s="56"/>
      <c r="D21" s="57"/>
      <c r="E21" s="8">
        <v>161</v>
      </c>
      <c r="F21" s="8">
        <v>77</v>
      </c>
      <c r="G21" s="8">
        <v>63</v>
      </c>
      <c r="H21" s="8">
        <v>14</v>
      </c>
      <c r="I21" s="8">
        <v>0</v>
      </c>
      <c r="J21" s="8">
        <v>4</v>
      </c>
      <c r="K21" s="8">
        <v>73</v>
      </c>
      <c r="L21" s="8">
        <v>0</v>
      </c>
      <c r="M21" s="8">
        <v>49</v>
      </c>
      <c r="N21" s="8">
        <v>1</v>
      </c>
      <c r="O21" s="8">
        <v>5</v>
      </c>
      <c r="P21" s="8">
        <v>17</v>
      </c>
      <c r="Q21" s="8">
        <v>0</v>
      </c>
      <c r="R21" s="8">
        <v>0</v>
      </c>
      <c r="S21" s="8">
        <v>0</v>
      </c>
      <c r="T21" s="8">
        <v>21</v>
      </c>
      <c r="U21" s="8">
        <v>213</v>
      </c>
      <c r="V21" s="9">
        <v>3</v>
      </c>
      <c r="W21" s="15">
        <f>E21+K21</f>
        <v>234</v>
      </c>
      <c r="X21" s="15">
        <f>L21+T21+U21</f>
        <v>234</v>
      </c>
      <c r="Y21" s="15">
        <f>F21</f>
        <v>77</v>
      </c>
      <c r="Z21" s="15">
        <f>G21+H21</f>
        <v>77</v>
      </c>
      <c r="AA21" s="15">
        <f>F21</f>
        <v>77</v>
      </c>
      <c r="AB21" s="15">
        <f>I21+J21+K21</f>
        <v>77</v>
      </c>
      <c r="AC21" s="15">
        <f>K21</f>
        <v>73</v>
      </c>
      <c r="AD21" s="15">
        <f>M21+N21+O21+P21</f>
        <v>72</v>
      </c>
    </row>
    <row r="22" spans="1:30">
      <c r="A22" s="50">
        <v>4</v>
      </c>
      <c r="B22" s="58" t="s">
        <v>0</v>
      </c>
      <c r="C22" s="58"/>
      <c r="D22" s="58"/>
      <c r="E22" s="13">
        <v>323</v>
      </c>
      <c r="F22" s="13">
        <v>151</v>
      </c>
      <c r="G22" s="13">
        <v>132</v>
      </c>
      <c r="H22" s="13">
        <v>19</v>
      </c>
      <c r="I22" s="13">
        <v>0</v>
      </c>
      <c r="J22" s="13">
        <v>5</v>
      </c>
      <c r="K22" s="13">
        <v>146</v>
      </c>
      <c r="L22" s="13">
        <v>0</v>
      </c>
      <c r="M22" s="13">
        <v>81</v>
      </c>
      <c r="N22" s="13">
        <v>13</v>
      </c>
      <c r="O22" s="13">
        <v>14</v>
      </c>
      <c r="P22" s="13">
        <v>37</v>
      </c>
      <c r="Q22" s="13">
        <v>0</v>
      </c>
      <c r="R22" s="13">
        <v>0</v>
      </c>
      <c r="S22" s="13">
        <v>0</v>
      </c>
      <c r="T22" s="13">
        <v>61</v>
      </c>
      <c r="U22" s="13">
        <v>408</v>
      </c>
      <c r="V22" s="13">
        <v>25</v>
      </c>
      <c r="W22" s="15">
        <f>E22+K22</f>
        <v>469</v>
      </c>
      <c r="X22" s="15">
        <f>L22+T22+U22</f>
        <v>469</v>
      </c>
      <c r="Y22" s="15">
        <f>F22</f>
        <v>151</v>
      </c>
      <c r="Z22" s="15">
        <f>G22+H22</f>
        <v>151</v>
      </c>
      <c r="AA22" s="15">
        <f>F22</f>
        <v>151</v>
      </c>
      <c r="AB22" s="15">
        <f>I22+J22+K22</f>
        <v>151</v>
      </c>
      <c r="AC22" s="15">
        <f>K22</f>
        <v>146</v>
      </c>
      <c r="AD22" s="15">
        <f>M22+N22+O22+P22</f>
        <v>145</v>
      </c>
    </row>
    <row r="23" spans="1:30"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60"/>
    </row>
    <row r="24" spans="1:30"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</row>
  </sheetData>
  <mergeCells count="39">
    <mergeCell ref="A3:G3"/>
    <mergeCell ref="H3:V3"/>
    <mergeCell ref="N6:N17"/>
    <mergeCell ref="B23:W23"/>
    <mergeCell ref="B24:W24"/>
    <mergeCell ref="B20:D20"/>
    <mergeCell ref="B21:D21"/>
    <mergeCell ref="B18:D18"/>
    <mergeCell ref="W18:X18"/>
    <mergeCell ref="B22:D22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V4:V17"/>
    <mergeCell ref="F6:F17"/>
    <mergeCell ref="G6:G17"/>
    <mergeCell ref="H6:H17"/>
    <mergeCell ref="I6:K7"/>
    <mergeCell ref="M6:M17"/>
    <mergeCell ref="Q4:S5"/>
    <mergeCell ref="O6:O17"/>
    <mergeCell ref="L4:L17"/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A10" zoomScale="90" zoomScaleNormal="90" workbookViewId="0">
      <selection activeCell="B25" sqref="B25"/>
    </sheetView>
  </sheetViews>
  <sheetFormatPr defaultRowHeight="15"/>
  <cols>
    <col min="1" max="1" width="9.140625" style="14" customWidth="1"/>
    <col min="2" max="2" width="11.28515625" style="14" customWidth="1"/>
    <col min="3" max="3" width="11" style="14" customWidth="1"/>
    <col min="4" max="4" width="11.7109375" style="14" customWidth="1"/>
    <col min="5" max="5" width="11" style="14" customWidth="1"/>
    <col min="6" max="6" width="6.85546875" style="14" customWidth="1"/>
    <col min="7" max="7" width="8.140625" style="14" customWidth="1"/>
    <col min="8" max="8" width="9" style="14" customWidth="1"/>
    <col min="9" max="9" width="7.5703125" style="14" customWidth="1"/>
    <col min="10" max="10" width="7.85546875" style="14" customWidth="1"/>
    <col min="11" max="12" width="6.7109375" style="14" customWidth="1"/>
    <col min="13" max="13" width="10.140625" style="14" customWidth="1"/>
    <col min="14" max="15" width="10.28515625" style="14" customWidth="1"/>
    <col min="16" max="16" width="5.85546875" style="14" customWidth="1"/>
    <col min="17" max="17" width="5.5703125" style="14" customWidth="1"/>
    <col min="18" max="18" width="8" style="14" customWidth="1"/>
    <col min="19" max="19" width="9" style="14" customWidth="1"/>
    <col min="20" max="20" width="9.42578125" style="14" customWidth="1"/>
    <col min="21" max="21" width="10.28515625" style="14" customWidth="1"/>
    <col min="22" max="22" width="12.140625" style="14" customWidth="1"/>
    <col min="23" max="24" width="0" style="14" hidden="1" customWidth="1"/>
    <col min="25" max="25" width="7.5703125" style="14" hidden="1" customWidth="1"/>
    <col min="26" max="26" width="8" style="14" hidden="1" customWidth="1"/>
    <col min="27" max="27" width="8.5703125" style="14" hidden="1" customWidth="1"/>
    <col min="28" max="28" width="8.42578125" style="14" hidden="1" customWidth="1"/>
    <col min="29" max="29" width="8" style="14" hidden="1" customWidth="1"/>
    <col min="30" max="30" width="8.140625" style="14" hidden="1" customWidth="1"/>
    <col min="31" max="16384" width="9.140625" style="14"/>
  </cols>
  <sheetData>
    <row r="1" spans="1:22" s="1" customFormat="1" ht="18.75" customHeight="1">
      <c r="A1" s="72" t="s">
        <v>29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</row>
    <row r="2" spans="1:22" s="1" customFormat="1" ht="19.5" customHeight="1">
      <c r="A2" s="72" t="s">
        <v>52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</row>
    <row r="3" spans="1:22" s="1" customFormat="1" ht="18.75" customHeight="1">
      <c r="A3" s="73"/>
      <c r="B3" s="73"/>
      <c r="C3" s="73"/>
      <c r="D3" s="73"/>
      <c r="E3" s="73"/>
      <c r="F3" s="73"/>
      <c r="G3" s="73"/>
      <c r="H3" s="74" t="s">
        <v>37</v>
      </c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</row>
    <row r="4" spans="1:22" s="1" customFormat="1" ht="41.25" customHeight="1">
      <c r="A4" s="66" t="s">
        <v>28</v>
      </c>
      <c r="B4" s="71" t="s">
        <v>34</v>
      </c>
      <c r="C4" s="71"/>
      <c r="D4" s="71"/>
      <c r="E4" s="67" t="s">
        <v>27</v>
      </c>
      <c r="F4" s="71" t="s">
        <v>26</v>
      </c>
      <c r="G4" s="71"/>
      <c r="H4" s="71"/>
      <c r="I4" s="71"/>
      <c r="J4" s="71"/>
      <c r="K4" s="71"/>
      <c r="L4" s="67" t="s">
        <v>32</v>
      </c>
      <c r="M4" s="75" t="s">
        <v>25</v>
      </c>
      <c r="N4" s="76"/>
      <c r="O4" s="76"/>
      <c r="P4" s="77"/>
      <c r="Q4" s="71" t="s">
        <v>24</v>
      </c>
      <c r="R4" s="71"/>
      <c r="S4" s="71"/>
      <c r="T4" s="66" t="s">
        <v>23</v>
      </c>
      <c r="U4" s="67" t="s">
        <v>22</v>
      </c>
      <c r="V4" s="66" t="s">
        <v>21</v>
      </c>
    </row>
    <row r="5" spans="1:22" s="1" customFormat="1" ht="53.25" customHeight="1">
      <c r="A5" s="66"/>
      <c r="B5" s="71"/>
      <c r="C5" s="71"/>
      <c r="D5" s="71"/>
      <c r="E5" s="68"/>
      <c r="F5" s="71"/>
      <c r="G5" s="71"/>
      <c r="H5" s="71"/>
      <c r="I5" s="71"/>
      <c r="J5" s="71"/>
      <c r="K5" s="71"/>
      <c r="L5" s="68"/>
      <c r="M5" s="78"/>
      <c r="N5" s="79"/>
      <c r="O5" s="79"/>
      <c r="P5" s="80"/>
      <c r="Q5" s="71"/>
      <c r="R5" s="71"/>
      <c r="S5" s="71"/>
      <c r="T5" s="66"/>
      <c r="U5" s="68"/>
      <c r="V5" s="66"/>
    </row>
    <row r="6" spans="1:22" s="1" customFormat="1" ht="33.75" customHeight="1">
      <c r="A6" s="66"/>
      <c r="B6" s="71"/>
      <c r="C6" s="71"/>
      <c r="D6" s="71"/>
      <c r="E6" s="68"/>
      <c r="F6" s="66" t="s">
        <v>13</v>
      </c>
      <c r="G6" s="66" t="s">
        <v>20</v>
      </c>
      <c r="H6" s="66" t="s">
        <v>19</v>
      </c>
      <c r="I6" s="71" t="s">
        <v>18</v>
      </c>
      <c r="J6" s="71"/>
      <c r="K6" s="71"/>
      <c r="L6" s="68"/>
      <c r="M6" s="66" t="s">
        <v>17</v>
      </c>
      <c r="N6" s="66" t="s">
        <v>16</v>
      </c>
      <c r="O6" s="66" t="s">
        <v>15</v>
      </c>
      <c r="P6" s="67" t="s">
        <v>14</v>
      </c>
      <c r="Q6" s="66" t="s">
        <v>13</v>
      </c>
      <c r="R6" s="66" t="s">
        <v>12</v>
      </c>
      <c r="S6" s="70" t="s">
        <v>11</v>
      </c>
      <c r="T6" s="66"/>
      <c r="U6" s="68"/>
      <c r="V6" s="66"/>
    </row>
    <row r="7" spans="1:22" s="1" customFormat="1" ht="18.75" customHeight="1">
      <c r="A7" s="66"/>
      <c r="B7" s="71"/>
      <c r="C7" s="71"/>
      <c r="D7" s="71"/>
      <c r="E7" s="68"/>
      <c r="F7" s="66"/>
      <c r="G7" s="66"/>
      <c r="H7" s="66"/>
      <c r="I7" s="71"/>
      <c r="J7" s="71"/>
      <c r="K7" s="71"/>
      <c r="L7" s="68"/>
      <c r="M7" s="66"/>
      <c r="N7" s="66"/>
      <c r="O7" s="66"/>
      <c r="P7" s="68"/>
      <c r="Q7" s="66"/>
      <c r="R7" s="66"/>
      <c r="S7" s="70"/>
      <c r="T7" s="66"/>
      <c r="U7" s="68"/>
      <c r="V7" s="66"/>
    </row>
    <row r="8" spans="1:22" s="1" customFormat="1" ht="30" customHeight="1">
      <c r="A8" s="66"/>
      <c r="B8" s="71"/>
      <c r="C8" s="71"/>
      <c r="D8" s="71"/>
      <c r="E8" s="68"/>
      <c r="F8" s="66"/>
      <c r="G8" s="66"/>
      <c r="H8" s="66"/>
      <c r="I8" s="66" t="s">
        <v>10</v>
      </c>
      <c r="J8" s="66" t="s">
        <v>9</v>
      </c>
      <c r="K8" s="66" t="s">
        <v>8</v>
      </c>
      <c r="L8" s="68"/>
      <c r="M8" s="66"/>
      <c r="N8" s="66"/>
      <c r="O8" s="66"/>
      <c r="P8" s="68"/>
      <c r="Q8" s="66"/>
      <c r="R8" s="66"/>
      <c r="S8" s="70"/>
      <c r="T8" s="66"/>
      <c r="U8" s="68"/>
      <c r="V8" s="66"/>
    </row>
    <row r="9" spans="1:22" s="1" customFormat="1" ht="15" customHeight="1">
      <c r="A9" s="66"/>
      <c r="B9" s="71"/>
      <c r="C9" s="71"/>
      <c r="D9" s="71"/>
      <c r="E9" s="68"/>
      <c r="F9" s="66"/>
      <c r="G9" s="66"/>
      <c r="H9" s="66"/>
      <c r="I9" s="66"/>
      <c r="J9" s="66"/>
      <c r="K9" s="66"/>
      <c r="L9" s="68"/>
      <c r="M9" s="66"/>
      <c r="N9" s="66"/>
      <c r="O9" s="66"/>
      <c r="P9" s="68"/>
      <c r="Q9" s="66"/>
      <c r="R9" s="66"/>
      <c r="S9" s="70"/>
      <c r="T9" s="66"/>
      <c r="U9" s="68"/>
      <c r="V9" s="66"/>
    </row>
    <row r="10" spans="1:22" s="1" customFormat="1" ht="15" customHeight="1">
      <c r="A10" s="66"/>
      <c r="B10" s="71"/>
      <c r="C10" s="71"/>
      <c r="D10" s="71"/>
      <c r="E10" s="68"/>
      <c r="F10" s="66"/>
      <c r="G10" s="66"/>
      <c r="H10" s="66"/>
      <c r="I10" s="66"/>
      <c r="J10" s="66"/>
      <c r="K10" s="66"/>
      <c r="L10" s="68"/>
      <c r="M10" s="66"/>
      <c r="N10" s="66"/>
      <c r="O10" s="66"/>
      <c r="P10" s="68"/>
      <c r="Q10" s="66"/>
      <c r="R10" s="66"/>
      <c r="S10" s="70"/>
      <c r="T10" s="66"/>
      <c r="U10" s="68"/>
      <c r="V10" s="66"/>
    </row>
    <row r="11" spans="1:22" s="1" customFormat="1" ht="15" customHeight="1">
      <c r="A11" s="66"/>
      <c r="B11" s="71"/>
      <c r="C11" s="71"/>
      <c r="D11" s="71"/>
      <c r="E11" s="68"/>
      <c r="F11" s="66"/>
      <c r="G11" s="66"/>
      <c r="H11" s="66"/>
      <c r="I11" s="66"/>
      <c r="J11" s="66"/>
      <c r="K11" s="66"/>
      <c r="L11" s="68"/>
      <c r="M11" s="66"/>
      <c r="N11" s="66"/>
      <c r="O11" s="66"/>
      <c r="P11" s="68"/>
      <c r="Q11" s="66"/>
      <c r="R11" s="66"/>
      <c r="S11" s="70"/>
      <c r="T11" s="66"/>
      <c r="U11" s="68"/>
      <c r="V11" s="66"/>
    </row>
    <row r="12" spans="1:22" s="1" customFormat="1" ht="15" customHeight="1">
      <c r="A12" s="66"/>
      <c r="B12" s="71"/>
      <c r="C12" s="71"/>
      <c r="D12" s="71"/>
      <c r="E12" s="68"/>
      <c r="F12" s="66"/>
      <c r="G12" s="66"/>
      <c r="H12" s="66"/>
      <c r="I12" s="66"/>
      <c r="J12" s="66"/>
      <c r="K12" s="66"/>
      <c r="L12" s="68"/>
      <c r="M12" s="66"/>
      <c r="N12" s="66"/>
      <c r="O12" s="66"/>
      <c r="P12" s="68"/>
      <c r="Q12" s="66"/>
      <c r="R12" s="66"/>
      <c r="S12" s="70"/>
      <c r="T12" s="66"/>
      <c r="U12" s="68"/>
      <c r="V12" s="66"/>
    </row>
    <row r="13" spans="1:22" s="1" customFormat="1" ht="15" customHeight="1">
      <c r="A13" s="66"/>
      <c r="B13" s="71"/>
      <c r="C13" s="71"/>
      <c r="D13" s="71"/>
      <c r="E13" s="68"/>
      <c r="F13" s="66"/>
      <c r="G13" s="66"/>
      <c r="H13" s="66"/>
      <c r="I13" s="66"/>
      <c r="J13" s="66"/>
      <c r="K13" s="66"/>
      <c r="L13" s="68"/>
      <c r="M13" s="66"/>
      <c r="N13" s="66"/>
      <c r="O13" s="66"/>
      <c r="P13" s="68"/>
      <c r="Q13" s="66"/>
      <c r="R13" s="66"/>
      <c r="S13" s="70"/>
      <c r="T13" s="66"/>
      <c r="U13" s="68"/>
      <c r="V13" s="66"/>
    </row>
    <row r="14" spans="1:22" s="1" customFormat="1" ht="15" customHeight="1">
      <c r="A14" s="66"/>
      <c r="B14" s="71"/>
      <c r="C14" s="71"/>
      <c r="D14" s="71"/>
      <c r="E14" s="68"/>
      <c r="F14" s="66"/>
      <c r="G14" s="66"/>
      <c r="H14" s="66"/>
      <c r="I14" s="66"/>
      <c r="J14" s="66"/>
      <c r="K14" s="66"/>
      <c r="L14" s="68"/>
      <c r="M14" s="66"/>
      <c r="N14" s="66"/>
      <c r="O14" s="66"/>
      <c r="P14" s="68"/>
      <c r="Q14" s="66"/>
      <c r="R14" s="66"/>
      <c r="S14" s="70"/>
      <c r="T14" s="66"/>
      <c r="U14" s="68"/>
      <c r="V14" s="66"/>
    </row>
    <row r="15" spans="1:22" s="1" customFormat="1" ht="15" customHeight="1">
      <c r="A15" s="66"/>
      <c r="B15" s="71"/>
      <c r="C15" s="71"/>
      <c r="D15" s="71"/>
      <c r="E15" s="68"/>
      <c r="F15" s="66"/>
      <c r="G15" s="66"/>
      <c r="H15" s="66"/>
      <c r="I15" s="66"/>
      <c r="J15" s="66"/>
      <c r="K15" s="66"/>
      <c r="L15" s="68"/>
      <c r="M15" s="66"/>
      <c r="N15" s="66"/>
      <c r="O15" s="66"/>
      <c r="P15" s="68"/>
      <c r="Q15" s="66"/>
      <c r="R15" s="66"/>
      <c r="S15" s="70"/>
      <c r="T15" s="66"/>
      <c r="U15" s="68"/>
      <c r="V15" s="66"/>
    </row>
    <row r="16" spans="1:22" s="1" customFormat="1" ht="15" customHeight="1">
      <c r="A16" s="66"/>
      <c r="B16" s="71"/>
      <c r="C16" s="71"/>
      <c r="D16" s="71"/>
      <c r="E16" s="68"/>
      <c r="F16" s="66"/>
      <c r="G16" s="66"/>
      <c r="H16" s="66"/>
      <c r="I16" s="66"/>
      <c r="J16" s="66"/>
      <c r="K16" s="66"/>
      <c r="L16" s="68"/>
      <c r="M16" s="66"/>
      <c r="N16" s="66"/>
      <c r="O16" s="66"/>
      <c r="P16" s="68"/>
      <c r="Q16" s="66"/>
      <c r="R16" s="66"/>
      <c r="S16" s="70"/>
      <c r="T16" s="66"/>
      <c r="U16" s="68"/>
      <c r="V16" s="66"/>
    </row>
    <row r="17" spans="1:30" s="1" customFormat="1" ht="15" customHeight="1">
      <c r="A17" s="66"/>
      <c r="B17" s="71"/>
      <c r="C17" s="71"/>
      <c r="D17" s="71"/>
      <c r="E17" s="69"/>
      <c r="F17" s="66"/>
      <c r="G17" s="66"/>
      <c r="H17" s="66"/>
      <c r="I17" s="66"/>
      <c r="J17" s="66"/>
      <c r="K17" s="66"/>
      <c r="L17" s="69"/>
      <c r="M17" s="66"/>
      <c r="N17" s="66"/>
      <c r="O17" s="66"/>
      <c r="P17" s="69"/>
      <c r="Q17" s="66"/>
      <c r="R17" s="66"/>
      <c r="S17" s="70"/>
      <c r="T17" s="66"/>
      <c r="U17" s="69"/>
      <c r="V17" s="66"/>
    </row>
    <row r="18" spans="1:30" s="4" customFormat="1">
      <c r="A18" s="2"/>
      <c r="B18" s="62"/>
      <c r="C18" s="63"/>
      <c r="D18" s="64"/>
      <c r="E18" s="48">
        <v>1</v>
      </c>
      <c r="F18" s="2">
        <v>2</v>
      </c>
      <c r="G18" s="48">
        <v>3</v>
      </c>
      <c r="H18" s="2">
        <v>4</v>
      </c>
      <c r="I18" s="48">
        <v>5</v>
      </c>
      <c r="J18" s="2">
        <v>6</v>
      </c>
      <c r="K18" s="48">
        <v>7</v>
      </c>
      <c r="L18" s="48">
        <v>8</v>
      </c>
      <c r="M18" s="48">
        <v>9</v>
      </c>
      <c r="N18" s="48">
        <v>10</v>
      </c>
      <c r="O18" s="48">
        <v>11</v>
      </c>
      <c r="P18" s="48">
        <v>12</v>
      </c>
      <c r="Q18" s="48">
        <v>13</v>
      </c>
      <c r="R18" s="48">
        <v>14</v>
      </c>
      <c r="S18" s="48">
        <v>15</v>
      </c>
      <c r="T18" s="48">
        <v>16</v>
      </c>
      <c r="U18" s="48">
        <v>17</v>
      </c>
      <c r="V18" s="48">
        <v>18</v>
      </c>
      <c r="W18" s="65" t="s">
        <v>33</v>
      </c>
      <c r="X18" s="65"/>
      <c r="Y18" s="65" t="s">
        <v>7</v>
      </c>
      <c r="Z18" s="65"/>
      <c r="AA18" s="65" t="s">
        <v>6</v>
      </c>
      <c r="AB18" s="65"/>
      <c r="AC18" s="65" t="s">
        <v>31</v>
      </c>
      <c r="AD18" s="65"/>
    </row>
    <row r="19" spans="1:30" s="1" customFormat="1" ht="51.75" customHeight="1">
      <c r="A19" s="5">
        <v>1</v>
      </c>
      <c r="B19" s="55" t="s">
        <v>5</v>
      </c>
      <c r="C19" s="56"/>
      <c r="D19" s="57"/>
      <c r="E19" s="6">
        <v>41</v>
      </c>
      <c r="F19" s="6">
        <v>36</v>
      </c>
      <c r="G19" s="6">
        <v>36</v>
      </c>
      <c r="H19" s="6"/>
      <c r="I19" s="6"/>
      <c r="J19" s="6">
        <v>5</v>
      </c>
      <c r="K19" s="6">
        <v>24</v>
      </c>
      <c r="L19" s="6">
        <v>7</v>
      </c>
      <c r="M19" s="6">
        <v>11</v>
      </c>
      <c r="N19" s="6">
        <v>1</v>
      </c>
      <c r="O19" s="6">
        <v>2</v>
      </c>
      <c r="P19" s="6">
        <v>10</v>
      </c>
      <c r="Q19" s="6"/>
      <c r="R19" s="6"/>
      <c r="S19" s="6"/>
      <c r="T19" s="6">
        <v>14</v>
      </c>
      <c r="U19" s="6">
        <v>51</v>
      </c>
      <c r="V19" s="6"/>
      <c r="W19" s="15">
        <f>E19+K19</f>
        <v>65</v>
      </c>
      <c r="X19" s="15">
        <f>L19+T19+U19</f>
        <v>72</v>
      </c>
      <c r="Y19" s="15">
        <f>F19</f>
        <v>36</v>
      </c>
      <c r="Z19" s="15">
        <f>G19+H19</f>
        <v>36</v>
      </c>
      <c r="AA19" s="15">
        <f>F19</f>
        <v>36</v>
      </c>
      <c r="AB19" s="15">
        <f>I19+J19+K19</f>
        <v>29</v>
      </c>
      <c r="AC19" s="15">
        <f>K19</f>
        <v>24</v>
      </c>
      <c r="AD19" s="15">
        <f>M19+N19+O19+P19</f>
        <v>24</v>
      </c>
    </row>
    <row r="20" spans="1:30" s="10" customFormat="1" ht="59.25" customHeight="1">
      <c r="A20" s="7" t="s">
        <v>4</v>
      </c>
      <c r="B20" s="55" t="s">
        <v>3</v>
      </c>
      <c r="C20" s="56"/>
      <c r="D20" s="57"/>
      <c r="E20" s="6">
        <v>7</v>
      </c>
      <c r="F20" s="8">
        <v>15</v>
      </c>
      <c r="G20" s="8">
        <v>15</v>
      </c>
      <c r="H20" s="8"/>
      <c r="I20" s="8"/>
      <c r="J20" s="8">
        <v>4</v>
      </c>
      <c r="K20" s="8">
        <v>8</v>
      </c>
      <c r="L20" s="8">
        <v>3</v>
      </c>
      <c r="M20" s="8">
        <v>5</v>
      </c>
      <c r="N20" s="8"/>
      <c r="O20" s="8"/>
      <c r="P20" s="8">
        <v>3</v>
      </c>
      <c r="Q20" s="8"/>
      <c r="R20" s="8"/>
      <c r="S20" s="8"/>
      <c r="T20" s="8"/>
      <c r="U20" s="6">
        <v>15</v>
      </c>
      <c r="V20" s="9"/>
      <c r="W20" s="15">
        <f>E20+K20</f>
        <v>15</v>
      </c>
      <c r="X20" s="15">
        <f>L20+T20+U20</f>
        <v>18</v>
      </c>
      <c r="Y20" s="15">
        <f>F20</f>
        <v>15</v>
      </c>
      <c r="Z20" s="15">
        <f>G20+H20</f>
        <v>15</v>
      </c>
      <c r="AA20" s="15">
        <f>F20</f>
        <v>15</v>
      </c>
      <c r="AB20" s="15">
        <f>I20+J20+K20</f>
        <v>12</v>
      </c>
      <c r="AC20" s="15">
        <f>K20</f>
        <v>8</v>
      </c>
      <c r="AD20" s="15">
        <f>M20+N20+O20+P20</f>
        <v>8</v>
      </c>
    </row>
    <row r="21" spans="1:30" s="11" customFormat="1" ht="63.75" customHeight="1">
      <c r="A21" s="7" t="s">
        <v>2</v>
      </c>
      <c r="B21" s="55" t="s">
        <v>1</v>
      </c>
      <c r="C21" s="56"/>
      <c r="D21" s="57"/>
      <c r="E21" s="8">
        <v>45</v>
      </c>
      <c r="F21" s="8">
        <v>54</v>
      </c>
      <c r="G21" s="8">
        <v>53</v>
      </c>
      <c r="H21" s="8">
        <v>1</v>
      </c>
      <c r="I21" s="8"/>
      <c r="J21" s="8">
        <v>7</v>
      </c>
      <c r="K21" s="8">
        <v>42</v>
      </c>
      <c r="L21" s="8">
        <v>5</v>
      </c>
      <c r="M21" s="8">
        <v>22</v>
      </c>
      <c r="N21" s="8">
        <v>3</v>
      </c>
      <c r="O21" s="8"/>
      <c r="P21" s="8">
        <v>17</v>
      </c>
      <c r="Q21" s="8"/>
      <c r="R21" s="8"/>
      <c r="S21" s="8"/>
      <c r="T21" s="8">
        <v>7</v>
      </c>
      <c r="U21" s="8">
        <v>80</v>
      </c>
      <c r="V21" s="9">
        <v>3</v>
      </c>
      <c r="W21" s="15">
        <f>E21+K21</f>
        <v>87</v>
      </c>
      <c r="X21" s="15">
        <f>L21+T21+U21</f>
        <v>92</v>
      </c>
      <c r="Y21" s="15">
        <f>F21</f>
        <v>54</v>
      </c>
      <c r="Z21" s="15">
        <f>G21+H21</f>
        <v>54</v>
      </c>
      <c r="AA21" s="15">
        <f>F21</f>
        <v>54</v>
      </c>
      <c r="AB21" s="15">
        <f>I21+J21+K21</f>
        <v>49</v>
      </c>
      <c r="AC21" s="15">
        <f>K21</f>
        <v>42</v>
      </c>
      <c r="AD21" s="15">
        <f>M21+N21+O21+P21</f>
        <v>42</v>
      </c>
    </row>
    <row r="22" spans="1:30">
      <c r="A22" s="49">
        <v>4</v>
      </c>
      <c r="B22" s="58" t="s">
        <v>0</v>
      </c>
      <c r="C22" s="58"/>
      <c r="D22" s="58"/>
      <c r="E22" s="13">
        <v>93</v>
      </c>
      <c r="F22" s="13">
        <v>105</v>
      </c>
      <c r="G22" s="13">
        <v>104</v>
      </c>
      <c r="H22" s="13">
        <v>1</v>
      </c>
      <c r="I22" s="13"/>
      <c r="J22" s="13">
        <v>16</v>
      </c>
      <c r="K22" s="13">
        <v>74</v>
      </c>
      <c r="L22" s="13">
        <v>15</v>
      </c>
      <c r="M22" s="13">
        <v>38</v>
      </c>
      <c r="N22" s="13">
        <v>4</v>
      </c>
      <c r="O22" s="13">
        <v>2</v>
      </c>
      <c r="P22" s="13">
        <v>30</v>
      </c>
      <c r="Q22" s="13"/>
      <c r="R22" s="13"/>
      <c r="S22" s="13"/>
      <c r="T22" s="13">
        <v>21</v>
      </c>
      <c r="U22" s="13">
        <v>146</v>
      </c>
      <c r="V22" s="13">
        <v>3</v>
      </c>
      <c r="W22" s="15">
        <f>E22+K22</f>
        <v>167</v>
      </c>
      <c r="X22" s="15">
        <f>L22+T22+U22</f>
        <v>182</v>
      </c>
      <c r="Y22" s="15">
        <f>F22</f>
        <v>105</v>
      </c>
      <c r="Z22" s="15">
        <f>G22+H22</f>
        <v>105</v>
      </c>
      <c r="AA22" s="15">
        <f>F22</f>
        <v>105</v>
      </c>
      <c r="AB22" s="15">
        <f>I22+J22+K22</f>
        <v>90</v>
      </c>
      <c r="AC22" s="15">
        <f>K22</f>
        <v>74</v>
      </c>
      <c r="AD22" s="15">
        <f>M22+N22+O22+P22</f>
        <v>74</v>
      </c>
    </row>
    <row r="23" spans="1:30"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60"/>
    </row>
    <row r="24" spans="1:30"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</row>
  </sheetData>
  <mergeCells count="39"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  <mergeCell ref="V4:V17"/>
    <mergeCell ref="F6:F17"/>
    <mergeCell ref="G6:G17"/>
    <mergeCell ref="H6:H17"/>
    <mergeCell ref="I6:K7"/>
    <mergeCell ref="M6:M17"/>
    <mergeCell ref="Q4:S5"/>
    <mergeCell ref="O6:O17"/>
    <mergeCell ref="L4:L17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A3:G3"/>
    <mergeCell ref="H3:V3"/>
    <mergeCell ref="N6:N17"/>
    <mergeCell ref="B23:W23"/>
    <mergeCell ref="B24:W24"/>
    <mergeCell ref="B20:D20"/>
    <mergeCell ref="B21:D21"/>
    <mergeCell ref="B18:D18"/>
    <mergeCell ref="W18:X18"/>
    <mergeCell ref="B22:D22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A7" zoomScale="90" zoomScaleNormal="90" workbookViewId="0">
      <selection activeCell="W4" sqref="W1:AD65536"/>
    </sheetView>
  </sheetViews>
  <sheetFormatPr defaultRowHeight="15"/>
  <cols>
    <col min="1" max="1" width="9.140625" style="14" customWidth="1"/>
    <col min="2" max="2" width="11.28515625" style="14" customWidth="1"/>
    <col min="3" max="3" width="11" style="14" customWidth="1"/>
    <col min="4" max="4" width="11.7109375" style="14" customWidth="1"/>
    <col min="5" max="5" width="11" style="14" customWidth="1"/>
    <col min="6" max="6" width="6.85546875" style="14" customWidth="1"/>
    <col min="7" max="7" width="8.140625" style="14" customWidth="1"/>
    <col min="8" max="8" width="9" style="14" customWidth="1"/>
    <col min="9" max="9" width="7.5703125" style="14" customWidth="1"/>
    <col min="10" max="10" width="7.85546875" style="14" customWidth="1"/>
    <col min="11" max="12" width="6.7109375" style="14" customWidth="1"/>
    <col min="13" max="13" width="10.140625" style="14" customWidth="1"/>
    <col min="14" max="15" width="10.28515625" style="14" customWidth="1"/>
    <col min="16" max="16" width="5.85546875" style="14" customWidth="1"/>
    <col min="17" max="17" width="5.5703125" style="14" customWidth="1"/>
    <col min="18" max="18" width="8" style="14" customWidth="1"/>
    <col min="19" max="19" width="9" style="14" customWidth="1"/>
    <col min="20" max="20" width="9.42578125" style="14" customWidth="1"/>
    <col min="21" max="21" width="10.28515625" style="14" customWidth="1"/>
    <col min="22" max="22" width="12.140625" style="14" customWidth="1"/>
    <col min="23" max="24" width="0" style="14" hidden="1" customWidth="1"/>
    <col min="25" max="25" width="7.5703125" style="14" hidden="1" customWidth="1"/>
    <col min="26" max="26" width="8" style="14" hidden="1" customWidth="1"/>
    <col min="27" max="27" width="8.5703125" style="14" hidden="1" customWidth="1"/>
    <col min="28" max="28" width="8.42578125" style="14" hidden="1" customWidth="1"/>
    <col min="29" max="29" width="8" style="14" hidden="1" customWidth="1"/>
    <col min="30" max="30" width="8.140625" style="14" hidden="1" customWidth="1"/>
    <col min="31" max="16384" width="9.140625" style="14"/>
  </cols>
  <sheetData>
    <row r="1" spans="1:22" s="1" customFormat="1" ht="18.75" customHeight="1">
      <c r="A1" s="72" t="s">
        <v>29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</row>
    <row r="2" spans="1:22" s="1" customFormat="1" ht="19.5" customHeight="1">
      <c r="A2" s="72" t="s">
        <v>50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</row>
    <row r="3" spans="1:22" s="1" customFormat="1" ht="18.75" customHeight="1">
      <c r="A3" s="73"/>
      <c r="B3" s="73"/>
      <c r="C3" s="73"/>
      <c r="D3" s="73"/>
      <c r="E3" s="73"/>
      <c r="F3" s="73"/>
      <c r="G3" s="73"/>
      <c r="H3" s="74" t="s">
        <v>30</v>
      </c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</row>
    <row r="4" spans="1:22" s="1" customFormat="1" ht="41.25" customHeight="1">
      <c r="A4" s="66" t="s">
        <v>28</v>
      </c>
      <c r="B4" s="71" t="s">
        <v>34</v>
      </c>
      <c r="C4" s="71"/>
      <c r="D4" s="71"/>
      <c r="E4" s="67" t="s">
        <v>27</v>
      </c>
      <c r="F4" s="71" t="s">
        <v>26</v>
      </c>
      <c r="G4" s="71"/>
      <c r="H4" s="71"/>
      <c r="I4" s="71"/>
      <c r="J4" s="71"/>
      <c r="K4" s="71"/>
      <c r="L4" s="67" t="s">
        <v>32</v>
      </c>
      <c r="M4" s="75" t="s">
        <v>25</v>
      </c>
      <c r="N4" s="76"/>
      <c r="O4" s="76"/>
      <c r="P4" s="77"/>
      <c r="Q4" s="71" t="s">
        <v>24</v>
      </c>
      <c r="R4" s="71"/>
      <c r="S4" s="71"/>
      <c r="T4" s="66" t="s">
        <v>23</v>
      </c>
      <c r="U4" s="67" t="s">
        <v>22</v>
      </c>
      <c r="V4" s="66" t="s">
        <v>21</v>
      </c>
    </row>
    <row r="5" spans="1:22" s="1" customFormat="1" ht="53.25" customHeight="1">
      <c r="A5" s="66"/>
      <c r="B5" s="71"/>
      <c r="C5" s="71"/>
      <c r="D5" s="71"/>
      <c r="E5" s="68"/>
      <c r="F5" s="71"/>
      <c r="G5" s="71"/>
      <c r="H5" s="71"/>
      <c r="I5" s="71"/>
      <c r="J5" s="71"/>
      <c r="K5" s="71"/>
      <c r="L5" s="68"/>
      <c r="M5" s="78"/>
      <c r="N5" s="79"/>
      <c r="O5" s="79"/>
      <c r="P5" s="80"/>
      <c r="Q5" s="71"/>
      <c r="R5" s="71"/>
      <c r="S5" s="71"/>
      <c r="T5" s="66"/>
      <c r="U5" s="68"/>
      <c r="V5" s="66"/>
    </row>
    <row r="6" spans="1:22" s="1" customFormat="1" ht="33.75" customHeight="1">
      <c r="A6" s="66"/>
      <c r="B6" s="71"/>
      <c r="C6" s="71"/>
      <c r="D6" s="71"/>
      <c r="E6" s="68"/>
      <c r="F6" s="66" t="s">
        <v>13</v>
      </c>
      <c r="G6" s="66" t="s">
        <v>20</v>
      </c>
      <c r="H6" s="66" t="s">
        <v>19</v>
      </c>
      <c r="I6" s="71" t="s">
        <v>18</v>
      </c>
      <c r="J6" s="71"/>
      <c r="K6" s="71"/>
      <c r="L6" s="68"/>
      <c r="M6" s="66" t="s">
        <v>17</v>
      </c>
      <c r="N6" s="66" t="s">
        <v>16</v>
      </c>
      <c r="O6" s="66" t="s">
        <v>15</v>
      </c>
      <c r="P6" s="67" t="s">
        <v>14</v>
      </c>
      <c r="Q6" s="66" t="s">
        <v>13</v>
      </c>
      <c r="R6" s="66" t="s">
        <v>12</v>
      </c>
      <c r="S6" s="70" t="s">
        <v>11</v>
      </c>
      <c r="T6" s="66"/>
      <c r="U6" s="68"/>
      <c r="V6" s="66"/>
    </row>
    <row r="7" spans="1:22" s="1" customFormat="1" ht="18.75" customHeight="1">
      <c r="A7" s="66"/>
      <c r="B7" s="71"/>
      <c r="C7" s="71"/>
      <c r="D7" s="71"/>
      <c r="E7" s="68"/>
      <c r="F7" s="66"/>
      <c r="G7" s="66"/>
      <c r="H7" s="66"/>
      <c r="I7" s="71"/>
      <c r="J7" s="71"/>
      <c r="K7" s="71"/>
      <c r="L7" s="68"/>
      <c r="M7" s="66"/>
      <c r="N7" s="66"/>
      <c r="O7" s="66"/>
      <c r="P7" s="68"/>
      <c r="Q7" s="66"/>
      <c r="R7" s="66"/>
      <c r="S7" s="70"/>
      <c r="T7" s="66"/>
      <c r="U7" s="68"/>
      <c r="V7" s="66"/>
    </row>
    <row r="8" spans="1:22" s="1" customFormat="1" ht="30" customHeight="1">
      <c r="A8" s="66"/>
      <c r="B8" s="71"/>
      <c r="C8" s="71"/>
      <c r="D8" s="71"/>
      <c r="E8" s="68"/>
      <c r="F8" s="66"/>
      <c r="G8" s="66"/>
      <c r="H8" s="66"/>
      <c r="I8" s="66" t="s">
        <v>10</v>
      </c>
      <c r="J8" s="66" t="s">
        <v>9</v>
      </c>
      <c r="K8" s="66" t="s">
        <v>8</v>
      </c>
      <c r="L8" s="68"/>
      <c r="M8" s="66"/>
      <c r="N8" s="66"/>
      <c r="O8" s="66"/>
      <c r="P8" s="68"/>
      <c r="Q8" s="66"/>
      <c r="R8" s="66"/>
      <c r="S8" s="70"/>
      <c r="T8" s="66"/>
      <c r="U8" s="68"/>
      <c r="V8" s="66"/>
    </row>
    <row r="9" spans="1:22" s="1" customFormat="1" ht="15" customHeight="1">
      <c r="A9" s="66"/>
      <c r="B9" s="71"/>
      <c r="C9" s="71"/>
      <c r="D9" s="71"/>
      <c r="E9" s="68"/>
      <c r="F9" s="66"/>
      <c r="G9" s="66"/>
      <c r="H9" s="66"/>
      <c r="I9" s="66"/>
      <c r="J9" s="66"/>
      <c r="K9" s="66"/>
      <c r="L9" s="68"/>
      <c r="M9" s="66"/>
      <c r="N9" s="66"/>
      <c r="O9" s="66"/>
      <c r="P9" s="68"/>
      <c r="Q9" s="66"/>
      <c r="R9" s="66"/>
      <c r="S9" s="70"/>
      <c r="T9" s="66"/>
      <c r="U9" s="68"/>
      <c r="V9" s="66"/>
    </row>
    <row r="10" spans="1:22" s="1" customFormat="1" ht="15" customHeight="1">
      <c r="A10" s="66"/>
      <c r="B10" s="71"/>
      <c r="C10" s="71"/>
      <c r="D10" s="71"/>
      <c r="E10" s="68"/>
      <c r="F10" s="66"/>
      <c r="G10" s="66"/>
      <c r="H10" s="66"/>
      <c r="I10" s="66"/>
      <c r="J10" s="66"/>
      <c r="K10" s="66"/>
      <c r="L10" s="68"/>
      <c r="M10" s="66"/>
      <c r="N10" s="66"/>
      <c r="O10" s="66"/>
      <c r="P10" s="68"/>
      <c r="Q10" s="66"/>
      <c r="R10" s="66"/>
      <c r="S10" s="70"/>
      <c r="T10" s="66"/>
      <c r="U10" s="68"/>
      <c r="V10" s="66"/>
    </row>
    <row r="11" spans="1:22" s="1" customFormat="1" ht="15" customHeight="1">
      <c r="A11" s="66"/>
      <c r="B11" s="71"/>
      <c r="C11" s="71"/>
      <c r="D11" s="71"/>
      <c r="E11" s="68"/>
      <c r="F11" s="66"/>
      <c r="G11" s="66"/>
      <c r="H11" s="66"/>
      <c r="I11" s="66"/>
      <c r="J11" s="66"/>
      <c r="K11" s="66"/>
      <c r="L11" s="68"/>
      <c r="M11" s="66"/>
      <c r="N11" s="66"/>
      <c r="O11" s="66"/>
      <c r="P11" s="68"/>
      <c r="Q11" s="66"/>
      <c r="R11" s="66"/>
      <c r="S11" s="70"/>
      <c r="T11" s="66"/>
      <c r="U11" s="68"/>
      <c r="V11" s="66"/>
    </row>
    <row r="12" spans="1:22" s="1" customFormat="1" ht="15" customHeight="1">
      <c r="A12" s="66"/>
      <c r="B12" s="71"/>
      <c r="C12" s="71"/>
      <c r="D12" s="71"/>
      <c r="E12" s="68"/>
      <c r="F12" s="66"/>
      <c r="G12" s="66"/>
      <c r="H12" s="66"/>
      <c r="I12" s="66"/>
      <c r="J12" s="66"/>
      <c r="K12" s="66"/>
      <c r="L12" s="68"/>
      <c r="M12" s="66"/>
      <c r="N12" s="66"/>
      <c r="O12" s="66"/>
      <c r="P12" s="68"/>
      <c r="Q12" s="66"/>
      <c r="R12" s="66"/>
      <c r="S12" s="70"/>
      <c r="T12" s="66"/>
      <c r="U12" s="68"/>
      <c r="V12" s="66"/>
    </row>
    <row r="13" spans="1:22" s="1" customFormat="1" ht="15" customHeight="1">
      <c r="A13" s="66"/>
      <c r="B13" s="71"/>
      <c r="C13" s="71"/>
      <c r="D13" s="71"/>
      <c r="E13" s="68"/>
      <c r="F13" s="66"/>
      <c r="G13" s="66"/>
      <c r="H13" s="66"/>
      <c r="I13" s="66"/>
      <c r="J13" s="66"/>
      <c r="K13" s="66"/>
      <c r="L13" s="68"/>
      <c r="M13" s="66"/>
      <c r="N13" s="66"/>
      <c r="O13" s="66"/>
      <c r="P13" s="68"/>
      <c r="Q13" s="66"/>
      <c r="R13" s="66"/>
      <c r="S13" s="70"/>
      <c r="T13" s="66"/>
      <c r="U13" s="68"/>
      <c r="V13" s="66"/>
    </row>
    <row r="14" spans="1:22" s="1" customFormat="1" ht="15" customHeight="1">
      <c r="A14" s="66"/>
      <c r="B14" s="71"/>
      <c r="C14" s="71"/>
      <c r="D14" s="71"/>
      <c r="E14" s="68"/>
      <c r="F14" s="66"/>
      <c r="G14" s="66"/>
      <c r="H14" s="66"/>
      <c r="I14" s="66"/>
      <c r="J14" s="66"/>
      <c r="K14" s="66"/>
      <c r="L14" s="68"/>
      <c r="M14" s="66"/>
      <c r="N14" s="66"/>
      <c r="O14" s="66"/>
      <c r="P14" s="68"/>
      <c r="Q14" s="66"/>
      <c r="R14" s="66"/>
      <c r="S14" s="70"/>
      <c r="T14" s="66"/>
      <c r="U14" s="68"/>
      <c r="V14" s="66"/>
    </row>
    <row r="15" spans="1:22" s="1" customFormat="1" ht="15" customHeight="1">
      <c r="A15" s="66"/>
      <c r="B15" s="71"/>
      <c r="C15" s="71"/>
      <c r="D15" s="71"/>
      <c r="E15" s="68"/>
      <c r="F15" s="66"/>
      <c r="G15" s="66"/>
      <c r="H15" s="66"/>
      <c r="I15" s="66"/>
      <c r="J15" s="66"/>
      <c r="K15" s="66"/>
      <c r="L15" s="68"/>
      <c r="M15" s="66"/>
      <c r="N15" s="66"/>
      <c r="O15" s="66"/>
      <c r="P15" s="68"/>
      <c r="Q15" s="66"/>
      <c r="R15" s="66"/>
      <c r="S15" s="70"/>
      <c r="T15" s="66"/>
      <c r="U15" s="68"/>
      <c r="V15" s="66"/>
    </row>
    <row r="16" spans="1:22" s="1" customFormat="1" ht="15" customHeight="1">
      <c r="A16" s="66"/>
      <c r="B16" s="71"/>
      <c r="C16" s="71"/>
      <c r="D16" s="71"/>
      <c r="E16" s="68"/>
      <c r="F16" s="66"/>
      <c r="G16" s="66"/>
      <c r="H16" s="66"/>
      <c r="I16" s="66"/>
      <c r="J16" s="66"/>
      <c r="K16" s="66"/>
      <c r="L16" s="68"/>
      <c r="M16" s="66"/>
      <c r="N16" s="66"/>
      <c r="O16" s="66"/>
      <c r="P16" s="68"/>
      <c r="Q16" s="66"/>
      <c r="R16" s="66"/>
      <c r="S16" s="70"/>
      <c r="T16" s="66"/>
      <c r="U16" s="68"/>
      <c r="V16" s="66"/>
    </row>
    <row r="17" spans="1:30" s="1" customFormat="1" ht="15" customHeight="1">
      <c r="A17" s="66"/>
      <c r="B17" s="71"/>
      <c r="C17" s="71"/>
      <c r="D17" s="71"/>
      <c r="E17" s="69"/>
      <c r="F17" s="66"/>
      <c r="G17" s="66"/>
      <c r="H17" s="66"/>
      <c r="I17" s="66"/>
      <c r="J17" s="66"/>
      <c r="K17" s="66"/>
      <c r="L17" s="69"/>
      <c r="M17" s="66"/>
      <c r="N17" s="66"/>
      <c r="O17" s="66"/>
      <c r="P17" s="69"/>
      <c r="Q17" s="66"/>
      <c r="R17" s="66"/>
      <c r="S17" s="70"/>
      <c r="T17" s="66"/>
      <c r="U17" s="69"/>
      <c r="V17" s="66"/>
    </row>
    <row r="18" spans="1:30" s="4" customFormat="1">
      <c r="A18" s="2"/>
      <c r="B18" s="62"/>
      <c r="C18" s="63"/>
      <c r="D18" s="64"/>
      <c r="E18" s="42">
        <v>1</v>
      </c>
      <c r="F18" s="2">
        <v>2</v>
      </c>
      <c r="G18" s="42">
        <v>3</v>
      </c>
      <c r="H18" s="2">
        <v>4</v>
      </c>
      <c r="I18" s="42">
        <v>5</v>
      </c>
      <c r="J18" s="2">
        <v>6</v>
      </c>
      <c r="K18" s="42">
        <v>7</v>
      </c>
      <c r="L18" s="42">
        <v>8</v>
      </c>
      <c r="M18" s="42">
        <v>9</v>
      </c>
      <c r="N18" s="42">
        <v>10</v>
      </c>
      <c r="O18" s="42">
        <v>11</v>
      </c>
      <c r="P18" s="42">
        <v>12</v>
      </c>
      <c r="Q18" s="42">
        <v>13</v>
      </c>
      <c r="R18" s="42">
        <v>14</v>
      </c>
      <c r="S18" s="42">
        <v>15</v>
      </c>
      <c r="T18" s="42">
        <v>16</v>
      </c>
      <c r="U18" s="42">
        <v>17</v>
      </c>
      <c r="V18" s="42">
        <v>18</v>
      </c>
      <c r="W18" s="65" t="s">
        <v>33</v>
      </c>
      <c r="X18" s="65"/>
      <c r="Y18" s="65" t="s">
        <v>7</v>
      </c>
      <c r="Z18" s="65"/>
      <c r="AA18" s="65" t="s">
        <v>6</v>
      </c>
      <c r="AB18" s="65"/>
      <c r="AC18" s="65" t="s">
        <v>31</v>
      </c>
      <c r="AD18" s="65"/>
    </row>
    <row r="19" spans="1:30" s="1" customFormat="1" ht="51.75" customHeight="1">
      <c r="A19" s="5">
        <v>1</v>
      </c>
      <c r="B19" s="55" t="s">
        <v>5</v>
      </c>
      <c r="C19" s="56"/>
      <c r="D19" s="57"/>
      <c r="E19" s="6">
        <v>46</v>
      </c>
      <c r="F19" s="6">
        <v>9</v>
      </c>
      <c r="G19" s="6">
        <v>9</v>
      </c>
      <c r="H19" s="6"/>
      <c r="I19" s="6"/>
      <c r="J19" s="6">
        <v>1</v>
      </c>
      <c r="K19" s="6">
        <v>8</v>
      </c>
      <c r="L19" s="6"/>
      <c r="M19" s="6">
        <v>3</v>
      </c>
      <c r="N19" s="6"/>
      <c r="O19" s="6"/>
      <c r="P19" s="6">
        <v>5</v>
      </c>
      <c r="Q19" s="6"/>
      <c r="R19" s="6"/>
      <c r="S19" s="6"/>
      <c r="T19" s="6">
        <v>6</v>
      </c>
      <c r="U19" s="6">
        <v>48</v>
      </c>
      <c r="V19" s="6">
        <v>3</v>
      </c>
      <c r="W19" s="15">
        <f>E19+K19</f>
        <v>54</v>
      </c>
      <c r="X19" s="15">
        <f>L19+T19+U19</f>
        <v>54</v>
      </c>
      <c r="Y19" s="15">
        <f>F19</f>
        <v>9</v>
      </c>
      <c r="Z19" s="15">
        <f>G19+H19</f>
        <v>9</v>
      </c>
      <c r="AA19" s="15">
        <f>F19</f>
        <v>9</v>
      </c>
      <c r="AB19" s="15">
        <f>I19+J19+K19</f>
        <v>9</v>
      </c>
      <c r="AC19" s="15">
        <f>K19</f>
        <v>8</v>
      </c>
      <c r="AD19" s="15">
        <f>M19+N19+O19+P19</f>
        <v>8</v>
      </c>
    </row>
    <row r="20" spans="1:30" s="10" customFormat="1" ht="59.25" customHeight="1">
      <c r="A20" s="7" t="s">
        <v>4</v>
      </c>
      <c r="B20" s="55" t="s">
        <v>3</v>
      </c>
      <c r="C20" s="56"/>
      <c r="D20" s="57"/>
      <c r="E20" s="6">
        <v>10</v>
      </c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>
        <v>1</v>
      </c>
      <c r="U20" s="6">
        <v>9</v>
      </c>
      <c r="V20" s="9"/>
      <c r="W20" s="15">
        <f>E20+K20</f>
        <v>10</v>
      </c>
      <c r="X20" s="15">
        <f>L20+T20+U20</f>
        <v>10</v>
      </c>
      <c r="Y20" s="15">
        <f>F20</f>
        <v>0</v>
      </c>
      <c r="Z20" s="15">
        <f>G20+H20</f>
        <v>0</v>
      </c>
      <c r="AA20" s="15">
        <f>F20</f>
        <v>0</v>
      </c>
      <c r="AB20" s="15">
        <f>I20+J20+K20</f>
        <v>0</v>
      </c>
      <c r="AC20" s="15">
        <f>K20</f>
        <v>0</v>
      </c>
      <c r="AD20" s="15">
        <f>M20+N20+O20+P20</f>
        <v>0</v>
      </c>
    </row>
    <row r="21" spans="1:30" s="11" customFormat="1" ht="63.75" customHeight="1">
      <c r="A21" s="7" t="s">
        <v>2</v>
      </c>
      <c r="B21" s="55" t="s">
        <v>1</v>
      </c>
      <c r="C21" s="56"/>
      <c r="D21" s="57"/>
      <c r="E21" s="8">
        <v>72</v>
      </c>
      <c r="F21" s="8">
        <v>38</v>
      </c>
      <c r="G21" s="8">
        <v>34</v>
      </c>
      <c r="H21" s="8">
        <v>4</v>
      </c>
      <c r="I21" s="8"/>
      <c r="J21" s="8">
        <v>18</v>
      </c>
      <c r="K21" s="8">
        <v>20</v>
      </c>
      <c r="L21" s="8"/>
      <c r="M21" s="8">
        <v>11</v>
      </c>
      <c r="N21" s="8">
        <v>3</v>
      </c>
      <c r="O21" s="8"/>
      <c r="P21" s="8">
        <v>6</v>
      </c>
      <c r="Q21" s="8"/>
      <c r="R21" s="8"/>
      <c r="S21" s="8"/>
      <c r="T21" s="8">
        <v>16</v>
      </c>
      <c r="U21" s="8">
        <v>76</v>
      </c>
      <c r="V21" s="9">
        <v>4</v>
      </c>
      <c r="W21" s="15">
        <f>E21+K21</f>
        <v>92</v>
      </c>
      <c r="X21" s="15">
        <f>L21+T21+U21</f>
        <v>92</v>
      </c>
      <c r="Y21" s="15">
        <f>F21</f>
        <v>38</v>
      </c>
      <c r="Z21" s="15">
        <f>G21+H21</f>
        <v>38</v>
      </c>
      <c r="AA21" s="15">
        <f>F21</f>
        <v>38</v>
      </c>
      <c r="AB21" s="15">
        <f>I21+J21+K21</f>
        <v>38</v>
      </c>
      <c r="AC21" s="15">
        <f>K21</f>
        <v>20</v>
      </c>
      <c r="AD21" s="15">
        <f>M21+N21+O21+P21</f>
        <v>20</v>
      </c>
    </row>
    <row r="22" spans="1:30">
      <c r="A22" s="43">
        <v>4</v>
      </c>
      <c r="B22" s="58" t="s">
        <v>0</v>
      </c>
      <c r="C22" s="58"/>
      <c r="D22" s="58"/>
      <c r="E22" s="13">
        <v>128</v>
      </c>
      <c r="F22" s="13">
        <v>47</v>
      </c>
      <c r="G22" s="13">
        <v>43</v>
      </c>
      <c r="H22" s="13">
        <v>4</v>
      </c>
      <c r="I22" s="13"/>
      <c r="J22" s="13">
        <v>19</v>
      </c>
      <c r="K22" s="13">
        <v>28</v>
      </c>
      <c r="L22" s="13"/>
      <c r="M22" s="13">
        <v>14</v>
      </c>
      <c r="N22" s="13">
        <v>3</v>
      </c>
      <c r="O22" s="13"/>
      <c r="P22" s="13">
        <v>11</v>
      </c>
      <c r="Q22" s="13"/>
      <c r="R22" s="13"/>
      <c r="S22" s="13"/>
      <c r="T22" s="13">
        <v>23</v>
      </c>
      <c r="U22" s="13">
        <v>133</v>
      </c>
      <c r="V22" s="13">
        <v>7</v>
      </c>
      <c r="W22" s="15">
        <f>E22+K22</f>
        <v>156</v>
      </c>
      <c r="X22" s="15">
        <f>L22+T22+U22</f>
        <v>156</v>
      </c>
      <c r="Y22" s="15">
        <f>F22</f>
        <v>47</v>
      </c>
      <c r="Z22" s="15">
        <f>G22+H22</f>
        <v>47</v>
      </c>
      <c r="AA22" s="15">
        <f>F22</f>
        <v>47</v>
      </c>
      <c r="AB22" s="15">
        <f>I22+J22+K22</f>
        <v>47</v>
      </c>
      <c r="AC22" s="15">
        <f>K22</f>
        <v>28</v>
      </c>
      <c r="AD22" s="15">
        <f>M22+N22+O22+P22</f>
        <v>28</v>
      </c>
    </row>
    <row r="23" spans="1:30"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60"/>
    </row>
    <row r="24" spans="1:30"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</row>
  </sheetData>
  <mergeCells count="39"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H3:V3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L4:L17"/>
    <mergeCell ref="J8:J17"/>
    <mergeCell ref="B20:D20"/>
    <mergeCell ref="B21:D21"/>
    <mergeCell ref="B22:D22"/>
    <mergeCell ref="M4:P5"/>
    <mergeCell ref="H6:H17"/>
    <mergeCell ref="I6:K7"/>
    <mergeCell ref="M6:M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A10" zoomScale="90" zoomScaleNormal="90" workbookViewId="0">
      <selection activeCell="W4" sqref="W1:AD65536"/>
    </sheetView>
  </sheetViews>
  <sheetFormatPr defaultRowHeight="15"/>
  <cols>
    <col min="1" max="1" width="9.140625" style="14" customWidth="1"/>
    <col min="2" max="2" width="11.28515625" style="14" customWidth="1"/>
    <col min="3" max="3" width="11" style="14" customWidth="1"/>
    <col min="4" max="4" width="11.7109375" style="14" customWidth="1"/>
    <col min="5" max="5" width="11" style="14" customWidth="1"/>
    <col min="6" max="6" width="6.85546875" style="14" customWidth="1"/>
    <col min="7" max="7" width="8.140625" style="14" customWidth="1"/>
    <col min="8" max="8" width="9" style="14" customWidth="1"/>
    <col min="9" max="9" width="7.5703125" style="14" customWidth="1"/>
    <col min="10" max="10" width="7.85546875" style="14" customWidth="1"/>
    <col min="11" max="12" width="6.7109375" style="14" customWidth="1"/>
    <col min="13" max="13" width="10.140625" style="14" customWidth="1"/>
    <col min="14" max="15" width="10.28515625" style="14" customWidth="1"/>
    <col min="16" max="16" width="5.85546875" style="14" customWidth="1"/>
    <col min="17" max="17" width="5.5703125" style="14" customWidth="1"/>
    <col min="18" max="18" width="8" style="14" customWidth="1"/>
    <col min="19" max="19" width="9" style="14" customWidth="1"/>
    <col min="20" max="20" width="9.42578125" style="14" customWidth="1"/>
    <col min="21" max="21" width="10.28515625" style="14" customWidth="1"/>
    <col min="22" max="22" width="12.140625" style="14" customWidth="1"/>
    <col min="23" max="24" width="0" style="14" hidden="1" customWidth="1"/>
    <col min="25" max="25" width="7.5703125" style="14" hidden="1" customWidth="1"/>
    <col min="26" max="26" width="8" style="14" hidden="1" customWidth="1"/>
    <col min="27" max="27" width="8.5703125" style="14" hidden="1" customWidth="1"/>
    <col min="28" max="28" width="8.42578125" style="14" hidden="1" customWidth="1"/>
    <col min="29" max="29" width="8" style="14" hidden="1" customWidth="1"/>
    <col min="30" max="30" width="8.140625" style="14" hidden="1" customWidth="1"/>
    <col min="31" max="16384" width="9.140625" style="14"/>
  </cols>
  <sheetData>
    <row r="1" spans="1:22" s="1" customFormat="1" ht="18.75" customHeight="1">
      <c r="A1" s="72" t="s">
        <v>29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</row>
    <row r="2" spans="1:22" s="1" customFormat="1" ht="19.5" customHeight="1">
      <c r="A2" s="72" t="s">
        <v>49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</row>
    <row r="3" spans="1:22" s="1" customFormat="1" ht="18.75" customHeight="1">
      <c r="A3" s="81"/>
      <c r="B3" s="81"/>
      <c r="C3" s="81"/>
      <c r="D3" s="81"/>
      <c r="E3" s="81"/>
      <c r="F3" s="81"/>
      <c r="G3" s="81"/>
      <c r="H3" s="74" t="s">
        <v>37</v>
      </c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</row>
    <row r="4" spans="1:22" s="1" customFormat="1" ht="41.25" customHeight="1">
      <c r="A4" s="66" t="s">
        <v>28</v>
      </c>
      <c r="B4" s="71" t="s">
        <v>34</v>
      </c>
      <c r="C4" s="71"/>
      <c r="D4" s="71"/>
      <c r="E4" s="67" t="s">
        <v>27</v>
      </c>
      <c r="F4" s="71" t="s">
        <v>26</v>
      </c>
      <c r="G4" s="71"/>
      <c r="H4" s="71"/>
      <c r="I4" s="71"/>
      <c r="J4" s="71"/>
      <c r="K4" s="71"/>
      <c r="L4" s="67" t="s">
        <v>32</v>
      </c>
      <c r="M4" s="75" t="s">
        <v>25</v>
      </c>
      <c r="N4" s="76"/>
      <c r="O4" s="76"/>
      <c r="P4" s="77"/>
      <c r="Q4" s="71" t="s">
        <v>24</v>
      </c>
      <c r="R4" s="71"/>
      <c r="S4" s="71"/>
      <c r="T4" s="66" t="s">
        <v>23</v>
      </c>
      <c r="U4" s="67" t="s">
        <v>22</v>
      </c>
      <c r="V4" s="66" t="s">
        <v>21</v>
      </c>
    </row>
    <row r="5" spans="1:22" s="1" customFormat="1" ht="53.25" customHeight="1">
      <c r="A5" s="66"/>
      <c r="B5" s="71"/>
      <c r="C5" s="71"/>
      <c r="D5" s="71"/>
      <c r="E5" s="68"/>
      <c r="F5" s="71"/>
      <c r="G5" s="71"/>
      <c r="H5" s="71"/>
      <c r="I5" s="71"/>
      <c r="J5" s="71"/>
      <c r="K5" s="71"/>
      <c r="L5" s="68"/>
      <c r="M5" s="78"/>
      <c r="N5" s="79"/>
      <c r="O5" s="79"/>
      <c r="P5" s="80"/>
      <c r="Q5" s="71"/>
      <c r="R5" s="71"/>
      <c r="S5" s="71"/>
      <c r="T5" s="66"/>
      <c r="U5" s="68"/>
      <c r="V5" s="66"/>
    </row>
    <row r="6" spans="1:22" s="1" customFormat="1" ht="33.75" customHeight="1">
      <c r="A6" s="66"/>
      <c r="B6" s="71"/>
      <c r="C6" s="71"/>
      <c r="D6" s="71"/>
      <c r="E6" s="68"/>
      <c r="F6" s="66" t="s">
        <v>13</v>
      </c>
      <c r="G6" s="66" t="s">
        <v>20</v>
      </c>
      <c r="H6" s="66" t="s">
        <v>19</v>
      </c>
      <c r="I6" s="71" t="s">
        <v>18</v>
      </c>
      <c r="J6" s="71"/>
      <c r="K6" s="71"/>
      <c r="L6" s="68"/>
      <c r="M6" s="66" t="s">
        <v>17</v>
      </c>
      <c r="N6" s="66" t="s">
        <v>16</v>
      </c>
      <c r="O6" s="66" t="s">
        <v>15</v>
      </c>
      <c r="P6" s="67" t="s">
        <v>14</v>
      </c>
      <c r="Q6" s="66" t="s">
        <v>13</v>
      </c>
      <c r="R6" s="66" t="s">
        <v>12</v>
      </c>
      <c r="S6" s="70" t="s">
        <v>11</v>
      </c>
      <c r="T6" s="66"/>
      <c r="U6" s="68"/>
      <c r="V6" s="66"/>
    </row>
    <row r="7" spans="1:22" s="1" customFormat="1" ht="18.75" customHeight="1">
      <c r="A7" s="66"/>
      <c r="B7" s="71"/>
      <c r="C7" s="71"/>
      <c r="D7" s="71"/>
      <c r="E7" s="68"/>
      <c r="F7" s="66"/>
      <c r="G7" s="66"/>
      <c r="H7" s="66"/>
      <c r="I7" s="71"/>
      <c r="J7" s="71"/>
      <c r="K7" s="71"/>
      <c r="L7" s="68"/>
      <c r="M7" s="66"/>
      <c r="N7" s="66"/>
      <c r="O7" s="66"/>
      <c r="P7" s="68"/>
      <c r="Q7" s="66"/>
      <c r="R7" s="66"/>
      <c r="S7" s="70"/>
      <c r="T7" s="66"/>
      <c r="U7" s="68"/>
      <c r="V7" s="66"/>
    </row>
    <row r="8" spans="1:22" s="1" customFormat="1" ht="30" customHeight="1">
      <c r="A8" s="66"/>
      <c r="B8" s="71"/>
      <c r="C8" s="71"/>
      <c r="D8" s="71"/>
      <c r="E8" s="68"/>
      <c r="F8" s="66"/>
      <c r="G8" s="66"/>
      <c r="H8" s="66"/>
      <c r="I8" s="66" t="s">
        <v>10</v>
      </c>
      <c r="J8" s="66" t="s">
        <v>9</v>
      </c>
      <c r="K8" s="66" t="s">
        <v>8</v>
      </c>
      <c r="L8" s="68"/>
      <c r="M8" s="66"/>
      <c r="N8" s="66"/>
      <c r="O8" s="66"/>
      <c r="P8" s="68"/>
      <c r="Q8" s="66"/>
      <c r="R8" s="66"/>
      <c r="S8" s="70"/>
      <c r="T8" s="66"/>
      <c r="U8" s="68"/>
      <c r="V8" s="66"/>
    </row>
    <row r="9" spans="1:22" s="1" customFormat="1" ht="15" customHeight="1">
      <c r="A9" s="66"/>
      <c r="B9" s="71"/>
      <c r="C9" s="71"/>
      <c r="D9" s="71"/>
      <c r="E9" s="68"/>
      <c r="F9" s="66"/>
      <c r="G9" s="66"/>
      <c r="H9" s="66"/>
      <c r="I9" s="66"/>
      <c r="J9" s="66"/>
      <c r="K9" s="66"/>
      <c r="L9" s="68"/>
      <c r="M9" s="66"/>
      <c r="N9" s="66"/>
      <c r="O9" s="66"/>
      <c r="P9" s="68"/>
      <c r="Q9" s="66"/>
      <c r="R9" s="66"/>
      <c r="S9" s="70"/>
      <c r="T9" s="66"/>
      <c r="U9" s="68"/>
      <c r="V9" s="66"/>
    </row>
    <row r="10" spans="1:22" s="1" customFormat="1" ht="15" customHeight="1">
      <c r="A10" s="66"/>
      <c r="B10" s="71"/>
      <c r="C10" s="71"/>
      <c r="D10" s="71"/>
      <c r="E10" s="68"/>
      <c r="F10" s="66"/>
      <c r="G10" s="66"/>
      <c r="H10" s="66"/>
      <c r="I10" s="66"/>
      <c r="J10" s="66"/>
      <c r="K10" s="66"/>
      <c r="L10" s="68"/>
      <c r="M10" s="66"/>
      <c r="N10" s="66"/>
      <c r="O10" s="66"/>
      <c r="P10" s="68"/>
      <c r="Q10" s="66"/>
      <c r="R10" s="66"/>
      <c r="S10" s="70"/>
      <c r="T10" s="66"/>
      <c r="U10" s="68"/>
      <c r="V10" s="66"/>
    </row>
    <row r="11" spans="1:22" s="1" customFormat="1" ht="15" customHeight="1">
      <c r="A11" s="66"/>
      <c r="B11" s="71"/>
      <c r="C11" s="71"/>
      <c r="D11" s="71"/>
      <c r="E11" s="68"/>
      <c r="F11" s="66"/>
      <c r="G11" s="66"/>
      <c r="H11" s="66"/>
      <c r="I11" s="66"/>
      <c r="J11" s="66"/>
      <c r="K11" s="66"/>
      <c r="L11" s="68"/>
      <c r="M11" s="66"/>
      <c r="N11" s="66"/>
      <c r="O11" s="66"/>
      <c r="P11" s="68"/>
      <c r="Q11" s="66"/>
      <c r="R11" s="66"/>
      <c r="S11" s="70"/>
      <c r="T11" s="66"/>
      <c r="U11" s="68"/>
      <c r="V11" s="66"/>
    </row>
    <row r="12" spans="1:22" s="1" customFormat="1" ht="15" customHeight="1">
      <c r="A12" s="66"/>
      <c r="B12" s="71"/>
      <c r="C12" s="71"/>
      <c r="D12" s="71"/>
      <c r="E12" s="68"/>
      <c r="F12" s="66"/>
      <c r="G12" s="66"/>
      <c r="H12" s="66"/>
      <c r="I12" s="66"/>
      <c r="J12" s="66"/>
      <c r="K12" s="66"/>
      <c r="L12" s="68"/>
      <c r="M12" s="66"/>
      <c r="N12" s="66"/>
      <c r="O12" s="66"/>
      <c r="P12" s="68"/>
      <c r="Q12" s="66"/>
      <c r="R12" s="66"/>
      <c r="S12" s="70"/>
      <c r="T12" s="66"/>
      <c r="U12" s="68"/>
      <c r="V12" s="66"/>
    </row>
    <row r="13" spans="1:22" s="1" customFormat="1" ht="15" customHeight="1">
      <c r="A13" s="66"/>
      <c r="B13" s="71"/>
      <c r="C13" s="71"/>
      <c r="D13" s="71"/>
      <c r="E13" s="68"/>
      <c r="F13" s="66"/>
      <c r="G13" s="66"/>
      <c r="H13" s="66"/>
      <c r="I13" s="66"/>
      <c r="J13" s="66"/>
      <c r="K13" s="66"/>
      <c r="L13" s="68"/>
      <c r="M13" s="66"/>
      <c r="N13" s="66"/>
      <c r="O13" s="66"/>
      <c r="P13" s="68"/>
      <c r="Q13" s="66"/>
      <c r="R13" s="66"/>
      <c r="S13" s="70"/>
      <c r="T13" s="66"/>
      <c r="U13" s="68"/>
      <c r="V13" s="66"/>
    </row>
    <row r="14" spans="1:22" s="1" customFormat="1" ht="15" customHeight="1">
      <c r="A14" s="66"/>
      <c r="B14" s="71"/>
      <c r="C14" s="71"/>
      <c r="D14" s="71"/>
      <c r="E14" s="68"/>
      <c r="F14" s="66"/>
      <c r="G14" s="66"/>
      <c r="H14" s="66"/>
      <c r="I14" s="66"/>
      <c r="J14" s="66"/>
      <c r="K14" s="66"/>
      <c r="L14" s="68"/>
      <c r="M14" s="66"/>
      <c r="N14" s="66"/>
      <c r="O14" s="66"/>
      <c r="P14" s="68"/>
      <c r="Q14" s="66"/>
      <c r="R14" s="66"/>
      <c r="S14" s="70"/>
      <c r="T14" s="66"/>
      <c r="U14" s="68"/>
      <c r="V14" s="66"/>
    </row>
    <row r="15" spans="1:22" s="1" customFormat="1" ht="15" customHeight="1">
      <c r="A15" s="66"/>
      <c r="B15" s="71"/>
      <c r="C15" s="71"/>
      <c r="D15" s="71"/>
      <c r="E15" s="68"/>
      <c r="F15" s="66"/>
      <c r="G15" s="66"/>
      <c r="H15" s="66"/>
      <c r="I15" s="66"/>
      <c r="J15" s="66"/>
      <c r="K15" s="66"/>
      <c r="L15" s="68"/>
      <c r="M15" s="66"/>
      <c r="N15" s="66"/>
      <c r="O15" s="66"/>
      <c r="P15" s="68"/>
      <c r="Q15" s="66"/>
      <c r="R15" s="66"/>
      <c r="S15" s="70"/>
      <c r="T15" s="66"/>
      <c r="U15" s="68"/>
      <c r="V15" s="66"/>
    </row>
    <row r="16" spans="1:22" s="1" customFormat="1" ht="15" customHeight="1">
      <c r="A16" s="66"/>
      <c r="B16" s="71"/>
      <c r="C16" s="71"/>
      <c r="D16" s="71"/>
      <c r="E16" s="68"/>
      <c r="F16" s="66"/>
      <c r="G16" s="66"/>
      <c r="H16" s="66"/>
      <c r="I16" s="66"/>
      <c r="J16" s="66"/>
      <c r="K16" s="66"/>
      <c r="L16" s="68"/>
      <c r="M16" s="66"/>
      <c r="N16" s="66"/>
      <c r="O16" s="66"/>
      <c r="P16" s="68"/>
      <c r="Q16" s="66"/>
      <c r="R16" s="66"/>
      <c r="S16" s="70"/>
      <c r="T16" s="66"/>
      <c r="U16" s="68"/>
      <c r="V16" s="66"/>
    </row>
    <row r="17" spans="1:30" s="1" customFormat="1" ht="15" customHeight="1">
      <c r="A17" s="66"/>
      <c r="B17" s="71"/>
      <c r="C17" s="71"/>
      <c r="D17" s="71"/>
      <c r="E17" s="69"/>
      <c r="F17" s="66"/>
      <c r="G17" s="66"/>
      <c r="H17" s="66"/>
      <c r="I17" s="66"/>
      <c r="J17" s="66"/>
      <c r="K17" s="66"/>
      <c r="L17" s="69"/>
      <c r="M17" s="66"/>
      <c r="N17" s="66"/>
      <c r="O17" s="66"/>
      <c r="P17" s="69"/>
      <c r="Q17" s="66"/>
      <c r="R17" s="66"/>
      <c r="S17" s="70"/>
      <c r="T17" s="66"/>
      <c r="U17" s="69"/>
      <c r="V17" s="66"/>
    </row>
    <row r="18" spans="1:30" s="4" customFormat="1">
      <c r="A18" s="2"/>
      <c r="B18" s="62"/>
      <c r="C18" s="63"/>
      <c r="D18" s="64"/>
      <c r="E18" s="41">
        <v>1</v>
      </c>
      <c r="F18" s="2">
        <v>2</v>
      </c>
      <c r="G18" s="41">
        <v>3</v>
      </c>
      <c r="H18" s="2">
        <v>4</v>
      </c>
      <c r="I18" s="41">
        <v>5</v>
      </c>
      <c r="J18" s="2">
        <v>6</v>
      </c>
      <c r="K18" s="41">
        <v>7</v>
      </c>
      <c r="L18" s="41">
        <v>8</v>
      </c>
      <c r="M18" s="41">
        <v>9</v>
      </c>
      <c r="N18" s="41">
        <v>10</v>
      </c>
      <c r="O18" s="41">
        <v>11</v>
      </c>
      <c r="P18" s="41">
        <v>12</v>
      </c>
      <c r="Q18" s="41">
        <v>13</v>
      </c>
      <c r="R18" s="41">
        <v>14</v>
      </c>
      <c r="S18" s="41">
        <v>15</v>
      </c>
      <c r="T18" s="41">
        <v>16</v>
      </c>
      <c r="U18" s="41">
        <v>17</v>
      </c>
      <c r="V18" s="41">
        <v>18</v>
      </c>
      <c r="W18" s="65" t="s">
        <v>33</v>
      </c>
      <c r="X18" s="65"/>
      <c r="Y18" s="65" t="s">
        <v>7</v>
      </c>
      <c r="Z18" s="65"/>
      <c r="AA18" s="65" t="s">
        <v>6</v>
      </c>
      <c r="AB18" s="65"/>
      <c r="AC18" s="65" t="s">
        <v>31</v>
      </c>
      <c r="AD18" s="65"/>
    </row>
    <row r="19" spans="1:30" s="1" customFormat="1" ht="51.75" customHeight="1">
      <c r="A19" s="5">
        <v>1</v>
      </c>
      <c r="B19" s="55" t="s">
        <v>5</v>
      </c>
      <c r="C19" s="56"/>
      <c r="D19" s="57"/>
      <c r="E19" s="6">
        <v>81</v>
      </c>
      <c r="F19" s="6">
        <v>17</v>
      </c>
      <c r="G19" s="6">
        <v>16</v>
      </c>
      <c r="H19" s="6">
        <v>1</v>
      </c>
      <c r="I19" s="6">
        <v>0</v>
      </c>
      <c r="J19" s="6">
        <v>9</v>
      </c>
      <c r="K19" s="6">
        <v>8</v>
      </c>
      <c r="L19" s="6">
        <v>0</v>
      </c>
      <c r="M19" s="6">
        <v>1</v>
      </c>
      <c r="N19" s="6">
        <v>1</v>
      </c>
      <c r="O19" s="6">
        <v>0</v>
      </c>
      <c r="P19" s="6">
        <v>6</v>
      </c>
      <c r="Q19" s="6">
        <v>0</v>
      </c>
      <c r="R19" s="6">
        <v>0</v>
      </c>
      <c r="S19" s="6">
        <v>0</v>
      </c>
      <c r="T19" s="6">
        <v>3</v>
      </c>
      <c r="U19" s="6">
        <v>86</v>
      </c>
      <c r="V19" s="6">
        <v>1</v>
      </c>
      <c r="W19" s="15">
        <f>E19+K19</f>
        <v>89</v>
      </c>
      <c r="X19" s="15">
        <f>L19+T19+U19</f>
        <v>89</v>
      </c>
      <c r="Y19" s="15">
        <f>F19</f>
        <v>17</v>
      </c>
      <c r="Z19" s="15">
        <f>G19+H19</f>
        <v>17</v>
      </c>
      <c r="AA19" s="15">
        <f>F19</f>
        <v>17</v>
      </c>
      <c r="AB19" s="15">
        <f>I19+J19+K19</f>
        <v>17</v>
      </c>
      <c r="AC19" s="15">
        <f>K19</f>
        <v>8</v>
      </c>
      <c r="AD19" s="15">
        <f>M19+N19+O19+P19</f>
        <v>8</v>
      </c>
    </row>
    <row r="20" spans="1:30" s="10" customFormat="1" ht="59.25" customHeight="1">
      <c r="A20" s="7" t="s">
        <v>4</v>
      </c>
      <c r="B20" s="55" t="s">
        <v>3</v>
      </c>
      <c r="C20" s="56"/>
      <c r="D20" s="57"/>
      <c r="E20" s="6">
        <v>46</v>
      </c>
      <c r="F20" s="8">
        <v>1</v>
      </c>
      <c r="G20" s="8">
        <v>1</v>
      </c>
      <c r="H20" s="8">
        <v>0</v>
      </c>
      <c r="I20" s="8">
        <v>0</v>
      </c>
      <c r="J20" s="8">
        <v>0</v>
      </c>
      <c r="K20" s="8">
        <v>1</v>
      </c>
      <c r="L20" s="8">
        <v>0</v>
      </c>
      <c r="M20" s="8">
        <v>0</v>
      </c>
      <c r="N20" s="8">
        <v>0</v>
      </c>
      <c r="O20" s="8">
        <v>0</v>
      </c>
      <c r="P20" s="8">
        <v>1</v>
      </c>
      <c r="Q20" s="8">
        <v>0</v>
      </c>
      <c r="R20" s="8">
        <v>0</v>
      </c>
      <c r="S20" s="8">
        <v>0</v>
      </c>
      <c r="T20" s="8">
        <v>4</v>
      </c>
      <c r="U20" s="6">
        <v>43</v>
      </c>
      <c r="V20" s="9">
        <v>0</v>
      </c>
      <c r="W20" s="15">
        <f>E20+K20</f>
        <v>47</v>
      </c>
      <c r="X20" s="15">
        <f>L20+T20+U20</f>
        <v>47</v>
      </c>
      <c r="Y20" s="15">
        <f>F20</f>
        <v>1</v>
      </c>
      <c r="Z20" s="15">
        <f>G20+H20</f>
        <v>1</v>
      </c>
      <c r="AA20" s="15">
        <f>F20</f>
        <v>1</v>
      </c>
      <c r="AB20" s="15">
        <f>I20+J20+K20</f>
        <v>1</v>
      </c>
      <c r="AC20" s="15">
        <f>K20</f>
        <v>1</v>
      </c>
      <c r="AD20" s="15">
        <f>M20+N20+O20+P20</f>
        <v>1</v>
      </c>
    </row>
    <row r="21" spans="1:30" s="11" customFormat="1" ht="63.75" customHeight="1">
      <c r="A21" s="7" t="s">
        <v>2</v>
      </c>
      <c r="B21" s="55" t="s">
        <v>1</v>
      </c>
      <c r="C21" s="56"/>
      <c r="D21" s="57"/>
      <c r="E21" s="8">
        <v>120</v>
      </c>
      <c r="F21" s="8">
        <v>41</v>
      </c>
      <c r="G21" s="8">
        <v>25</v>
      </c>
      <c r="H21" s="8">
        <v>16</v>
      </c>
      <c r="I21" s="8">
        <v>0</v>
      </c>
      <c r="J21" s="8">
        <v>10</v>
      </c>
      <c r="K21" s="8">
        <v>31</v>
      </c>
      <c r="L21" s="8">
        <v>0</v>
      </c>
      <c r="M21" s="8">
        <v>14</v>
      </c>
      <c r="N21" s="8">
        <v>1</v>
      </c>
      <c r="O21" s="8">
        <v>0</v>
      </c>
      <c r="P21" s="8">
        <v>16</v>
      </c>
      <c r="Q21" s="8">
        <v>0</v>
      </c>
      <c r="R21" s="8">
        <v>0</v>
      </c>
      <c r="S21" s="8">
        <v>0</v>
      </c>
      <c r="T21" s="8">
        <v>3</v>
      </c>
      <c r="U21" s="8">
        <v>148</v>
      </c>
      <c r="V21" s="9">
        <v>1</v>
      </c>
      <c r="W21" s="15">
        <f>E21+K21</f>
        <v>151</v>
      </c>
      <c r="X21" s="15">
        <f>L21+T21+U21</f>
        <v>151</v>
      </c>
      <c r="Y21" s="15">
        <f>F21</f>
        <v>41</v>
      </c>
      <c r="Z21" s="15">
        <f>G21+H21</f>
        <v>41</v>
      </c>
      <c r="AA21" s="15">
        <f>F21</f>
        <v>41</v>
      </c>
      <c r="AB21" s="15">
        <f>I21+J21+K21</f>
        <v>41</v>
      </c>
      <c r="AC21" s="15">
        <f>K21</f>
        <v>31</v>
      </c>
      <c r="AD21" s="15">
        <f>M21+N21+O21+P21</f>
        <v>31</v>
      </c>
    </row>
    <row r="22" spans="1:30">
      <c r="A22" s="40">
        <v>4</v>
      </c>
      <c r="B22" s="58" t="s">
        <v>0</v>
      </c>
      <c r="C22" s="58"/>
      <c r="D22" s="58"/>
      <c r="E22" s="13">
        <v>247</v>
      </c>
      <c r="F22" s="13">
        <v>59</v>
      </c>
      <c r="G22" s="13">
        <v>42</v>
      </c>
      <c r="H22" s="13">
        <v>17</v>
      </c>
      <c r="I22" s="13">
        <v>0</v>
      </c>
      <c r="J22" s="13">
        <v>19</v>
      </c>
      <c r="K22" s="13">
        <v>40</v>
      </c>
      <c r="L22" s="13">
        <v>0</v>
      </c>
      <c r="M22" s="13">
        <v>15</v>
      </c>
      <c r="N22" s="13">
        <v>2</v>
      </c>
      <c r="O22" s="13">
        <v>0</v>
      </c>
      <c r="P22" s="13">
        <v>23</v>
      </c>
      <c r="Q22" s="13">
        <v>0</v>
      </c>
      <c r="R22" s="13">
        <v>0</v>
      </c>
      <c r="S22" s="13">
        <v>0</v>
      </c>
      <c r="T22" s="13">
        <v>10</v>
      </c>
      <c r="U22" s="13">
        <v>277</v>
      </c>
      <c r="V22" s="13">
        <v>2</v>
      </c>
      <c r="W22" s="15">
        <f>E22+K22</f>
        <v>287</v>
      </c>
      <c r="X22" s="15">
        <f>L22+T22+U22</f>
        <v>287</v>
      </c>
      <c r="Y22" s="15">
        <f>F22</f>
        <v>59</v>
      </c>
      <c r="Z22" s="15">
        <f>G22+H22</f>
        <v>59</v>
      </c>
      <c r="AA22" s="15">
        <f>F22</f>
        <v>59</v>
      </c>
      <c r="AB22" s="15">
        <f>I22+J22+K22</f>
        <v>59</v>
      </c>
      <c r="AC22" s="15">
        <f>K22</f>
        <v>40</v>
      </c>
      <c r="AD22" s="15">
        <f>M22+N22+O22+P22</f>
        <v>40</v>
      </c>
    </row>
    <row r="23" spans="1:30"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60"/>
    </row>
    <row r="24" spans="1:30"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</row>
  </sheetData>
  <mergeCells count="39">
    <mergeCell ref="A3:G3"/>
    <mergeCell ref="H3:V3"/>
    <mergeCell ref="N6:N17"/>
    <mergeCell ref="B23:W23"/>
    <mergeCell ref="B24:W24"/>
    <mergeCell ref="B20:D20"/>
    <mergeCell ref="B21:D21"/>
    <mergeCell ref="B18:D18"/>
    <mergeCell ref="W18:X18"/>
    <mergeCell ref="B22:D22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V4:V17"/>
    <mergeCell ref="F6:F17"/>
    <mergeCell ref="G6:G17"/>
    <mergeCell ref="H6:H17"/>
    <mergeCell ref="I6:K7"/>
    <mergeCell ref="M6:M17"/>
    <mergeCell ref="Q4:S5"/>
    <mergeCell ref="O6:O17"/>
    <mergeCell ref="L4:L17"/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A10" zoomScale="90" zoomScaleNormal="90" workbookViewId="0">
      <selection activeCell="W4" sqref="W1:AD65536"/>
    </sheetView>
  </sheetViews>
  <sheetFormatPr defaultRowHeight="15"/>
  <cols>
    <col min="1" max="1" width="9.140625" style="14" customWidth="1"/>
    <col min="2" max="2" width="11.28515625" style="14" customWidth="1"/>
    <col min="3" max="3" width="11" style="14" customWidth="1"/>
    <col min="4" max="4" width="11.7109375" style="14" customWidth="1"/>
    <col min="5" max="5" width="11" style="14" customWidth="1"/>
    <col min="6" max="6" width="6.85546875" style="14" customWidth="1"/>
    <col min="7" max="7" width="8.140625" style="14" customWidth="1"/>
    <col min="8" max="8" width="9" style="14" customWidth="1"/>
    <col min="9" max="9" width="7.5703125" style="14" customWidth="1"/>
    <col min="10" max="10" width="7.85546875" style="14" customWidth="1"/>
    <col min="11" max="12" width="6.7109375" style="14" customWidth="1"/>
    <col min="13" max="13" width="10.140625" style="14" customWidth="1"/>
    <col min="14" max="15" width="10.28515625" style="14" customWidth="1"/>
    <col min="16" max="16" width="5.85546875" style="14" customWidth="1"/>
    <col min="17" max="17" width="5.5703125" style="14" customWidth="1"/>
    <col min="18" max="18" width="8" style="14" customWidth="1"/>
    <col min="19" max="19" width="9" style="14" customWidth="1"/>
    <col min="20" max="20" width="9.42578125" style="14" customWidth="1"/>
    <col min="21" max="21" width="10.28515625" style="14" customWidth="1"/>
    <col min="22" max="22" width="12.140625" style="14" customWidth="1"/>
    <col min="23" max="24" width="0" style="14" hidden="1" customWidth="1"/>
    <col min="25" max="25" width="7.5703125" style="14" hidden="1" customWidth="1"/>
    <col min="26" max="26" width="8" style="14" hidden="1" customWidth="1"/>
    <col min="27" max="27" width="8.5703125" style="14" hidden="1" customWidth="1"/>
    <col min="28" max="28" width="8.42578125" style="14" hidden="1" customWidth="1"/>
    <col min="29" max="29" width="8" style="14" hidden="1" customWidth="1"/>
    <col min="30" max="30" width="8.140625" style="14" hidden="1" customWidth="1"/>
    <col min="31" max="16384" width="9.140625" style="14"/>
  </cols>
  <sheetData>
    <row r="1" spans="1:22" s="1" customFormat="1" ht="18.75" customHeight="1">
      <c r="A1" s="72" t="s">
        <v>29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</row>
    <row r="2" spans="1:22" s="1" customFormat="1" ht="19.5" customHeight="1">
      <c r="A2" s="72" t="s">
        <v>48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</row>
    <row r="3" spans="1:22" s="1" customFormat="1" ht="18.75" customHeight="1">
      <c r="A3" s="73"/>
      <c r="B3" s="73"/>
      <c r="C3" s="73"/>
      <c r="D3" s="73"/>
      <c r="E3" s="73"/>
      <c r="F3" s="73"/>
      <c r="G3" s="73"/>
      <c r="H3" s="74" t="s">
        <v>37</v>
      </c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</row>
    <row r="4" spans="1:22" s="1" customFormat="1" ht="41.25" customHeight="1">
      <c r="A4" s="66" t="s">
        <v>28</v>
      </c>
      <c r="B4" s="71" t="s">
        <v>34</v>
      </c>
      <c r="C4" s="71"/>
      <c r="D4" s="71"/>
      <c r="E4" s="67" t="s">
        <v>27</v>
      </c>
      <c r="F4" s="71" t="s">
        <v>26</v>
      </c>
      <c r="G4" s="71"/>
      <c r="H4" s="71"/>
      <c r="I4" s="71"/>
      <c r="J4" s="71"/>
      <c r="K4" s="71"/>
      <c r="L4" s="67" t="s">
        <v>32</v>
      </c>
      <c r="M4" s="75" t="s">
        <v>25</v>
      </c>
      <c r="N4" s="76"/>
      <c r="O4" s="76"/>
      <c r="P4" s="77"/>
      <c r="Q4" s="71" t="s">
        <v>24</v>
      </c>
      <c r="R4" s="71"/>
      <c r="S4" s="71"/>
      <c r="T4" s="66" t="s">
        <v>23</v>
      </c>
      <c r="U4" s="67" t="s">
        <v>22</v>
      </c>
      <c r="V4" s="66" t="s">
        <v>21</v>
      </c>
    </row>
    <row r="5" spans="1:22" s="1" customFormat="1" ht="53.25" customHeight="1">
      <c r="A5" s="66"/>
      <c r="B5" s="71"/>
      <c r="C5" s="71"/>
      <c r="D5" s="71"/>
      <c r="E5" s="68"/>
      <c r="F5" s="71"/>
      <c r="G5" s="71"/>
      <c r="H5" s="71"/>
      <c r="I5" s="71"/>
      <c r="J5" s="71"/>
      <c r="K5" s="71"/>
      <c r="L5" s="68"/>
      <c r="M5" s="78"/>
      <c r="N5" s="79"/>
      <c r="O5" s="79"/>
      <c r="P5" s="80"/>
      <c r="Q5" s="71"/>
      <c r="R5" s="71"/>
      <c r="S5" s="71"/>
      <c r="T5" s="66"/>
      <c r="U5" s="68"/>
      <c r="V5" s="66"/>
    </row>
    <row r="6" spans="1:22" s="1" customFormat="1" ht="33.75" customHeight="1">
      <c r="A6" s="66"/>
      <c r="B6" s="71"/>
      <c r="C6" s="71"/>
      <c r="D6" s="71"/>
      <c r="E6" s="68"/>
      <c r="F6" s="66" t="s">
        <v>13</v>
      </c>
      <c r="G6" s="66" t="s">
        <v>20</v>
      </c>
      <c r="H6" s="66" t="s">
        <v>19</v>
      </c>
      <c r="I6" s="71" t="s">
        <v>18</v>
      </c>
      <c r="J6" s="71"/>
      <c r="K6" s="71"/>
      <c r="L6" s="68"/>
      <c r="M6" s="66" t="s">
        <v>17</v>
      </c>
      <c r="N6" s="66" t="s">
        <v>16</v>
      </c>
      <c r="O6" s="66" t="s">
        <v>15</v>
      </c>
      <c r="P6" s="67" t="s">
        <v>14</v>
      </c>
      <c r="Q6" s="66" t="s">
        <v>13</v>
      </c>
      <c r="R6" s="66" t="s">
        <v>12</v>
      </c>
      <c r="S6" s="70" t="s">
        <v>11</v>
      </c>
      <c r="T6" s="66"/>
      <c r="U6" s="68"/>
      <c r="V6" s="66"/>
    </row>
    <row r="7" spans="1:22" s="1" customFormat="1" ht="18.75" customHeight="1">
      <c r="A7" s="66"/>
      <c r="B7" s="71"/>
      <c r="C7" s="71"/>
      <c r="D7" s="71"/>
      <c r="E7" s="68"/>
      <c r="F7" s="66"/>
      <c r="G7" s="66"/>
      <c r="H7" s="66"/>
      <c r="I7" s="71"/>
      <c r="J7" s="71"/>
      <c r="K7" s="71"/>
      <c r="L7" s="68"/>
      <c r="M7" s="66"/>
      <c r="N7" s="66"/>
      <c r="O7" s="66"/>
      <c r="P7" s="68"/>
      <c r="Q7" s="66"/>
      <c r="R7" s="66"/>
      <c r="S7" s="70"/>
      <c r="T7" s="66"/>
      <c r="U7" s="68"/>
      <c r="V7" s="66"/>
    </row>
    <row r="8" spans="1:22" s="1" customFormat="1" ht="30" customHeight="1">
      <c r="A8" s="66"/>
      <c r="B8" s="71"/>
      <c r="C8" s="71"/>
      <c r="D8" s="71"/>
      <c r="E8" s="68"/>
      <c r="F8" s="66"/>
      <c r="G8" s="66"/>
      <c r="H8" s="66"/>
      <c r="I8" s="66" t="s">
        <v>10</v>
      </c>
      <c r="J8" s="66" t="s">
        <v>9</v>
      </c>
      <c r="K8" s="66" t="s">
        <v>8</v>
      </c>
      <c r="L8" s="68"/>
      <c r="M8" s="66"/>
      <c r="N8" s="66"/>
      <c r="O8" s="66"/>
      <c r="P8" s="68"/>
      <c r="Q8" s="66"/>
      <c r="R8" s="66"/>
      <c r="S8" s="70"/>
      <c r="T8" s="66"/>
      <c r="U8" s="68"/>
      <c r="V8" s="66"/>
    </row>
    <row r="9" spans="1:22" s="1" customFormat="1" ht="15" customHeight="1">
      <c r="A9" s="66"/>
      <c r="B9" s="71"/>
      <c r="C9" s="71"/>
      <c r="D9" s="71"/>
      <c r="E9" s="68"/>
      <c r="F9" s="66"/>
      <c r="G9" s="66"/>
      <c r="H9" s="66"/>
      <c r="I9" s="66"/>
      <c r="J9" s="66"/>
      <c r="K9" s="66"/>
      <c r="L9" s="68"/>
      <c r="M9" s="66"/>
      <c r="N9" s="66"/>
      <c r="O9" s="66"/>
      <c r="P9" s="68"/>
      <c r="Q9" s="66"/>
      <c r="R9" s="66"/>
      <c r="S9" s="70"/>
      <c r="T9" s="66"/>
      <c r="U9" s="68"/>
      <c r="V9" s="66"/>
    </row>
    <row r="10" spans="1:22" s="1" customFormat="1" ht="15" customHeight="1">
      <c r="A10" s="66"/>
      <c r="B10" s="71"/>
      <c r="C10" s="71"/>
      <c r="D10" s="71"/>
      <c r="E10" s="68"/>
      <c r="F10" s="66"/>
      <c r="G10" s="66"/>
      <c r="H10" s="66"/>
      <c r="I10" s="66"/>
      <c r="J10" s="66"/>
      <c r="K10" s="66"/>
      <c r="L10" s="68"/>
      <c r="M10" s="66"/>
      <c r="N10" s="66"/>
      <c r="O10" s="66"/>
      <c r="P10" s="68"/>
      <c r="Q10" s="66"/>
      <c r="R10" s="66"/>
      <c r="S10" s="70"/>
      <c r="T10" s="66"/>
      <c r="U10" s="68"/>
      <c r="V10" s="66"/>
    </row>
    <row r="11" spans="1:22" s="1" customFormat="1" ht="15" customHeight="1">
      <c r="A11" s="66"/>
      <c r="B11" s="71"/>
      <c r="C11" s="71"/>
      <c r="D11" s="71"/>
      <c r="E11" s="68"/>
      <c r="F11" s="66"/>
      <c r="G11" s="66"/>
      <c r="H11" s="66"/>
      <c r="I11" s="66"/>
      <c r="J11" s="66"/>
      <c r="K11" s="66"/>
      <c r="L11" s="68"/>
      <c r="M11" s="66"/>
      <c r="N11" s="66"/>
      <c r="O11" s="66"/>
      <c r="P11" s="68"/>
      <c r="Q11" s="66"/>
      <c r="R11" s="66"/>
      <c r="S11" s="70"/>
      <c r="T11" s="66"/>
      <c r="U11" s="68"/>
      <c r="V11" s="66"/>
    </row>
    <row r="12" spans="1:22" s="1" customFormat="1" ht="15" customHeight="1">
      <c r="A12" s="66"/>
      <c r="B12" s="71"/>
      <c r="C12" s="71"/>
      <c r="D12" s="71"/>
      <c r="E12" s="68"/>
      <c r="F12" s="66"/>
      <c r="G12" s="66"/>
      <c r="H12" s="66"/>
      <c r="I12" s="66"/>
      <c r="J12" s="66"/>
      <c r="K12" s="66"/>
      <c r="L12" s="68"/>
      <c r="M12" s="66"/>
      <c r="N12" s="66"/>
      <c r="O12" s="66"/>
      <c r="P12" s="68"/>
      <c r="Q12" s="66"/>
      <c r="R12" s="66"/>
      <c r="S12" s="70"/>
      <c r="T12" s="66"/>
      <c r="U12" s="68"/>
      <c r="V12" s="66"/>
    </row>
    <row r="13" spans="1:22" s="1" customFormat="1" ht="15" customHeight="1">
      <c r="A13" s="66"/>
      <c r="B13" s="71"/>
      <c r="C13" s="71"/>
      <c r="D13" s="71"/>
      <c r="E13" s="68"/>
      <c r="F13" s="66"/>
      <c r="G13" s="66"/>
      <c r="H13" s="66"/>
      <c r="I13" s="66"/>
      <c r="J13" s="66"/>
      <c r="K13" s="66"/>
      <c r="L13" s="68"/>
      <c r="M13" s="66"/>
      <c r="N13" s="66"/>
      <c r="O13" s="66"/>
      <c r="P13" s="68"/>
      <c r="Q13" s="66"/>
      <c r="R13" s="66"/>
      <c r="S13" s="70"/>
      <c r="T13" s="66"/>
      <c r="U13" s="68"/>
      <c r="V13" s="66"/>
    </row>
    <row r="14" spans="1:22" s="1" customFormat="1" ht="15" customHeight="1">
      <c r="A14" s="66"/>
      <c r="B14" s="71"/>
      <c r="C14" s="71"/>
      <c r="D14" s="71"/>
      <c r="E14" s="68"/>
      <c r="F14" s="66"/>
      <c r="G14" s="66"/>
      <c r="H14" s="66"/>
      <c r="I14" s="66"/>
      <c r="J14" s="66"/>
      <c r="K14" s="66"/>
      <c r="L14" s="68"/>
      <c r="M14" s="66"/>
      <c r="N14" s="66"/>
      <c r="O14" s="66"/>
      <c r="P14" s="68"/>
      <c r="Q14" s="66"/>
      <c r="R14" s="66"/>
      <c r="S14" s="70"/>
      <c r="T14" s="66"/>
      <c r="U14" s="68"/>
      <c r="V14" s="66"/>
    </row>
    <row r="15" spans="1:22" s="1" customFormat="1" ht="15" customHeight="1">
      <c r="A15" s="66"/>
      <c r="B15" s="71"/>
      <c r="C15" s="71"/>
      <c r="D15" s="71"/>
      <c r="E15" s="68"/>
      <c r="F15" s="66"/>
      <c r="G15" s="66"/>
      <c r="H15" s="66"/>
      <c r="I15" s="66"/>
      <c r="J15" s="66"/>
      <c r="K15" s="66"/>
      <c r="L15" s="68"/>
      <c r="M15" s="66"/>
      <c r="N15" s="66"/>
      <c r="O15" s="66"/>
      <c r="P15" s="68"/>
      <c r="Q15" s="66"/>
      <c r="R15" s="66"/>
      <c r="S15" s="70"/>
      <c r="T15" s="66"/>
      <c r="U15" s="68"/>
      <c r="V15" s="66"/>
    </row>
    <row r="16" spans="1:22" s="1" customFormat="1" ht="15" customHeight="1">
      <c r="A16" s="66"/>
      <c r="B16" s="71"/>
      <c r="C16" s="71"/>
      <c r="D16" s="71"/>
      <c r="E16" s="68"/>
      <c r="F16" s="66"/>
      <c r="G16" s="66"/>
      <c r="H16" s="66"/>
      <c r="I16" s="66"/>
      <c r="J16" s="66"/>
      <c r="K16" s="66"/>
      <c r="L16" s="68"/>
      <c r="M16" s="66"/>
      <c r="N16" s="66"/>
      <c r="O16" s="66"/>
      <c r="P16" s="68"/>
      <c r="Q16" s="66"/>
      <c r="R16" s="66"/>
      <c r="S16" s="70"/>
      <c r="T16" s="66"/>
      <c r="U16" s="68"/>
      <c r="V16" s="66"/>
    </row>
    <row r="17" spans="1:30" s="1" customFormat="1" ht="15" customHeight="1">
      <c r="A17" s="66"/>
      <c r="B17" s="71"/>
      <c r="C17" s="71"/>
      <c r="D17" s="71"/>
      <c r="E17" s="69"/>
      <c r="F17" s="66"/>
      <c r="G17" s="66"/>
      <c r="H17" s="66"/>
      <c r="I17" s="66"/>
      <c r="J17" s="66"/>
      <c r="K17" s="66"/>
      <c r="L17" s="69"/>
      <c r="M17" s="66"/>
      <c r="N17" s="66"/>
      <c r="O17" s="66"/>
      <c r="P17" s="69"/>
      <c r="Q17" s="66"/>
      <c r="R17" s="66"/>
      <c r="S17" s="70"/>
      <c r="T17" s="66"/>
      <c r="U17" s="69"/>
      <c r="V17" s="66"/>
    </row>
    <row r="18" spans="1:30" s="4" customFormat="1">
      <c r="A18" s="2"/>
      <c r="B18" s="62"/>
      <c r="C18" s="63"/>
      <c r="D18" s="64"/>
      <c r="E18" s="41">
        <v>1</v>
      </c>
      <c r="F18" s="2">
        <v>2</v>
      </c>
      <c r="G18" s="41">
        <v>3</v>
      </c>
      <c r="H18" s="2">
        <v>4</v>
      </c>
      <c r="I18" s="41">
        <v>5</v>
      </c>
      <c r="J18" s="2">
        <v>6</v>
      </c>
      <c r="K18" s="41">
        <v>7</v>
      </c>
      <c r="L18" s="41">
        <v>8</v>
      </c>
      <c r="M18" s="41">
        <v>9</v>
      </c>
      <c r="N18" s="41">
        <v>10</v>
      </c>
      <c r="O18" s="41">
        <v>11</v>
      </c>
      <c r="P18" s="41">
        <v>12</v>
      </c>
      <c r="Q18" s="41">
        <v>13</v>
      </c>
      <c r="R18" s="41">
        <v>14</v>
      </c>
      <c r="S18" s="41">
        <v>15</v>
      </c>
      <c r="T18" s="41">
        <v>16</v>
      </c>
      <c r="U18" s="41">
        <v>17</v>
      </c>
      <c r="V18" s="41">
        <v>18</v>
      </c>
      <c r="W18" s="65" t="s">
        <v>33</v>
      </c>
      <c r="X18" s="65"/>
      <c r="Y18" s="65" t="s">
        <v>7</v>
      </c>
      <c r="Z18" s="65"/>
      <c r="AA18" s="65" t="s">
        <v>6</v>
      </c>
      <c r="AB18" s="65"/>
      <c r="AC18" s="65" t="s">
        <v>31</v>
      </c>
      <c r="AD18" s="65"/>
    </row>
    <row r="19" spans="1:30" s="1" customFormat="1" ht="51.75" customHeight="1">
      <c r="A19" s="5">
        <v>1</v>
      </c>
      <c r="B19" s="55" t="s">
        <v>5</v>
      </c>
      <c r="C19" s="56"/>
      <c r="D19" s="57"/>
      <c r="E19" s="6">
        <v>79</v>
      </c>
      <c r="F19" s="6">
        <v>83</v>
      </c>
      <c r="G19" s="6">
        <v>80</v>
      </c>
      <c r="H19" s="6">
        <v>3</v>
      </c>
      <c r="I19" s="6"/>
      <c r="J19" s="6"/>
      <c r="K19" s="6">
        <v>83</v>
      </c>
      <c r="L19" s="6"/>
      <c r="M19" s="6">
        <v>45</v>
      </c>
      <c r="N19" s="6"/>
      <c r="O19" s="6"/>
      <c r="P19" s="6">
        <v>38</v>
      </c>
      <c r="Q19" s="6"/>
      <c r="R19" s="6"/>
      <c r="S19" s="6"/>
      <c r="T19" s="6">
        <v>11</v>
      </c>
      <c r="U19" s="6">
        <v>151</v>
      </c>
      <c r="V19" s="6">
        <v>2</v>
      </c>
      <c r="W19" s="15">
        <f>E19+K19</f>
        <v>162</v>
      </c>
      <c r="X19" s="15">
        <f>L19+T19+U19</f>
        <v>162</v>
      </c>
      <c r="Y19" s="15">
        <f>F19</f>
        <v>83</v>
      </c>
      <c r="Z19" s="15">
        <f>G19+H19</f>
        <v>83</v>
      </c>
      <c r="AA19" s="15">
        <f>F19</f>
        <v>83</v>
      </c>
      <c r="AB19" s="15">
        <f>I19+J19+K19</f>
        <v>83</v>
      </c>
      <c r="AC19" s="15">
        <f>K19</f>
        <v>83</v>
      </c>
      <c r="AD19" s="15">
        <f>M19+N19+O19+P19</f>
        <v>83</v>
      </c>
    </row>
    <row r="20" spans="1:30" s="10" customFormat="1" ht="59.25" customHeight="1">
      <c r="A20" s="7" t="s">
        <v>4</v>
      </c>
      <c r="B20" s="55" t="s">
        <v>3</v>
      </c>
      <c r="C20" s="56"/>
      <c r="D20" s="57"/>
      <c r="E20" s="6">
        <v>20</v>
      </c>
      <c r="F20" s="8">
        <v>9</v>
      </c>
      <c r="G20" s="8">
        <v>4</v>
      </c>
      <c r="H20" s="8">
        <v>5</v>
      </c>
      <c r="I20" s="8"/>
      <c r="J20" s="8"/>
      <c r="K20" s="8">
        <v>9</v>
      </c>
      <c r="L20" s="8"/>
      <c r="M20" s="8">
        <v>6</v>
      </c>
      <c r="N20" s="8"/>
      <c r="O20" s="8"/>
      <c r="P20" s="8">
        <v>3</v>
      </c>
      <c r="Q20" s="8"/>
      <c r="R20" s="8"/>
      <c r="S20" s="8"/>
      <c r="T20" s="8"/>
      <c r="U20" s="6">
        <v>29</v>
      </c>
      <c r="V20" s="9"/>
      <c r="W20" s="15">
        <f>E20+K20</f>
        <v>29</v>
      </c>
      <c r="X20" s="15">
        <f>L20+T20+U20</f>
        <v>29</v>
      </c>
      <c r="Y20" s="15">
        <f>F20</f>
        <v>9</v>
      </c>
      <c r="Z20" s="15">
        <f>G20+H20</f>
        <v>9</v>
      </c>
      <c r="AA20" s="15">
        <f>F20</f>
        <v>9</v>
      </c>
      <c r="AB20" s="15">
        <f>I20+J20+K20</f>
        <v>9</v>
      </c>
      <c r="AC20" s="15">
        <f>K20</f>
        <v>9</v>
      </c>
      <c r="AD20" s="15">
        <f>M20+N20+O20+P20</f>
        <v>9</v>
      </c>
    </row>
    <row r="21" spans="1:30" s="11" customFormat="1" ht="63.75" customHeight="1">
      <c r="A21" s="7" t="s">
        <v>2</v>
      </c>
      <c r="B21" s="55" t="s">
        <v>1</v>
      </c>
      <c r="C21" s="56"/>
      <c r="D21" s="57"/>
      <c r="E21" s="8">
        <v>143</v>
      </c>
      <c r="F21" s="8">
        <v>51</v>
      </c>
      <c r="G21" s="8">
        <v>48</v>
      </c>
      <c r="H21" s="8">
        <v>3</v>
      </c>
      <c r="I21" s="8"/>
      <c r="J21" s="8"/>
      <c r="K21" s="8">
        <v>51</v>
      </c>
      <c r="L21" s="8">
        <v>1</v>
      </c>
      <c r="M21" s="8">
        <v>21</v>
      </c>
      <c r="N21" s="8">
        <v>7</v>
      </c>
      <c r="O21" s="8"/>
      <c r="P21" s="8">
        <v>22</v>
      </c>
      <c r="Q21" s="8"/>
      <c r="R21" s="8"/>
      <c r="S21" s="8"/>
      <c r="T21" s="8">
        <v>14</v>
      </c>
      <c r="U21" s="8">
        <v>179</v>
      </c>
      <c r="V21" s="9">
        <v>9</v>
      </c>
      <c r="W21" s="15">
        <f>E21+K21</f>
        <v>194</v>
      </c>
      <c r="X21" s="15">
        <f>L21+T21+U21</f>
        <v>194</v>
      </c>
      <c r="Y21" s="15">
        <f>F21</f>
        <v>51</v>
      </c>
      <c r="Z21" s="15">
        <f>G21+H21</f>
        <v>51</v>
      </c>
      <c r="AA21" s="15">
        <f>F21</f>
        <v>51</v>
      </c>
      <c r="AB21" s="15">
        <f>I21+J21+K21</f>
        <v>51</v>
      </c>
      <c r="AC21" s="15">
        <f>K21</f>
        <v>51</v>
      </c>
      <c r="AD21" s="15">
        <f>M21+N21+O21+P21</f>
        <v>50</v>
      </c>
    </row>
    <row r="22" spans="1:30">
      <c r="A22" s="40">
        <v>4</v>
      </c>
      <c r="B22" s="58" t="s">
        <v>0</v>
      </c>
      <c r="C22" s="58"/>
      <c r="D22" s="58"/>
      <c r="E22" s="13">
        <v>242</v>
      </c>
      <c r="F22" s="13">
        <v>143</v>
      </c>
      <c r="G22" s="13">
        <v>132</v>
      </c>
      <c r="H22" s="13">
        <v>11</v>
      </c>
      <c r="I22" s="13"/>
      <c r="J22" s="13"/>
      <c r="K22" s="13">
        <v>143</v>
      </c>
      <c r="L22" s="13">
        <v>1</v>
      </c>
      <c r="M22" s="13">
        <v>72</v>
      </c>
      <c r="N22" s="13">
        <v>7</v>
      </c>
      <c r="O22" s="13"/>
      <c r="P22" s="13">
        <v>63</v>
      </c>
      <c r="Q22" s="13"/>
      <c r="R22" s="13"/>
      <c r="S22" s="13"/>
      <c r="T22" s="13">
        <v>25</v>
      </c>
      <c r="U22" s="13">
        <v>359</v>
      </c>
      <c r="V22" s="13">
        <v>11</v>
      </c>
      <c r="W22" s="15">
        <f>E22+K22</f>
        <v>385</v>
      </c>
      <c r="X22" s="15">
        <f>L22+T22+U22</f>
        <v>385</v>
      </c>
      <c r="Y22" s="15">
        <f>F22</f>
        <v>143</v>
      </c>
      <c r="Z22" s="15">
        <f>G22+H22</f>
        <v>143</v>
      </c>
      <c r="AA22" s="15">
        <f>F22</f>
        <v>143</v>
      </c>
      <c r="AB22" s="15">
        <f>I22+J22+K22</f>
        <v>143</v>
      </c>
      <c r="AC22" s="15">
        <f>K22</f>
        <v>143</v>
      </c>
      <c r="AD22" s="15">
        <f>M22+N22+O22+P22</f>
        <v>142</v>
      </c>
    </row>
    <row r="23" spans="1:30"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60"/>
    </row>
    <row r="24" spans="1:30"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</row>
  </sheetData>
  <mergeCells count="39"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  <mergeCell ref="V4:V17"/>
    <mergeCell ref="F6:F17"/>
    <mergeCell ref="G6:G17"/>
    <mergeCell ref="H6:H17"/>
    <mergeCell ref="I6:K7"/>
    <mergeCell ref="M6:M17"/>
    <mergeCell ref="Q4:S5"/>
    <mergeCell ref="O6:O17"/>
    <mergeCell ref="L4:L17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A3:G3"/>
    <mergeCell ref="H3:V3"/>
    <mergeCell ref="N6:N17"/>
    <mergeCell ref="B23:W23"/>
    <mergeCell ref="B24:W24"/>
    <mergeCell ref="B20:D20"/>
    <mergeCell ref="B21:D21"/>
    <mergeCell ref="B18:D18"/>
    <mergeCell ref="W18:X18"/>
    <mergeCell ref="B22:D22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A13" zoomScaleNormal="100" workbookViewId="0">
      <selection activeCell="W4" sqref="W1:AD65536"/>
    </sheetView>
  </sheetViews>
  <sheetFormatPr defaultRowHeight="15"/>
  <cols>
    <col min="1" max="1" width="9.140625" style="14" customWidth="1"/>
    <col min="2" max="2" width="11.28515625" style="14" customWidth="1"/>
    <col min="3" max="3" width="11" style="14" customWidth="1"/>
    <col min="4" max="4" width="11.7109375" style="14" customWidth="1"/>
    <col min="5" max="5" width="11" style="14" customWidth="1"/>
    <col min="6" max="6" width="6.85546875" style="14" customWidth="1"/>
    <col min="7" max="7" width="8.140625" style="14" customWidth="1"/>
    <col min="8" max="8" width="9" style="14" customWidth="1"/>
    <col min="9" max="9" width="7.5703125" style="14" customWidth="1"/>
    <col min="10" max="10" width="7.85546875" style="14" customWidth="1"/>
    <col min="11" max="12" width="6.7109375" style="14" customWidth="1"/>
    <col min="13" max="13" width="10.140625" style="14" customWidth="1"/>
    <col min="14" max="15" width="10.28515625" style="14" customWidth="1"/>
    <col min="16" max="16" width="5.85546875" style="14" customWidth="1"/>
    <col min="17" max="17" width="5.5703125" style="14" customWidth="1"/>
    <col min="18" max="18" width="8" style="14" customWidth="1"/>
    <col min="19" max="19" width="9" style="14" customWidth="1"/>
    <col min="20" max="20" width="9.42578125" style="14" customWidth="1"/>
    <col min="21" max="21" width="10.28515625" style="14" customWidth="1"/>
    <col min="22" max="22" width="12.140625" style="14" customWidth="1"/>
    <col min="23" max="24" width="0" style="14" hidden="1" customWidth="1"/>
    <col min="25" max="25" width="7.5703125" style="14" hidden="1" customWidth="1"/>
    <col min="26" max="26" width="8" style="14" hidden="1" customWidth="1"/>
    <col min="27" max="27" width="8.5703125" style="14" hidden="1" customWidth="1"/>
    <col min="28" max="28" width="8.42578125" style="14" hidden="1" customWidth="1"/>
    <col min="29" max="29" width="8" style="14" hidden="1" customWidth="1"/>
    <col min="30" max="30" width="8.140625" style="14" hidden="1" customWidth="1"/>
    <col min="31" max="16384" width="9.140625" style="14"/>
  </cols>
  <sheetData>
    <row r="1" spans="1:22" s="1" customFormat="1" ht="18.75" customHeight="1">
      <c r="A1" s="72" t="s">
        <v>29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</row>
    <row r="2" spans="1:22" s="1" customFormat="1" ht="19.5" customHeight="1">
      <c r="A2" s="72" t="s">
        <v>46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</row>
    <row r="3" spans="1:22" s="1" customFormat="1" ht="18.75" customHeight="1">
      <c r="A3" s="73"/>
      <c r="B3" s="73"/>
      <c r="C3" s="73"/>
      <c r="D3" s="73"/>
      <c r="E3" s="73"/>
      <c r="F3" s="73"/>
      <c r="G3" s="73"/>
      <c r="H3" s="74" t="s">
        <v>30</v>
      </c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</row>
    <row r="4" spans="1:22" s="1" customFormat="1" ht="41.25" customHeight="1">
      <c r="A4" s="66" t="s">
        <v>28</v>
      </c>
      <c r="B4" s="71" t="s">
        <v>34</v>
      </c>
      <c r="C4" s="71"/>
      <c r="D4" s="71"/>
      <c r="E4" s="67" t="s">
        <v>27</v>
      </c>
      <c r="F4" s="71" t="s">
        <v>26</v>
      </c>
      <c r="G4" s="71"/>
      <c r="H4" s="71"/>
      <c r="I4" s="71"/>
      <c r="J4" s="71"/>
      <c r="K4" s="71"/>
      <c r="L4" s="67" t="s">
        <v>32</v>
      </c>
      <c r="M4" s="75" t="s">
        <v>25</v>
      </c>
      <c r="N4" s="76"/>
      <c r="O4" s="76"/>
      <c r="P4" s="77"/>
      <c r="Q4" s="71" t="s">
        <v>24</v>
      </c>
      <c r="R4" s="71"/>
      <c r="S4" s="71"/>
      <c r="T4" s="66" t="s">
        <v>23</v>
      </c>
      <c r="U4" s="67" t="s">
        <v>22</v>
      </c>
      <c r="V4" s="66" t="s">
        <v>21</v>
      </c>
    </row>
    <row r="5" spans="1:22" s="1" customFormat="1" ht="53.25" customHeight="1">
      <c r="A5" s="66"/>
      <c r="B5" s="71"/>
      <c r="C5" s="71"/>
      <c r="D5" s="71"/>
      <c r="E5" s="68"/>
      <c r="F5" s="71"/>
      <c r="G5" s="71"/>
      <c r="H5" s="71"/>
      <c r="I5" s="71"/>
      <c r="J5" s="71"/>
      <c r="K5" s="71"/>
      <c r="L5" s="68"/>
      <c r="M5" s="78"/>
      <c r="N5" s="79"/>
      <c r="O5" s="79"/>
      <c r="P5" s="80"/>
      <c r="Q5" s="71"/>
      <c r="R5" s="71"/>
      <c r="S5" s="71"/>
      <c r="T5" s="66"/>
      <c r="U5" s="68"/>
      <c r="V5" s="66"/>
    </row>
    <row r="6" spans="1:22" s="1" customFormat="1" ht="33.75" customHeight="1">
      <c r="A6" s="66"/>
      <c r="B6" s="71"/>
      <c r="C6" s="71"/>
      <c r="D6" s="71"/>
      <c r="E6" s="68"/>
      <c r="F6" s="66" t="s">
        <v>13</v>
      </c>
      <c r="G6" s="66" t="s">
        <v>20</v>
      </c>
      <c r="H6" s="66" t="s">
        <v>19</v>
      </c>
      <c r="I6" s="71" t="s">
        <v>18</v>
      </c>
      <c r="J6" s="71"/>
      <c r="K6" s="71"/>
      <c r="L6" s="68"/>
      <c r="M6" s="66" t="s">
        <v>17</v>
      </c>
      <c r="N6" s="66" t="s">
        <v>16</v>
      </c>
      <c r="O6" s="66" t="s">
        <v>15</v>
      </c>
      <c r="P6" s="67" t="s">
        <v>14</v>
      </c>
      <c r="Q6" s="66" t="s">
        <v>13</v>
      </c>
      <c r="R6" s="66" t="s">
        <v>12</v>
      </c>
      <c r="S6" s="70" t="s">
        <v>11</v>
      </c>
      <c r="T6" s="66"/>
      <c r="U6" s="68"/>
      <c r="V6" s="66"/>
    </row>
    <row r="7" spans="1:22" s="1" customFormat="1" ht="18.75" customHeight="1">
      <c r="A7" s="66"/>
      <c r="B7" s="71"/>
      <c r="C7" s="71"/>
      <c r="D7" s="71"/>
      <c r="E7" s="68"/>
      <c r="F7" s="66"/>
      <c r="G7" s="66"/>
      <c r="H7" s="66"/>
      <c r="I7" s="71"/>
      <c r="J7" s="71"/>
      <c r="K7" s="71"/>
      <c r="L7" s="68"/>
      <c r="M7" s="66"/>
      <c r="N7" s="66"/>
      <c r="O7" s="66"/>
      <c r="P7" s="68"/>
      <c r="Q7" s="66"/>
      <c r="R7" s="66"/>
      <c r="S7" s="70"/>
      <c r="T7" s="66"/>
      <c r="U7" s="68"/>
      <c r="V7" s="66"/>
    </row>
    <row r="8" spans="1:22" s="1" customFormat="1" ht="30" customHeight="1">
      <c r="A8" s="66"/>
      <c r="B8" s="71"/>
      <c r="C8" s="71"/>
      <c r="D8" s="71"/>
      <c r="E8" s="68"/>
      <c r="F8" s="66"/>
      <c r="G8" s="66"/>
      <c r="H8" s="66"/>
      <c r="I8" s="66" t="s">
        <v>10</v>
      </c>
      <c r="J8" s="66" t="s">
        <v>9</v>
      </c>
      <c r="K8" s="66" t="s">
        <v>8</v>
      </c>
      <c r="L8" s="68"/>
      <c r="M8" s="66"/>
      <c r="N8" s="66"/>
      <c r="O8" s="66"/>
      <c r="P8" s="68"/>
      <c r="Q8" s="66"/>
      <c r="R8" s="66"/>
      <c r="S8" s="70"/>
      <c r="T8" s="66"/>
      <c r="U8" s="68"/>
      <c r="V8" s="66"/>
    </row>
    <row r="9" spans="1:22" s="1" customFormat="1" ht="15" customHeight="1">
      <c r="A9" s="66"/>
      <c r="B9" s="71"/>
      <c r="C9" s="71"/>
      <c r="D9" s="71"/>
      <c r="E9" s="68"/>
      <c r="F9" s="66"/>
      <c r="G9" s="66"/>
      <c r="H9" s="66"/>
      <c r="I9" s="66"/>
      <c r="J9" s="66"/>
      <c r="K9" s="66"/>
      <c r="L9" s="68"/>
      <c r="M9" s="66"/>
      <c r="N9" s="66"/>
      <c r="O9" s="66"/>
      <c r="P9" s="68"/>
      <c r="Q9" s="66"/>
      <c r="R9" s="66"/>
      <c r="S9" s="70"/>
      <c r="T9" s="66"/>
      <c r="U9" s="68"/>
      <c r="V9" s="66"/>
    </row>
    <row r="10" spans="1:22" s="1" customFormat="1" ht="15" customHeight="1">
      <c r="A10" s="66"/>
      <c r="B10" s="71"/>
      <c r="C10" s="71"/>
      <c r="D10" s="71"/>
      <c r="E10" s="68"/>
      <c r="F10" s="66"/>
      <c r="G10" s="66"/>
      <c r="H10" s="66"/>
      <c r="I10" s="66"/>
      <c r="J10" s="66"/>
      <c r="K10" s="66"/>
      <c r="L10" s="68"/>
      <c r="M10" s="66"/>
      <c r="N10" s="66"/>
      <c r="O10" s="66"/>
      <c r="P10" s="68"/>
      <c r="Q10" s="66"/>
      <c r="R10" s="66"/>
      <c r="S10" s="70"/>
      <c r="T10" s="66"/>
      <c r="U10" s="68"/>
      <c r="V10" s="66"/>
    </row>
    <row r="11" spans="1:22" s="1" customFormat="1" ht="15" customHeight="1">
      <c r="A11" s="66"/>
      <c r="B11" s="71"/>
      <c r="C11" s="71"/>
      <c r="D11" s="71"/>
      <c r="E11" s="68"/>
      <c r="F11" s="66"/>
      <c r="G11" s="66"/>
      <c r="H11" s="66"/>
      <c r="I11" s="66"/>
      <c r="J11" s="66"/>
      <c r="K11" s="66"/>
      <c r="L11" s="68"/>
      <c r="M11" s="66"/>
      <c r="N11" s="66"/>
      <c r="O11" s="66"/>
      <c r="P11" s="68"/>
      <c r="Q11" s="66"/>
      <c r="R11" s="66"/>
      <c r="S11" s="70"/>
      <c r="T11" s="66"/>
      <c r="U11" s="68"/>
      <c r="V11" s="66"/>
    </row>
    <row r="12" spans="1:22" s="1" customFormat="1" ht="15" customHeight="1">
      <c r="A12" s="66"/>
      <c r="B12" s="71"/>
      <c r="C12" s="71"/>
      <c r="D12" s="71"/>
      <c r="E12" s="68"/>
      <c r="F12" s="66"/>
      <c r="G12" s="66"/>
      <c r="H12" s="66"/>
      <c r="I12" s="66"/>
      <c r="J12" s="66"/>
      <c r="K12" s="66"/>
      <c r="L12" s="68"/>
      <c r="M12" s="66"/>
      <c r="N12" s="66"/>
      <c r="O12" s="66"/>
      <c r="P12" s="68"/>
      <c r="Q12" s="66"/>
      <c r="R12" s="66"/>
      <c r="S12" s="70"/>
      <c r="T12" s="66"/>
      <c r="U12" s="68"/>
      <c r="V12" s="66"/>
    </row>
    <row r="13" spans="1:22" s="1" customFormat="1" ht="15" customHeight="1">
      <c r="A13" s="66"/>
      <c r="B13" s="71"/>
      <c r="C13" s="71"/>
      <c r="D13" s="71"/>
      <c r="E13" s="68"/>
      <c r="F13" s="66"/>
      <c r="G13" s="66"/>
      <c r="H13" s="66"/>
      <c r="I13" s="66"/>
      <c r="J13" s="66"/>
      <c r="K13" s="66"/>
      <c r="L13" s="68"/>
      <c r="M13" s="66"/>
      <c r="N13" s="66"/>
      <c r="O13" s="66"/>
      <c r="P13" s="68"/>
      <c r="Q13" s="66"/>
      <c r="R13" s="66"/>
      <c r="S13" s="70"/>
      <c r="T13" s="66"/>
      <c r="U13" s="68"/>
      <c r="V13" s="66"/>
    </row>
    <row r="14" spans="1:22" s="1" customFormat="1" ht="15" customHeight="1">
      <c r="A14" s="66"/>
      <c r="B14" s="71"/>
      <c r="C14" s="71"/>
      <c r="D14" s="71"/>
      <c r="E14" s="68"/>
      <c r="F14" s="66"/>
      <c r="G14" s="66"/>
      <c r="H14" s="66"/>
      <c r="I14" s="66"/>
      <c r="J14" s="66"/>
      <c r="K14" s="66"/>
      <c r="L14" s="68"/>
      <c r="M14" s="66"/>
      <c r="N14" s="66"/>
      <c r="O14" s="66"/>
      <c r="P14" s="68"/>
      <c r="Q14" s="66"/>
      <c r="R14" s="66"/>
      <c r="S14" s="70"/>
      <c r="T14" s="66"/>
      <c r="U14" s="68"/>
      <c r="V14" s="66"/>
    </row>
    <row r="15" spans="1:22" s="1" customFormat="1" ht="15" customHeight="1">
      <c r="A15" s="66"/>
      <c r="B15" s="71"/>
      <c r="C15" s="71"/>
      <c r="D15" s="71"/>
      <c r="E15" s="68"/>
      <c r="F15" s="66"/>
      <c r="G15" s="66"/>
      <c r="H15" s="66"/>
      <c r="I15" s="66"/>
      <c r="J15" s="66"/>
      <c r="K15" s="66"/>
      <c r="L15" s="68"/>
      <c r="M15" s="66"/>
      <c r="N15" s="66"/>
      <c r="O15" s="66"/>
      <c r="P15" s="68"/>
      <c r="Q15" s="66"/>
      <c r="R15" s="66"/>
      <c r="S15" s="70"/>
      <c r="T15" s="66"/>
      <c r="U15" s="68"/>
      <c r="V15" s="66"/>
    </row>
    <row r="16" spans="1:22" s="1" customFormat="1" ht="15" customHeight="1">
      <c r="A16" s="66"/>
      <c r="B16" s="71"/>
      <c r="C16" s="71"/>
      <c r="D16" s="71"/>
      <c r="E16" s="68"/>
      <c r="F16" s="66"/>
      <c r="G16" s="66"/>
      <c r="H16" s="66"/>
      <c r="I16" s="66"/>
      <c r="J16" s="66"/>
      <c r="K16" s="66"/>
      <c r="L16" s="68"/>
      <c r="M16" s="66"/>
      <c r="N16" s="66"/>
      <c r="O16" s="66"/>
      <c r="P16" s="68"/>
      <c r="Q16" s="66"/>
      <c r="R16" s="66"/>
      <c r="S16" s="70"/>
      <c r="T16" s="66"/>
      <c r="U16" s="68"/>
      <c r="V16" s="66"/>
    </row>
    <row r="17" spans="1:30" s="1" customFormat="1" ht="15" customHeight="1">
      <c r="A17" s="66"/>
      <c r="B17" s="71"/>
      <c r="C17" s="71"/>
      <c r="D17" s="71"/>
      <c r="E17" s="69"/>
      <c r="F17" s="66"/>
      <c r="G17" s="66"/>
      <c r="H17" s="66"/>
      <c r="I17" s="66"/>
      <c r="J17" s="66"/>
      <c r="K17" s="66"/>
      <c r="L17" s="69"/>
      <c r="M17" s="66"/>
      <c r="N17" s="66"/>
      <c r="O17" s="66"/>
      <c r="P17" s="69"/>
      <c r="Q17" s="66"/>
      <c r="R17" s="66"/>
      <c r="S17" s="70"/>
      <c r="T17" s="66"/>
      <c r="U17" s="69"/>
      <c r="V17" s="66"/>
    </row>
    <row r="18" spans="1:30" s="4" customFormat="1">
      <c r="A18" s="2"/>
      <c r="B18" s="62"/>
      <c r="C18" s="63"/>
      <c r="D18" s="64"/>
      <c r="E18" s="22">
        <v>1</v>
      </c>
      <c r="F18" s="2">
        <v>2</v>
      </c>
      <c r="G18" s="22">
        <v>3</v>
      </c>
      <c r="H18" s="2">
        <v>4</v>
      </c>
      <c r="I18" s="22">
        <v>5</v>
      </c>
      <c r="J18" s="2">
        <v>6</v>
      </c>
      <c r="K18" s="22">
        <v>7</v>
      </c>
      <c r="L18" s="22">
        <v>8</v>
      </c>
      <c r="M18" s="22">
        <v>9</v>
      </c>
      <c r="N18" s="22">
        <v>10</v>
      </c>
      <c r="O18" s="22">
        <v>11</v>
      </c>
      <c r="P18" s="22">
        <v>12</v>
      </c>
      <c r="Q18" s="22">
        <v>13</v>
      </c>
      <c r="R18" s="22">
        <v>14</v>
      </c>
      <c r="S18" s="22">
        <v>15</v>
      </c>
      <c r="T18" s="22">
        <v>16</v>
      </c>
      <c r="U18" s="22">
        <v>17</v>
      </c>
      <c r="V18" s="22">
        <v>18</v>
      </c>
      <c r="W18" s="65" t="s">
        <v>33</v>
      </c>
      <c r="X18" s="65"/>
      <c r="Y18" s="65" t="s">
        <v>7</v>
      </c>
      <c r="Z18" s="65"/>
      <c r="AA18" s="65" t="s">
        <v>6</v>
      </c>
      <c r="AB18" s="65"/>
      <c r="AC18" s="65" t="s">
        <v>31</v>
      </c>
      <c r="AD18" s="65"/>
    </row>
    <row r="19" spans="1:30" s="1" customFormat="1" ht="51.75" customHeight="1">
      <c r="A19" s="5">
        <v>1</v>
      </c>
      <c r="B19" s="55" t="s">
        <v>5</v>
      </c>
      <c r="C19" s="56"/>
      <c r="D19" s="57"/>
      <c r="E19" s="6">
        <v>28</v>
      </c>
      <c r="F19" s="6">
        <v>6</v>
      </c>
      <c r="G19" s="6">
        <v>6</v>
      </c>
      <c r="H19" s="6"/>
      <c r="I19" s="6"/>
      <c r="J19" s="6"/>
      <c r="K19" s="6">
        <v>6</v>
      </c>
      <c r="L19" s="6"/>
      <c r="M19" s="6">
        <v>3</v>
      </c>
      <c r="N19" s="6"/>
      <c r="O19" s="6"/>
      <c r="P19" s="6">
        <v>5</v>
      </c>
      <c r="Q19" s="6"/>
      <c r="R19" s="6"/>
      <c r="S19" s="6"/>
      <c r="T19" s="6">
        <v>7</v>
      </c>
      <c r="U19" s="6">
        <v>27</v>
      </c>
      <c r="V19" s="6">
        <v>1</v>
      </c>
      <c r="W19" s="15">
        <f>E19+K19</f>
        <v>34</v>
      </c>
      <c r="X19" s="15">
        <f>L19+T19+U19</f>
        <v>34</v>
      </c>
      <c r="Y19" s="15">
        <f>F19</f>
        <v>6</v>
      </c>
      <c r="Z19" s="15">
        <f>G19+H19</f>
        <v>6</v>
      </c>
      <c r="AA19" s="15">
        <f>F19</f>
        <v>6</v>
      </c>
      <c r="AB19" s="15">
        <f>I19+J19+K19</f>
        <v>6</v>
      </c>
      <c r="AC19" s="39">
        <f>K19</f>
        <v>6</v>
      </c>
      <c r="AD19" s="39">
        <f>M19+N19+O19+P19</f>
        <v>8</v>
      </c>
    </row>
    <row r="20" spans="1:30" s="10" customFormat="1" ht="59.25" customHeight="1">
      <c r="A20" s="7" t="s">
        <v>4</v>
      </c>
      <c r="B20" s="55" t="s">
        <v>3</v>
      </c>
      <c r="C20" s="56"/>
      <c r="D20" s="57"/>
      <c r="E20" s="6">
        <v>20</v>
      </c>
      <c r="F20" s="8">
        <v>8</v>
      </c>
      <c r="G20" s="8">
        <v>8</v>
      </c>
      <c r="H20" s="8"/>
      <c r="I20" s="8"/>
      <c r="J20" s="8">
        <v>3</v>
      </c>
      <c r="K20" s="8">
        <v>5</v>
      </c>
      <c r="L20" s="8"/>
      <c r="M20" s="8">
        <v>4</v>
      </c>
      <c r="N20" s="8"/>
      <c r="O20" s="8"/>
      <c r="P20" s="8">
        <v>1</v>
      </c>
      <c r="Q20" s="8"/>
      <c r="R20" s="8"/>
      <c r="S20" s="8"/>
      <c r="T20" s="8">
        <v>3</v>
      </c>
      <c r="U20" s="6">
        <v>22</v>
      </c>
      <c r="V20" s="9">
        <v>1</v>
      </c>
      <c r="W20" s="15">
        <f>E20+K20</f>
        <v>25</v>
      </c>
      <c r="X20" s="15">
        <f>L20+T20+U20</f>
        <v>25</v>
      </c>
      <c r="Y20" s="15">
        <f>F20</f>
        <v>8</v>
      </c>
      <c r="Z20" s="15">
        <f>G20+H20</f>
        <v>8</v>
      </c>
      <c r="AA20" s="15">
        <f>F20</f>
        <v>8</v>
      </c>
      <c r="AB20" s="15">
        <f>I20+J20+K20</f>
        <v>8</v>
      </c>
      <c r="AC20" s="15">
        <f>K20</f>
        <v>5</v>
      </c>
      <c r="AD20" s="15">
        <f>M20+N20+O20+P20</f>
        <v>5</v>
      </c>
    </row>
    <row r="21" spans="1:30" s="11" customFormat="1" ht="63.75" customHeight="1">
      <c r="A21" s="7" t="s">
        <v>2</v>
      </c>
      <c r="B21" s="55" t="s">
        <v>1</v>
      </c>
      <c r="C21" s="56"/>
      <c r="D21" s="57"/>
      <c r="E21" s="8">
        <v>20</v>
      </c>
      <c r="F21" s="8">
        <v>15</v>
      </c>
      <c r="G21" s="8">
        <v>14</v>
      </c>
      <c r="H21" s="8">
        <v>1</v>
      </c>
      <c r="I21" s="8"/>
      <c r="J21" s="8">
        <v>1</v>
      </c>
      <c r="K21" s="8">
        <v>14</v>
      </c>
      <c r="L21" s="8"/>
      <c r="M21" s="8">
        <v>11</v>
      </c>
      <c r="N21" s="8"/>
      <c r="O21" s="8"/>
      <c r="P21" s="8">
        <v>3</v>
      </c>
      <c r="Q21" s="8"/>
      <c r="R21" s="8"/>
      <c r="S21" s="8"/>
      <c r="T21" s="8">
        <v>4</v>
      </c>
      <c r="U21" s="8">
        <v>30</v>
      </c>
      <c r="V21" s="9"/>
      <c r="W21" s="15">
        <f>E21+K21</f>
        <v>34</v>
      </c>
      <c r="X21" s="15">
        <f>L21+T21+U21</f>
        <v>34</v>
      </c>
      <c r="Y21" s="15">
        <f>F21</f>
        <v>15</v>
      </c>
      <c r="Z21" s="15">
        <f>G21+H21</f>
        <v>15</v>
      </c>
      <c r="AA21" s="15">
        <f>F21</f>
        <v>15</v>
      </c>
      <c r="AB21" s="15">
        <f>I21+J21+K21</f>
        <v>15</v>
      </c>
      <c r="AC21" s="15">
        <f>K21</f>
        <v>14</v>
      </c>
      <c r="AD21" s="15">
        <f>M21+N21+O21+P21</f>
        <v>14</v>
      </c>
    </row>
    <row r="22" spans="1:30">
      <c r="A22" s="23">
        <v>4</v>
      </c>
      <c r="B22" s="58" t="s">
        <v>0</v>
      </c>
      <c r="C22" s="58"/>
      <c r="D22" s="58"/>
      <c r="E22" s="13">
        <f>SUM(E19:E21)</f>
        <v>68</v>
      </c>
      <c r="F22" s="13">
        <f t="shared" ref="F22:V22" si="0">SUM(F19:F21)</f>
        <v>29</v>
      </c>
      <c r="G22" s="13">
        <f t="shared" si="0"/>
        <v>28</v>
      </c>
      <c r="H22" s="13">
        <f t="shared" si="0"/>
        <v>1</v>
      </c>
      <c r="I22" s="13">
        <f t="shared" si="0"/>
        <v>0</v>
      </c>
      <c r="J22" s="13">
        <f t="shared" si="0"/>
        <v>4</v>
      </c>
      <c r="K22" s="13">
        <f t="shared" si="0"/>
        <v>25</v>
      </c>
      <c r="L22" s="13">
        <f t="shared" si="0"/>
        <v>0</v>
      </c>
      <c r="M22" s="13">
        <f t="shared" si="0"/>
        <v>18</v>
      </c>
      <c r="N22" s="13">
        <f t="shared" si="0"/>
        <v>0</v>
      </c>
      <c r="O22" s="13">
        <f t="shared" si="0"/>
        <v>0</v>
      </c>
      <c r="P22" s="13">
        <f t="shared" si="0"/>
        <v>9</v>
      </c>
      <c r="Q22" s="13">
        <f t="shared" si="0"/>
        <v>0</v>
      </c>
      <c r="R22" s="13">
        <f t="shared" si="0"/>
        <v>0</v>
      </c>
      <c r="S22" s="13">
        <f t="shared" si="0"/>
        <v>0</v>
      </c>
      <c r="T22" s="13">
        <f t="shared" si="0"/>
        <v>14</v>
      </c>
      <c r="U22" s="13">
        <f t="shared" si="0"/>
        <v>79</v>
      </c>
      <c r="V22" s="13">
        <f t="shared" si="0"/>
        <v>2</v>
      </c>
      <c r="W22" s="15">
        <f>E22+K22</f>
        <v>93</v>
      </c>
      <c r="X22" s="15">
        <f>L22+T22+U22</f>
        <v>93</v>
      </c>
      <c r="Y22" s="15">
        <f>F22</f>
        <v>29</v>
      </c>
      <c r="Z22" s="15">
        <f>G22+H22</f>
        <v>29</v>
      </c>
      <c r="AA22" s="15">
        <f>F22</f>
        <v>29</v>
      </c>
      <c r="AB22" s="15">
        <f>I22+J22+K22</f>
        <v>29</v>
      </c>
      <c r="AC22" s="15">
        <f>K22</f>
        <v>25</v>
      </c>
      <c r="AD22" s="15">
        <f>M22+N22+O22+P22</f>
        <v>27</v>
      </c>
    </row>
    <row r="23" spans="1:30"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5"/>
    </row>
    <row r="24" spans="1:30"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</row>
  </sheetData>
  <mergeCells count="38">
    <mergeCell ref="A1:V1"/>
    <mergeCell ref="A2:V2"/>
    <mergeCell ref="A4:A17"/>
    <mergeCell ref="B4:D17"/>
    <mergeCell ref="E4:E17"/>
    <mergeCell ref="F4:K5"/>
    <mergeCell ref="A3:G3"/>
    <mergeCell ref="H3:V3"/>
    <mergeCell ref="L4:L17"/>
    <mergeCell ref="J8:J17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Q4:S5"/>
    <mergeCell ref="B20:D20"/>
    <mergeCell ref="B21:D21"/>
    <mergeCell ref="B22:D22"/>
    <mergeCell ref="M4:P5"/>
    <mergeCell ref="H6:H17"/>
    <mergeCell ref="I6:K7"/>
    <mergeCell ref="M6:M17"/>
    <mergeCell ref="O6:O17"/>
  </mergeCells>
  <pageMargins left="0.19685039370078741" right="0.15748031496062992" top="0.74803149606299213" bottom="0.74803149606299213" header="0.31496062992125984" footer="0.31496062992125984"/>
  <pageSetup paperSize="9" scale="72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36"/>
  <sheetViews>
    <sheetView topLeftCell="A19" workbookViewId="0">
      <selection activeCell="B27" sqref="B27"/>
    </sheetView>
  </sheetViews>
  <sheetFormatPr defaultRowHeight="15"/>
  <cols>
    <col min="1" max="1" width="9.140625" style="24"/>
    <col min="2" max="2" width="11.28515625" style="24" customWidth="1"/>
    <col min="3" max="3" width="11" style="24" customWidth="1"/>
    <col min="4" max="4" width="11.7109375" style="24" customWidth="1"/>
    <col min="5" max="5" width="11" style="24" customWidth="1"/>
    <col min="6" max="6" width="6.85546875" style="24" customWidth="1"/>
    <col min="7" max="7" width="8.140625" style="24" customWidth="1"/>
    <col min="8" max="8" width="9" style="24" customWidth="1"/>
    <col min="9" max="9" width="7.5703125" style="24" customWidth="1"/>
    <col min="10" max="10" width="7.85546875" style="24" customWidth="1"/>
    <col min="11" max="12" width="6.7109375" style="24" customWidth="1"/>
    <col min="13" max="13" width="10.140625" style="24" customWidth="1"/>
    <col min="14" max="15" width="10.28515625" style="24" customWidth="1"/>
    <col min="16" max="16" width="5.85546875" style="24" customWidth="1"/>
    <col min="17" max="17" width="5.5703125" style="24" customWidth="1"/>
    <col min="18" max="18" width="8" style="24" customWidth="1"/>
    <col min="19" max="19" width="9" style="24" customWidth="1"/>
    <col min="20" max="20" width="9.42578125" style="24" customWidth="1"/>
    <col min="21" max="21" width="10.28515625" style="24" customWidth="1"/>
    <col min="22" max="22" width="12.140625" style="24" customWidth="1"/>
    <col min="23" max="24" width="0" style="24" hidden="1" customWidth="1"/>
    <col min="25" max="25" width="7.5703125" style="24" hidden="1" customWidth="1"/>
    <col min="26" max="26" width="8" style="24" hidden="1" customWidth="1"/>
    <col min="27" max="27" width="8.5703125" style="24" hidden="1" customWidth="1"/>
    <col min="28" max="28" width="8.42578125" style="24" hidden="1" customWidth="1"/>
    <col min="29" max="29" width="8" style="24" hidden="1" customWidth="1"/>
    <col min="30" max="30" width="8.140625" style="24" hidden="1" customWidth="1"/>
    <col min="31" max="16384" width="9.140625" style="24"/>
  </cols>
  <sheetData>
    <row r="1" spans="1:22" s="34" customFormat="1" ht="18.75" customHeight="1">
      <c r="A1" s="99" t="s">
        <v>29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</row>
    <row r="2" spans="1:22" s="34" customFormat="1" ht="19.5" customHeight="1">
      <c r="A2" s="99" t="s">
        <v>45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</row>
    <row r="3" spans="1:22" s="34" customFormat="1" ht="18.75" customHeight="1">
      <c r="A3" s="100"/>
      <c r="B3" s="100"/>
      <c r="C3" s="100"/>
      <c r="D3" s="100"/>
      <c r="E3" s="100"/>
      <c r="F3" s="100"/>
      <c r="G3" s="100"/>
      <c r="H3" s="101" t="s">
        <v>30</v>
      </c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</row>
    <row r="4" spans="1:22" s="34" customFormat="1" ht="41.25" customHeight="1">
      <c r="A4" s="86" t="s">
        <v>28</v>
      </c>
      <c r="B4" s="92" t="s">
        <v>34</v>
      </c>
      <c r="C4" s="92"/>
      <c r="D4" s="92"/>
      <c r="E4" s="93" t="s">
        <v>27</v>
      </c>
      <c r="F4" s="92" t="s">
        <v>26</v>
      </c>
      <c r="G4" s="92"/>
      <c r="H4" s="92"/>
      <c r="I4" s="92"/>
      <c r="J4" s="92"/>
      <c r="K4" s="92"/>
      <c r="L4" s="93" t="s">
        <v>32</v>
      </c>
      <c r="M4" s="102" t="s">
        <v>25</v>
      </c>
      <c r="N4" s="103"/>
      <c r="O4" s="103"/>
      <c r="P4" s="104"/>
      <c r="Q4" s="92" t="s">
        <v>24</v>
      </c>
      <c r="R4" s="92"/>
      <c r="S4" s="92"/>
      <c r="T4" s="86" t="s">
        <v>23</v>
      </c>
      <c r="U4" s="93" t="s">
        <v>22</v>
      </c>
      <c r="V4" s="86" t="s">
        <v>21</v>
      </c>
    </row>
    <row r="5" spans="1:22" s="34" customFormat="1" ht="53.25" customHeight="1">
      <c r="A5" s="86"/>
      <c r="B5" s="92"/>
      <c r="C5" s="92"/>
      <c r="D5" s="92"/>
      <c r="E5" s="94"/>
      <c r="F5" s="92"/>
      <c r="G5" s="92"/>
      <c r="H5" s="92"/>
      <c r="I5" s="92"/>
      <c r="J5" s="92"/>
      <c r="K5" s="92"/>
      <c r="L5" s="94"/>
      <c r="M5" s="105"/>
      <c r="N5" s="106"/>
      <c r="O5" s="106"/>
      <c r="P5" s="107"/>
      <c r="Q5" s="92"/>
      <c r="R5" s="92"/>
      <c r="S5" s="92"/>
      <c r="T5" s="86"/>
      <c r="U5" s="94"/>
      <c r="V5" s="86"/>
    </row>
    <row r="6" spans="1:22" s="34" customFormat="1" ht="33.75" customHeight="1">
      <c r="A6" s="86"/>
      <c r="B6" s="92"/>
      <c r="C6" s="92"/>
      <c r="D6" s="92"/>
      <c r="E6" s="94"/>
      <c r="F6" s="86" t="s">
        <v>13</v>
      </c>
      <c r="G6" s="86" t="s">
        <v>20</v>
      </c>
      <c r="H6" s="86" t="s">
        <v>19</v>
      </c>
      <c r="I6" s="92" t="s">
        <v>18</v>
      </c>
      <c r="J6" s="92"/>
      <c r="K6" s="92"/>
      <c r="L6" s="94"/>
      <c r="M6" s="86" t="s">
        <v>17</v>
      </c>
      <c r="N6" s="86" t="s">
        <v>16</v>
      </c>
      <c r="O6" s="86" t="s">
        <v>15</v>
      </c>
      <c r="P6" s="93" t="s">
        <v>14</v>
      </c>
      <c r="Q6" s="86" t="s">
        <v>13</v>
      </c>
      <c r="R6" s="86" t="s">
        <v>12</v>
      </c>
      <c r="S6" s="85" t="s">
        <v>11</v>
      </c>
      <c r="T6" s="86"/>
      <c r="U6" s="94"/>
      <c r="V6" s="86"/>
    </row>
    <row r="7" spans="1:22" s="34" customFormat="1" ht="18.75" customHeight="1">
      <c r="A7" s="86"/>
      <c r="B7" s="92"/>
      <c r="C7" s="92"/>
      <c r="D7" s="92"/>
      <c r="E7" s="94"/>
      <c r="F7" s="86"/>
      <c r="G7" s="86"/>
      <c r="H7" s="86"/>
      <c r="I7" s="92"/>
      <c r="J7" s="92"/>
      <c r="K7" s="92"/>
      <c r="L7" s="94"/>
      <c r="M7" s="86"/>
      <c r="N7" s="86"/>
      <c r="O7" s="86"/>
      <c r="P7" s="94"/>
      <c r="Q7" s="86"/>
      <c r="R7" s="86"/>
      <c r="S7" s="85"/>
      <c r="T7" s="86"/>
      <c r="U7" s="94"/>
      <c r="V7" s="86"/>
    </row>
    <row r="8" spans="1:22" s="34" customFormat="1" ht="30" customHeight="1">
      <c r="A8" s="86"/>
      <c r="B8" s="92"/>
      <c r="C8" s="92"/>
      <c r="D8" s="92"/>
      <c r="E8" s="94"/>
      <c r="F8" s="86"/>
      <c r="G8" s="86"/>
      <c r="H8" s="86"/>
      <c r="I8" s="86" t="s">
        <v>10</v>
      </c>
      <c r="J8" s="86" t="s">
        <v>9</v>
      </c>
      <c r="K8" s="86" t="s">
        <v>8</v>
      </c>
      <c r="L8" s="94"/>
      <c r="M8" s="86"/>
      <c r="N8" s="86"/>
      <c r="O8" s="86"/>
      <c r="P8" s="94"/>
      <c r="Q8" s="86"/>
      <c r="R8" s="86"/>
      <c r="S8" s="85"/>
      <c r="T8" s="86"/>
      <c r="U8" s="94"/>
      <c r="V8" s="86"/>
    </row>
    <row r="9" spans="1:22" s="34" customFormat="1" ht="15" customHeight="1">
      <c r="A9" s="86"/>
      <c r="B9" s="92"/>
      <c r="C9" s="92"/>
      <c r="D9" s="92"/>
      <c r="E9" s="94"/>
      <c r="F9" s="86"/>
      <c r="G9" s="86"/>
      <c r="H9" s="86"/>
      <c r="I9" s="86"/>
      <c r="J9" s="86"/>
      <c r="K9" s="86"/>
      <c r="L9" s="94"/>
      <c r="M9" s="86"/>
      <c r="N9" s="86"/>
      <c r="O9" s="86"/>
      <c r="P9" s="94"/>
      <c r="Q9" s="86"/>
      <c r="R9" s="86"/>
      <c r="S9" s="85"/>
      <c r="T9" s="86"/>
      <c r="U9" s="94"/>
      <c r="V9" s="86"/>
    </row>
    <row r="10" spans="1:22" s="34" customFormat="1" ht="15" customHeight="1">
      <c r="A10" s="86"/>
      <c r="B10" s="92"/>
      <c r="C10" s="92"/>
      <c r="D10" s="92"/>
      <c r="E10" s="94"/>
      <c r="F10" s="86"/>
      <c r="G10" s="86"/>
      <c r="H10" s="86"/>
      <c r="I10" s="86"/>
      <c r="J10" s="86"/>
      <c r="K10" s="86"/>
      <c r="L10" s="94"/>
      <c r="M10" s="86"/>
      <c r="N10" s="86"/>
      <c r="O10" s="86"/>
      <c r="P10" s="94"/>
      <c r="Q10" s="86"/>
      <c r="R10" s="86"/>
      <c r="S10" s="85"/>
      <c r="T10" s="86"/>
      <c r="U10" s="94"/>
      <c r="V10" s="86"/>
    </row>
    <row r="11" spans="1:22" s="34" customFormat="1" ht="15" customHeight="1">
      <c r="A11" s="86"/>
      <c r="B11" s="92"/>
      <c r="C11" s="92"/>
      <c r="D11" s="92"/>
      <c r="E11" s="94"/>
      <c r="F11" s="86"/>
      <c r="G11" s="86"/>
      <c r="H11" s="86"/>
      <c r="I11" s="86"/>
      <c r="J11" s="86"/>
      <c r="K11" s="86"/>
      <c r="L11" s="94"/>
      <c r="M11" s="86"/>
      <c r="N11" s="86"/>
      <c r="O11" s="86"/>
      <c r="P11" s="94"/>
      <c r="Q11" s="86"/>
      <c r="R11" s="86"/>
      <c r="S11" s="85"/>
      <c r="T11" s="86"/>
      <c r="U11" s="94"/>
      <c r="V11" s="86"/>
    </row>
    <row r="12" spans="1:22" s="34" customFormat="1" ht="15" customHeight="1">
      <c r="A12" s="86"/>
      <c r="B12" s="92"/>
      <c r="C12" s="92"/>
      <c r="D12" s="92"/>
      <c r="E12" s="94"/>
      <c r="F12" s="86"/>
      <c r="G12" s="86"/>
      <c r="H12" s="86"/>
      <c r="I12" s="86"/>
      <c r="J12" s="86"/>
      <c r="K12" s="86"/>
      <c r="L12" s="94"/>
      <c r="M12" s="86"/>
      <c r="N12" s="86"/>
      <c r="O12" s="86"/>
      <c r="P12" s="94"/>
      <c r="Q12" s="86"/>
      <c r="R12" s="86"/>
      <c r="S12" s="85"/>
      <c r="T12" s="86"/>
      <c r="U12" s="94"/>
      <c r="V12" s="86"/>
    </row>
    <row r="13" spans="1:22" s="34" customFormat="1" ht="15" customHeight="1">
      <c r="A13" s="86"/>
      <c r="B13" s="92"/>
      <c r="C13" s="92"/>
      <c r="D13" s="92"/>
      <c r="E13" s="94"/>
      <c r="F13" s="86"/>
      <c r="G13" s="86"/>
      <c r="H13" s="86"/>
      <c r="I13" s="86"/>
      <c r="J13" s="86"/>
      <c r="K13" s="86"/>
      <c r="L13" s="94"/>
      <c r="M13" s="86"/>
      <c r="N13" s="86"/>
      <c r="O13" s="86"/>
      <c r="P13" s="94"/>
      <c r="Q13" s="86"/>
      <c r="R13" s="86"/>
      <c r="S13" s="85"/>
      <c r="T13" s="86"/>
      <c r="U13" s="94"/>
      <c r="V13" s="86"/>
    </row>
    <row r="14" spans="1:22" s="34" customFormat="1" ht="15" customHeight="1">
      <c r="A14" s="86"/>
      <c r="B14" s="92"/>
      <c r="C14" s="92"/>
      <c r="D14" s="92"/>
      <c r="E14" s="94"/>
      <c r="F14" s="86"/>
      <c r="G14" s="86"/>
      <c r="H14" s="86"/>
      <c r="I14" s="86"/>
      <c r="J14" s="86"/>
      <c r="K14" s="86"/>
      <c r="L14" s="94"/>
      <c r="M14" s="86"/>
      <c r="N14" s="86"/>
      <c r="O14" s="86"/>
      <c r="P14" s="94"/>
      <c r="Q14" s="86"/>
      <c r="R14" s="86"/>
      <c r="S14" s="85"/>
      <c r="T14" s="86"/>
      <c r="U14" s="94"/>
      <c r="V14" s="86"/>
    </row>
    <row r="15" spans="1:22" s="34" customFormat="1" ht="15" customHeight="1">
      <c r="A15" s="86"/>
      <c r="B15" s="92"/>
      <c r="C15" s="92"/>
      <c r="D15" s="92"/>
      <c r="E15" s="94"/>
      <c r="F15" s="86"/>
      <c r="G15" s="86"/>
      <c r="H15" s="86"/>
      <c r="I15" s="86"/>
      <c r="J15" s="86"/>
      <c r="K15" s="86"/>
      <c r="L15" s="94"/>
      <c r="M15" s="86"/>
      <c r="N15" s="86"/>
      <c r="O15" s="86"/>
      <c r="P15" s="94"/>
      <c r="Q15" s="86"/>
      <c r="R15" s="86"/>
      <c r="S15" s="85"/>
      <c r="T15" s="86"/>
      <c r="U15" s="94"/>
      <c r="V15" s="86"/>
    </row>
    <row r="16" spans="1:22" s="34" customFormat="1" ht="15" customHeight="1">
      <c r="A16" s="86"/>
      <c r="B16" s="92"/>
      <c r="C16" s="92"/>
      <c r="D16" s="92"/>
      <c r="E16" s="94"/>
      <c r="F16" s="86"/>
      <c r="G16" s="86"/>
      <c r="H16" s="86"/>
      <c r="I16" s="86"/>
      <c r="J16" s="86"/>
      <c r="K16" s="86"/>
      <c r="L16" s="94"/>
      <c r="M16" s="86"/>
      <c r="N16" s="86"/>
      <c r="O16" s="86"/>
      <c r="P16" s="94"/>
      <c r="Q16" s="86"/>
      <c r="R16" s="86"/>
      <c r="S16" s="85"/>
      <c r="T16" s="86"/>
      <c r="U16" s="94"/>
      <c r="V16" s="86"/>
    </row>
    <row r="17" spans="1:30" s="34" customFormat="1" ht="15" customHeight="1">
      <c r="A17" s="86"/>
      <c r="B17" s="92"/>
      <c r="C17" s="92"/>
      <c r="D17" s="92"/>
      <c r="E17" s="95"/>
      <c r="F17" s="86"/>
      <c r="G17" s="86"/>
      <c r="H17" s="86"/>
      <c r="I17" s="86"/>
      <c r="J17" s="86"/>
      <c r="K17" s="86"/>
      <c r="L17" s="95"/>
      <c r="M17" s="86"/>
      <c r="N17" s="86"/>
      <c r="O17" s="86"/>
      <c r="P17" s="95"/>
      <c r="Q17" s="86"/>
      <c r="R17" s="86"/>
      <c r="S17" s="85"/>
      <c r="T17" s="86"/>
      <c r="U17" s="95"/>
      <c r="V17" s="86"/>
    </row>
    <row r="18" spans="1:30" s="36" customFormat="1">
      <c r="A18" s="38"/>
      <c r="B18" s="88"/>
      <c r="C18" s="89"/>
      <c r="D18" s="90"/>
      <c r="E18" s="37">
        <v>1</v>
      </c>
      <c r="F18" s="38">
        <v>2</v>
      </c>
      <c r="G18" s="37">
        <v>3</v>
      </c>
      <c r="H18" s="38">
        <v>4</v>
      </c>
      <c r="I18" s="37">
        <v>5</v>
      </c>
      <c r="J18" s="38">
        <v>6</v>
      </c>
      <c r="K18" s="37">
        <v>7</v>
      </c>
      <c r="L18" s="37">
        <v>8</v>
      </c>
      <c r="M18" s="37">
        <v>9</v>
      </c>
      <c r="N18" s="37">
        <v>10</v>
      </c>
      <c r="O18" s="37">
        <v>11</v>
      </c>
      <c r="P18" s="37">
        <v>12</v>
      </c>
      <c r="Q18" s="37">
        <v>13</v>
      </c>
      <c r="R18" s="37">
        <v>14</v>
      </c>
      <c r="S18" s="37">
        <v>15</v>
      </c>
      <c r="T18" s="37">
        <v>16</v>
      </c>
      <c r="U18" s="37">
        <v>17</v>
      </c>
      <c r="V18" s="37">
        <v>18</v>
      </c>
      <c r="W18" s="91" t="s">
        <v>33</v>
      </c>
      <c r="X18" s="91"/>
      <c r="Y18" s="91" t="s">
        <v>7</v>
      </c>
      <c r="Z18" s="91"/>
      <c r="AA18" s="91" t="s">
        <v>6</v>
      </c>
      <c r="AB18" s="91"/>
      <c r="AC18" s="91" t="s">
        <v>31</v>
      </c>
      <c r="AD18" s="91"/>
    </row>
    <row r="19" spans="1:30" s="34" customFormat="1" ht="51.75" customHeight="1">
      <c r="A19" s="35">
        <v>1</v>
      </c>
      <c r="B19" s="82" t="s">
        <v>5</v>
      </c>
      <c r="C19" s="83"/>
      <c r="D19" s="84"/>
      <c r="E19" s="33">
        <v>89</v>
      </c>
      <c r="F19" s="33">
        <v>17</v>
      </c>
      <c r="G19" s="33">
        <v>17</v>
      </c>
      <c r="H19" s="33"/>
      <c r="I19" s="33"/>
      <c r="J19" s="33">
        <v>3</v>
      </c>
      <c r="K19" s="33">
        <v>14</v>
      </c>
      <c r="L19" s="33"/>
      <c r="M19" s="33">
        <v>7</v>
      </c>
      <c r="N19" s="33">
        <v>1</v>
      </c>
      <c r="O19" s="33"/>
      <c r="P19" s="33">
        <v>6</v>
      </c>
      <c r="Q19" s="33"/>
      <c r="R19" s="33"/>
      <c r="S19" s="33"/>
      <c r="T19" s="33">
        <v>4</v>
      </c>
      <c r="U19" s="33">
        <v>99</v>
      </c>
      <c r="V19" s="33">
        <v>2</v>
      </c>
      <c r="W19" s="25">
        <f>E19+K19</f>
        <v>103</v>
      </c>
      <c r="X19" s="25">
        <f>L19+T19+U19</f>
        <v>103</v>
      </c>
      <c r="Y19" s="25">
        <f>F19</f>
        <v>17</v>
      </c>
      <c r="Z19" s="25">
        <f>G19+H19</f>
        <v>17</v>
      </c>
      <c r="AA19" s="25">
        <f>F19</f>
        <v>17</v>
      </c>
      <c r="AB19" s="25">
        <f>I19+J19+K19</f>
        <v>17</v>
      </c>
      <c r="AC19" s="25">
        <f>K19</f>
        <v>14</v>
      </c>
      <c r="AD19" s="25">
        <f>M19+N19+O19+P19</f>
        <v>14</v>
      </c>
    </row>
    <row r="20" spans="1:30" s="32" customFormat="1" ht="59.25" customHeight="1">
      <c r="A20" s="31" t="s">
        <v>4</v>
      </c>
      <c r="B20" s="82" t="s">
        <v>3</v>
      </c>
      <c r="C20" s="83"/>
      <c r="D20" s="84"/>
      <c r="E20" s="33">
        <v>30</v>
      </c>
      <c r="F20" s="30">
        <v>26</v>
      </c>
      <c r="G20" s="30">
        <v>26</v>
      </c>
      <c r="H20" s="30"/>
      <c r="I20" s="30"/>
      <c r="J20" s="30">
        <v>8</v>
      </c>
      <c r="K20" s="30">
        <v>18</v>
      </c>
      <c r="L20" s="30">
        <v>1</v>
      </c>
      <c r="M20" s="30">
        <v>11</v>
      </c>
      <c r="N20" s="30"/>
      <c r="O20" s="30"/>
      <c r="P20" s="30">
        <v>5</v>
      </c>
      <c r="Q20" s="30"/>
      <c r="R20" s="30"/>
      <c r="S20" s="30"/>
      <c r="T20" s="30">
        <v>2</v>
      </c>
      <c r="U20" s="33">
        <v>45</v>
      </c>
      <c r="V20" s="29"/>
      <c r="W20" s="25">
        <f>E20+K20</f>
        <v>48</v>
      </c>
      <c r="X20" s="25">
        <f>L20+T20+U20</f>
        <v>48</v>
      </c>
      <c r="Y20" s="25">
        <f>F20</f>
        <v>26</v>
      </c>
      <c r="Z20" s="25">
        <f>G20+H20</f>
        <v>26</v>
      </c>
      <c r="AA20" s="25">
        <f>F20</f>
        <v>26</v>
      </c>
      <c r="AB20" s="25">
        <f>I20+J20+K20</f>
        <v>26</v>
      </c>
      <c r="AC20" s="25">
        <f>K20</f>
        <v>18</v>
      </c>
      <c r="AD20" s="25">
        <f>M20+N20+O20+P20</f>
        <v>16</v>
      </c>
    </row>
    <row r="21" spans="1:30" s="28" customFormat="1" ht="63.75" customHeight="1">
      <c r="A21" s="31" t="s">
        <v>2</v>
      </c>
      <c r="B21" s="82" t="s">
        <v>1</v>
      </c>
      <c r="C21" s="83"/>
      <c r="D21" s="84"/>
      <c r="E21" s="30">
        <v>77</v>
      </c>
      <c r="F21" s="30">
        <v>68</v>
      </c>
      <c r="G21" s="30">
        <v>47</v>
      </c>
      <c r="H21" s="30">
        <v>21</v>
      </c>
      <c r="I21" s="30"/>
      <c r="J21" s="30">
        <v>9</v>
      </c>
      <c r="K21" s="30">
        <v>59</v>
      </c>
      <c r="L21" s="30">
        <v>2</v>
      </c>
      <c r="M21" s="30">
        <v>38</v>
      </c>
      <c r="N21" s="30">
        <v>7</v>
      </c>
      <c r="O21" s="30"/>
      <c r="P21" s="30">
        <v>8</v>
      </c>
      <c r="Q21" s="30"/>
      <c r="R21" s="30"/>
      <c r="S21" s="30"/>
      <c r="T21" s="30">
        <v>25</v>
      </c>
      <c r="U21" s="30">
        <v>109</v>
      </c>
      <c r="V21" s="29">
        <v>1</v>
      </c>
      <c r="W21" s="25">
        <f>E21+K21</f>
        <v>136</v>
      </c>
      <c r="X21" s="25">
        <f>L21+T21+U21</f>
        <v>136</v>
      </c>
      <c r="Y21" s="25">
        <f>F21</f>
        <v>68</v>
      </c>
      <c r="Z21" s="25">
        <f>G21+H21</f>
        <v>68</v>
      </c>
      <c r="AA21" s="25">
        <f>F21</f>
        <v>68</v>
      </c>
      <c r="AB21" s="25">
        <f>I21+J21+K21</f>
        <v>68</v>
      </c>
      <c r="AC21" s="25">
        <f>K21</f>
        <v>59</v>
      </c>
      <c r="AD21" s="25">
        <f>M21+N21+O21+P21</f>
        <v>53</v>
      </c>
    </row>
    <row r="22" spans="1:30">
      <c r="A22" s="27">
        <v>4</v>
      </c>
      <c r="B22" s="96" t="s">
        <v>0</v>
      </c>
      <c r="C22" s="96"/>
      <c r="D22" s="96"/>
      <c r="E22" s="26">
        <v>196</v>
      </c>
      <c r="F22" s="26">
        <v>111</v>
      </c>
      <c r="G22" s="26">
        <v>90</v>
      </c>
      <c r="H22" s="26">
        <v>21</v>
      </c>
      <c r="I22" s="26"/>
      <c r="J22" s="26">
        <v>20</v>
      </c>
      <c r="K22" s="26">
        <v>91</v>
      </c>
      <c r="L22" s="26">
        <v>3</v>
      </c>
      <c r="M22" s="26">
        <v>56</v>
      </c>
      <c r="N22" s="26">
        <v>8</v>
      </c>
      <c r="O22" s="26"/>
      <c r="P22" s="26">
        <v>19</v>
      </c>
      <c r="Q22" s="26"/>
      <c r="R22" s="26"/>
      <c r="S22" s="26"/>
      <c r="T22" s="26">
        <v>31</v>
      </c>
      <c r="U22" s="26">
        <v>253</v>
      </c>
      <c r="V22" s="26">
        <v>3</v>
      </c>
      <c r="W22" s="25">
        <f>E22+K22</f>
        <v>287</v>
      </c>
      <c r="X22" s="25">
        <f>L22+T22+U22</f>
        <v>287</v>
      </c>
      <c r="Y22" s="25">
        <f>F22</f>
        <v>111</v>
      </c>
      <c r="Z22" s="25">
        <f>G22+H22</f>
        <v>111</v>
      </c>
      <c r="AA22" s="25">
        <f>F22</f>
        <v>111</v>
      </c>
      <c r="AB22" s="25">
        <f>I22+J22+K22</f>
        <v>111</v>
      </c>
      <c r="AC22" s="25">
        <f>K22</f>
        <v>91</v>
      </c>
      <c r="AD22" s="25">
        <f>M22+N22+O22+P22</f>
        <v>83</v>
      </c>
    </row>
    <row r="23" spans="1:30">
      <c r="B23" s="97"/>
      <c r="C23" s="97"/>
      <c r="D23" s="97"/>
      <c r="E23" s="97"/>
      <c r="F23" s="97"/>
      <c r="G23" s="97"/>
      <c r="H23" s="97"/>
      <c r="I23" s="97"/>
      <c r="J23" s="97"/>
      <c r="K23" s="97"/>
      <c r="L23" s="97"/>
      <c r="M23" s="97"/>
      <c r="N23" s="97"/>
      <c r="O23" s="97"/>
      <c r="P23" s="97"/>
      <c r="Q23" s="97"/>
      <c r="R23" s="97"/>
      <c r="S23" s="97"/>
      <c r="T23" s="97"/>
      <c r="U23" s="97"/>
      <c r="V23" s="97"/>
      <c r="W23" s="98"/>
    </row>
    <row r="24" spans="1:30">
      <c r="B24" s="87"/>
      <c r="C24" s="87"/>
      <c r="D24" s="87"/>
      <c r="E24" s="87"/>
      <c r="F24" s="87"/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7"/>
      <c r="T24" s="87"/>
      <c r="U24" s="87"/>
      <c r="V24" s="87"/>
      <c r="W24" s="87"/>
    </row>
    <row r="25" spans="1:30">
      <c r="B25" s="87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</row>
    <row r="36" spans="3:24">
      <c r="C36" s="87"/>
      <c r="D36" s="87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7"/>
      <c r="Q36" s="87"/>
      <c r="R36" s="87"/>
      <c r="S36" s="87"/>
      <c r="T36" s="87"/>
      <c r="U36" s="87"/>
      <c r="V36" s="87"/>
      <c r="W36" s="87"/>
      <c r="X36" s="87"/>
    </row>
  </sheetData>
  <mergeCells count="41">
    <mergeCell ref="A1:V1"/>
    <mergeCell ref="A2:V2"/>
    <mergeCell ref="A3:G3"/>
    <mergeCell ref="H3:V3"/>
    <mergeCell ref="A4:A17"/>
    <mergeCell ref="E4:E17"/>
    <mergeCell ref="F6:F17"/>
    <mergeCell ref="G6:G17"/>
    <mergeCell ref="L4:L17"/>
    <mergeCell ref="M4:P5"/>
    <mergeCell ref="C36:X36"/>
    <mergeCell ref="B25:W25"/>
    <mergeCell ref="B20:D20"/>
    <mergeCell ref="B21:D21"/>
    <mergeCell ref="B22:D22"/>
    <mergeCell ref="B23:W23"/>
    <mergeCell ref="H6:H17"/>
    <mergeCell ref="J8:J17"/>
    <mergeCell ref="I6:K7"/>
    <mergeCell ref="M6:M17"/>
    <mergeCell ref="K8:K17"/>
    <mergeCell ref="F4:K5"/>
    <mergeCell ref="AC18:AD18"/>
    <mergeCell ref="U4:U17"/>
    <mergeCell ref="V4:V17"/>
    <mergeCell ref="Q6:Q17"/>
    <mergeCell ref="R6:R17"/>
    <mergeCell ref="Y18:Z18"/>
    <mergeCell ref="AA18:AB18"/>
    <mergeCell ref="Q4:S5"/>
    <mergeCell ref="T4:T17"/>
    <mergeCell ref="B19:D19"/>
    <mergeCell ref="S6:S17"/>
    <mergeCell ref="O6:O17"/>
    <mergeCell ref="B24:W24"/>
    <mergeCell ref="B18:D18"/>
    <mergeCell ref="W18:X18"/>
    <mergeCell ref="I8:I17"/>
    <mergeCell ref="N6:N17"/>
    <mergeCell ref="B4:D17"/>
    <mergeCell ref="P6:P17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A10" zoomScale="90" zoomScaleNormal="90" workbookViewId="0">
      <selection activeCell="W4" sqref="W1:AD65536"/>
    </sheetView>
  </sheetViews>
  <sheetFormatPr defaultRowHeight="15"/>
  <cols>
    <col min="1" max="1" width="9.140625" style="14" customWidth="1"/>
    <col min="2" max="2" width="11.28515625" style="14" customWidth="1"/>
    <col min="3" max="3" width="11" style="14" customWidth="1"/>
    <col min="4" max="4" width="11.7109375" style="14" customWidth="1"/>
    <col min="5" max="5" width="11" style="14" customWidth="1"/>
    <col min="6" max="6" width="6.85546875" style="14" customWidth="1"/>
    <col min="7" max="7" width="8.140625" style="14" customWidth="1"/>
    <col min="8" max="8" width="9" style="14" customWidth="1"/>
    <col min="9" max="9" width="7.5703125" style="14" customWidth="1"/>
    <col min="10" max="10" width="7.85546875" style="14" customWidth="1"/>
    <col min="11" max="12" width="6.7109375" style="14" customWidth="1"/>
    <col min="13" max="13" width="10.140625" style="14" customWidth="1"/>
    <col min="14" max="15" width="10.28515625" style="14" customWidth="1"/>
    <col min="16" max="16" width="5.85546875" style="14" customWidth="1"/>
    <col min="17" max="17" width="5.5703125" style="14" customWidth="1"/>
    <col min="18" max="18" width="8" style="14" customWidth="1"/>
    <col min="19" max="19" width="9" style="14" customWidth="1"/>
    <col min="20" max="20" width="9.42578125" style="14" customWidth="1"/>
    <col min="21" max="21" width="10.28515625" style="14" customWidth="1"/>
    <col min="22" max="22" width="12.140625" style="14" customWidth="1"/>
    <col min="23" max="24" width="0" style="14" hidden="1" customWidth="1"/>
    <col min="25" max="25" width="7.5703125" style="14" hidden="1" customWidth="1"/>
    <col min="26" max="26" width="8" style="14" hidden="1" customWidth="1"/>
    <col min="27" max="27" width="8.5703125" style="14" hidden="1" customWidth="1"/>
    <col min="28" max="28" width="8.42578125" style="14" hidden="1" customWidth="1"/>
    <col min="29" max="29" width="8" style="14" hidden="1" customWidth="1"/>
    <col min="30" max="30" width="8.140625" style="14" hidden="1" customWidth="1"/>
    <col min="31" max="16384" width="9.140625" style="14"/>
  </cols>
  <sheetData>
    <row r="1" spans="1:22" s="1" customFormat="1" ht="18.75" customHeight="1">
      <c r="A1" s="72" t="s">
        <v>29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</row>
    <row r="2" spans="1:22" s="1" customFormat="1" ht="19.5" customHeight="1">
      <c r="A2" s="72" t="s">
        <v>44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</row>
    <row r="3" spans="1:22" s="1" customFormat="1" ht="18.75" customHeight="1">
      <c r="A3" s="81"/>
      <c r="B3" s="81"/>
      <c r="C3" s="81"/>
      <c r="D3" s="81"/>
      <c r="E3" s="81"/>
      <c r="F3" s="81"/>
      <c r="G3" s="81"/>
      <c r="H3" s="74" t="s">
        <v>37</v>
      </c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</row>
    <row r="4" spans="1:22" s="1" customFormat="1" ht="41.25" customHeight="1">
      <c r="A4" s="66" t="s">
        <v>28</v>
      </c>
      <c r="B4" s="71" t="s">
        <v>34</v>
      </c>
      <c r="C4" s="71"/>
      <c r="D4" s="71"/>
      <c r="E4" s="67" t="s">
        <v>27</v>
      </c>
      <c r="F4" s="71" t="s">
        <v>26</v>
      </c>
      <c r="G4" s="71"/>
      <c r="H4" s="71"/>
      <c r="I4" s="71"/>
      <c r="J4" s="71"/>
      <c r="K4" s="71"/>
      <c r="L4" s="67" t="s">
        <v>32</v>
      </c>
      <c r="M4" s="75" t="s">
        <v>25</v>
      </c>
      <c r="N4" s="76"/>
      <c r="O4" s="76"/>
      <c r="P4" s="77"/>
      <c r="Q4" s="71" t="s">
        <v>24</v>
      </c>
      <c r="R4" s="71"/>
      <c r="S4" s="71"/>
      <c r="T4" s="66" t="s">
        <v>23</v>
      </c>
      <c r="U4" s="67" t="s">
        <v>22</v>
      </c>
      <c r="V4" s="66" t="s">
        <v>21</v>
      </c>
    </row>
    <row r="5" spans="1:22" s="1" customFormat="1" ht="53.25" customHeight="1">
      <c r="A5" s="66"/>
      <c r="B5" s="71"/>
      <c r="C5" s="71"/>
      <c r="D5" s="71"/>
      <c r="E5" s="68"/>
      <c r="F5" s="71"/>
      <c r="G5" s="71"/>
      <c r="H5" s="71"/>
      <c r="I5" s="71"/>
      <c r="J5" s="71"/>
      <c r="K5" s="71"/>
      <c r="L5" s="68"/>
      <c r="M5" s="78"/>
      <c r="N5" s="79"/>
      <c r="O5" s="79"/>
      <c r="P5" s="80"/>
      <c r="Q5" s="71"/>
      <c r="R5" s="71"/>
      <c r="S5" s="71"/>
      <c r="T5" s="66"/>
      <c r="U5" s="68"/>
      <c r="V5" s="66"/>
    </row>
    <row r="6" spans="1:22" s="1" customFormat="1" ht="33.75" customHeight="1">
      <c r="A6" s="66"/>
      <c r="B6" s="71"/>
      <c r="C6" s="71"/>
      <c r="D6" s="71"/>
      <c r="E6" s="68"/>
      <c r="F6" s="66" t="s">
        <v>13</v>
      </c>
      <c r="G6" s="66" t="s">
        <v>20</v>
      </c>
      <c r="H6" s="66" t="s">
        <v>19</v>
      </c>
      <c r="I6" s="71" t="s">
        <v>18</v>
      </c>
      <c r="J6" s="71"/>
      <c r="K6" s="71"/>
      <c r="L6" s="68"/>
      <c r="M6" s="66" t="s">
        <v>17</v>
      </c>
      <c r="N6" s="66" t="s">
        <v>16</v>
      </c>
      <c r="O6" s="66" t="s">
        <v>15</v>
      </c>
      <c r="P6" s="67" t="s">
        <v>14</v>
      </c>
      <c r="Q6" s="66" t="s">
        <v>13</v>
      </c>
      <c r="R6" s="66" t="s">
        <v>12</v>
      </c>
      <c r="S6" s="70" t="s">
        <v>11</v>
      </c>
      <c r="T6" s="66"/>
      <c r="U6" s="68"/>
      <c r="V6" s="66"/>
    </row>
    <row r="7" spans="1:22" s="1" customFormat="1" ht="18.75" customHeight="1">
      <c r="A7" s="66"/>
      <c r="B7" s="71"/>
      <c r="C7" s="71"/>
      <c r="D7" s="71"/>
      <c r="E7" s="68"/>
      <c r="F7" s="66"/>
      <c r="G7" s="66"/>
      <c r="H7" s="66"/>
      <c r="I7" s="71"/>
      <c r="J7" s="71"/>
      <c r="K7" s="71"/>
      <c r="L7" s="68"/>
      <c r="M7" s="66"/>
      <c r="N7" s="66"/>
      <c r="O7" s="66"/>
      <c r="P7" s="68"/>
      <c r="Q7" s="66"/>
      <c r="R7" s="66"/>
      <c r="S7" s="70"/>
      <c r="T7" s="66"/>
      <c r="U7" s="68"/>
      <c r="V7" s="66"/>
    </row>
    <row r="8" spans="1:22" s="1" customFormat="1" ht="30" customHeight="1">
      <c r="A8" s="66"/>
      <c r="B8" s="71"/>
      <c r="C8" s="71"/>
      <c r="D8" s="71"/>
      <c r="E8" s="68"/>
      <c r="F8" s="66"/>
      <c r="G8" s="66"/>
      <c r="H8" s="66"/>
      <c r="I8" s="66" t="s">
        <v>10</v>
      </c>
      <c r="J8" s="66" t="s">
        <v>9</v>
      </c>
      <c r="K8" s="66" t="s">
        <v>8</v>
      </c>
      <c r="L8" s="68"/>
      <c r="M8" s="66"/>
      <c r="N8" s="66"/>
      <c r="O8" s="66"/>
      <c r="P8" s="68"/>
      <c r="Q8" s="66"/>
      <c r="R8" s="66"/>
      <c r="S8" s="70"/>
      <c r="T8" s="66"/>
      <c r="U8" s="68"/>
      <c r="V8" s="66"/>
    </row>
    <row r="9" spans="1:22" s="1" customFormat="1" ht="15" customHeight="1">
      <c r="A9" s="66"/>
      <c r="B9" s="71"/>
      <c r="C9" s="71"/>
      <c r="D9" s="71"/>
      <c r="E9" s="68"/>
      <c r="F9" s="66"/>
      <c r="G9" s="66"/>
      <c r="H9" s="66"/>
      <c r="I9" s="66"/>
      <c r="J9" s="66"/>
      <c r="K9" s="66"/>
      <c r="L9" s="68"/>
      <c r="M9" s="66"/>
      <c r="N9" s="66"/>
      <c r="O9" s="66"/>
      <c r="P9" s="68"/>
      <c r="Q9" s="66"/>
      <c r="R9" s="66"/>
      <c r="S9" s="70"/>
      <c r="T9" s="66"/>
      <c r="U9" s="68"/>
      <c r="V9" s="66"/>
    </row>
    <row r="10" spans="1:22" s="1" customFormat="1" ht="15" customHeight="1">
      <c r="A10" s="66"/>
      <c r="B10" s="71"/>
      <c r="C10" s="71"/>
      <c r="D10" s="71"/>
      <c r="E10" s="68"/>
      <c r="F10" s="66"/>
      <c r="G10" s="66"/>
      <c r="H10" s="66"/>
      <c r="I10" s="66"/>
      <c r="J10" s="66"/>
      <c r="K10" s="66"/>
      <c r="L10" s="68"/>
      <c r="M10" s="66"/>
      <c r="N10" s="66"/>
      <c r="O10" s="66"/>
      <c r="P10" s="68"/>
      <c r="Q10" s="66"/>
      <c r="R10" s="66"/>
      <c r="S10" s="70"/>
      <c r="T10" s="66"/>
      <c r="U10" s="68"/>
      <c r="V10" s="66"/>
    </row>
    <row r="11" spans="1:22" s="1" customFormat="1" ht="15" customHeight="1">
      <c r="A11" s="66"/>
      <c r="B11" s="71"/>
      <c r="C11" s="71"/>
      <c r="D11" s="71"/>
      <c r="E11" s="68"/>
      <c r="F11" s="66"/>
      <c r="G11" s="66"/>
      <c r="H11" s="66"/>
      <c r="I11" s="66"/>
      <c r="J11" s="66"/>
      <c r="K11" s="66"/>
      <c r="L11" s="68"/>
      <c r="M11" s="66"/>
      <c r="N11" s="66"/>
      <c r="O11" s="66"/>
      <c r="P11" s="68"/>
      <c r="Q11" s="66"/>
      <c r="R11" s="66"/>
      <c r="S11" s="70"/>
      <c r="T11" s="66"/>
      <c r="U11" s="68"/>
      <c r="V11" s="66"/>
    </row>
    <row r="12" spans="1:22" s="1" customFormat="1" ht="15" customHeight="1">
      <c r="A12" s="66"/>
      <c r="B12" s="71"/>
      <c r="C12" s="71"/>
      <c r="D12" s="71"/>
      <c r="E12" s="68"/>
      <c r="F12" s="66"/>
      <c r="G12" s="66"/>
      <c r="H12" s="66"/>
      <c r="I12" s="66"/>
      <c r="J12" s="66"/>
      <c r="K12" s="66"/>
      <c r="L12" s="68"/>
      <c r="M12" s="66"/>
      <c r="N12" s="66"/>
      <c r="O12" s="66"/>
      <c r="P12" s="68"/>
      <c r="Q12" s="66"/>
      <c r="R12" s="66"/>
      <c r="S12" s="70"/>
      <c r="T12" s="66"/>
      <c r="U12" s="68"/>
      <c r="V12" s="66"/>
    </row>
    <row r="13" spans="1:22" s="1" customFormat="1" ht="15" customHeight="1">
      <c r="A13" s="66"/>
      <c r="B13" s="71"/>
      <c r="C13" s="71"/>
      <c r="D13" s="71"/>
      <c r="E13" s="68"/>
      <c r="F13" s="66"/>
      <c r="G13" s="66"/>
      <c r="H13" s="66"/>
      <c r="I13" s="66"/>
      <c r="J13" s="66"/>
      <c r="K13" s="66"/>
      <c r="L13" s="68"/>
      <c r="M13" s="66"/>
      <c r="N13" s="66"/>
      <c r="O13" s="66"/>
      <c r="P13" s="68"/>
      <c r="Q13" s="66"/>
      <c r="R13" s="66"/>
      <c r="S13" s="70"/>
      <c r="T13" s="66"/>
      <c r="U13" s="68"/>
      <c r="V13" s="66"/>
    </row>
    <row r="14" spans="1:22" s="1" customFormat="1" ht="15" customHeight="1">
      <c r="A14" s="66"/>
      <c r="B14" s="71"/>
      <c r="C14" s="71"/>
      <c r="D14" s="71"/>
      <c r="E14" s="68"/>
      <c r="F14" s="66"/>
      <c r="G14" s="66"/>
      <c r="H14" s="66"/>
      <c r="I14" s="66"/>
      <c r="J14" s="66"/>
      <c r="K14" s="66"/>
      <c r="L14" s="68"/>
      <c r="M14" s="66"/>
      <c r="N14" s="66"/>
      <c r="O14" s="66"/>
      <c r="P14" s="68"/>
      <c r="Q14" s="66"/>
      <c r="R14" s="66"/>
      <c r="S14" s="70"/>
      <c r="T14" s="66"/>
      <c r="U14" s="68"/>
      <c r="V14" s="66"/>
    </row>
    <row r="15" spans="1:22" s="1" customFormat="1" ht="15" customHeight="1">
      <c r="A15" s="66"/>
      <c r="B15" s="71"/>
      <c r="C15" s="71"/>
      <c r="D15" s="71"/>
      <c r="E15" s="68"/>
      <c r="F15" s="66"/>
      <c r="G15" s="66"/>
      <c r="H15" s="66"/>
      <c r="I15" s="66"/>
      <c r="J15" s="66"/>
      <c r="K15" s="66"/>
      <c r="L15" s="68"/>
      <c r="M15" s="66"/>
      <c r="N15" s="66"/>
      <c r="O15" s="66"/>
      <c r="P15" s="68"/>
      <c r="Q15" s="66"/>
      <c r="R15" s="66"/>
      <c r="S15" s="70"/>
      <c r="T15" s="66"/>
      <c r="U15" s="68"/>
      <c r="V15" s="66"/>
    </row>
    <row r="16" spans="1:22" s="1" customFormat="1" ht="15" customHeight="1">
      <c r="A16" s="66"/>
      <c r="B16" s="71"/>
      <c r="C16" s="71"/>
      <c r="D16" s="71"/>
      <c r="E16" s="68"/>
      <c r="F16" s="66"/>
      <c r="G16" s="66"/>
      <c r="H16" s="66"/>
      <c r="I16" s="66"/>
      <c r="J16" s="66"/>
      <c r="K16" s="66"/>
      <c r="L16" s="68"/>
      <c r="M16" s="66"/>
      <c r="N16" s="66"/>
      <c r="O16" s="66"/>
      <c r="P16" s="68"/>
      <c r="Q16" s="66"/>
      <c r="R16" s="66"/>
      <c r="S16" s="70"/>
      <c r="T16" s="66"/>
      <c r="U16" s="68"/>
      <c r="V16" s="66"/>
    </row>
    <row r="17" spans="1:30" s="1" customFormat="1" ht="15" customHeight="1">
      <c r="A17" s="66"/>
      <c r="B17" s="71"/>
      <c r="C17" s="71"/>
      <c r="D17" s="71"/>
      <c r="E17" s="69"/>
      <c r="F17" s="66"/>
      <c r="G17" s="66"/>
      <c r="H17" s="66"/>
      <c r="I17" s="66"/>
      <c r="J17" s="66"/>
      <c r="K17" s="66"/>
      <c r="L17" s="69"/>
      <c r="M17" s="66"/>
      <c r="N17" s="66"/>
      <c r="O17" s="66"/>
      <c r="P17" s="69"/>
      <c r="Q17" s="66"/>
      <c r="R17" s="66"/>
      <c r="S17" s="70"/>
      <c r="T17" s="66"/>
      <c r="U17" s="69"/>
      <c r="V17" s="66"/>
    </row>
    <row r="18" spans="1:30" s="4" customFormat="1">
      <c r="A18" s="2"/>
      <c r="B18" s="62"/>
      <c r="C18" s="63"/>
      <c r="D18" s="64"/>
      <c r="E18" s="22">
        <v>1</v>
      </c>
      <c r="F18" s="2">
        <v>2</v>
      </c>
      <c r="G18" s="22">
        <v>3</v>
      </c>
      <c r="H18" s="2">
        <v>4</v>
      </c>
      <c r="I18" s="22">
        <v>5</v>
      </c>
      <c r="J18" s="2">
        <v>6</v>
      </c>
      <c r="K18" s="22">
        <v>7</v>
      </c>
      <c r="L18" s="22">
        <v>8</v>
      </c>
      <c r="M18" s="22">
        <v>9</v>
      </c>
      <c r="N18" s="22">
        <v>10</v>
      </c>
      <c r="O18" s="22">
        <v>11</v>
      </c>
      <c r="P18" s="22">
        <v>12</v>
      </c>
      <c r="Q18" s="22">
        <v>13</v>
      </c>
      <c r="R18" s="22">
        <v>14</v>
      </c>
      <c r="S18" s="22">
        <v>15</v>
      </c>
      <c r="T18" s="22">
        <v>16</v>
      </c>
      <c r="U18" s="22">
        <v>17</v>
      </c>
      <c r="V18" s="22">
        <v>18</v>
      </c>
      <c r="W18" s="65" t="s">
        <v>33</v>
      </c>
      <c r="X18" s="65"/>
      <c r="Y18" s="65" t="s">
        <v>7</v>
      </c>
      <c r="Z18" s="65"/>
      <c r="AA18" s="65" t="s">
        <v>6</v>
      </c>
      <c r="AB18" s="65"/>
      <c r="AC18" s="65" t="s">
        <v>31</v>
      </c>
      <c r="AD18" s="65"/>
    </row>
    <row r="19" spans="1:30" s="1" customFormat="1" ht="51.75" customHeight="1">
      <c r="A19" s="5">
        <v>1</v>
      </c>
      <c r="B19" s="55" t="s">
        <v>5</v>
      </c>
      <c r="C19" s="56"/>
      <c r="D19" s="57"/>
      <c r="E19" s="6">
        <v>115</v>
      </c>
      <c r="F19" s="6">
        <f>152-116</f>
        <v>36</v>
      </c>
      <c r="G19" s="6">
        <v>35</v>
      </c>
      <c r="H19" s="6">
        <v>1</v>
      </c>
      <c r="I19" s="6">
        <v>0</v>
      </c>
      <c r="J19" s="6">
        <v>6</v>
      </c>
      <c r="K19" s="6">
        <f>+F19-J19</f>
        <v>30</v>
      </c>
      <c r="L19" s="6"/>
      <c r="M19" s="6">
        <v>17</v>
      </c>
      <c r="N19" s="6">
        <v>0</v>
      </c>
      <c r="O19" s="6">
        <v>0</v>
      </c>
      <c r="P19" s="6">
        <f>+K19-M19-N19-O19</f>
        <v>13</v>
      </c>
      <c r="Q19" s="6">
        <v>0</v>
      </c>
      <c r="R19" s="6">
        <v>0</v>
      </c>
      <c r="S19" s="6">
        <v>0</v>
      </c>
      <c r="T19" s="6">
        <v>23</v>
      </c>
      <c r="U19" s="6">
        <v>122</v>
      </c>
      <c r="V19" s="6">
        <v>7</v>
      </c>
      <c r="W19" s="15">
        <f>E19+K19</f>
        <v>145</v>
      </c>
      <c r="X19" s="15">
        <f>L19+T19+U19</f>
        <v>145</v>
      </c>
      <c r="Y19" s="15">
        <f>F19</f>
        <v>36</v>
      </c>
      <c r="Z19" s="15">
        <f>G19+H19</f>
        <v>36</v>
      </c>
      <c r="AA19" s="15">
        <f>F19</f>
        <v>36</v>
      </c>
      <c r="AB19" s="15">
        <f>I19+J19+K19</f>
        <v>36</v>
      </c>
      <c r="AC19" s="15">
        <f>K19</f>
        <v>30</v>
      </c>
      <c r="AD19" s="15">
        <f>M19+N19+O19+P19</f>
        <v>30</v>
      </c>
    </row>
    <row r="20" spans="1:30" s="10" customFormat="1" ht="59.25" customHeight="1">
      <c r="A20" s="7" t="s">
        <v>4</v>
      </c>
      <c r="B20" s="55" t="s">
        <v>3</v>
      </c>
      <c r="C20" s="56"/>
      <c r="D20" s="57"/>
      <c r="E20" s="6">
        <v>20</v>
      </c>
      <c r="F20" s="8">
        <f>39-21</f>
        <v>18</v>
      </c>
      <c r="G20" s="8">
        <v>18</v>
      </c>
      <c r="H20" s="8"/>
      <c r="I20" s="8">
        <v>0</v>
      </c>
      <c r="J20" s="8">
        <v>3</v>
      </c>
      <c r="K20" s="6">
        <f>+F20-J20</f>
        <v>15</v>
      </c>
      <c r="L20" s="8"/>
      <c r="M20" s="8">
        <v>7</v>
      </c>
      <c r="N20" s="8">
        <v>1</v>
      </c>
      <c r="O20" s="8">
        <v>0</v>
      </c>
      <c r="P20" s="6">
        <f>+K20-M20-N20-O20</f>
        <v>7</v>
      </c>
      <c r="Q20" s="8">
        <v>1</v>
      </c>
      <c r="R20" s="8">
        <v>0</v>
      </c>
      <c r="S20" s="8">
        <v>1</v>
      </c>
      <c r="T20" s="8">
        <v>4</v>
      </c>
      <c r="U20" s="6">
        <v>31</v>
      </c>
      <c r="V20" s="9">
        <v>0</v>
      </c>
      <c r="W20" s="15">
        <f>E20+K20</f>
        <v>35</v>
      </c>
      <c r="X20" s="15">
        <f>L20+T20+U20</f>
        <v>35</v>
      </c>
      <c r="Y20" s="15">
        <f>F20</f>
        <v>18</v>
      </c>
      <c r="Z20" s="15">
        <f>G20+H20</f>
        <v>18</v>
      </c>
      <c r="AA20" s="15">
        <f>F20</f>
        <v>18</v>
      </c>
      <c r="AB20" s="15">
        <f>I20+J20+K20</f>
        <v>18</v>
      </c>
      <c r="AC20" s="15">
        <f>K20</f>
        <v>15</v>
      </c>
      <c r="AD20" s="15">
        <f>M20+N20+O20+P20</f>
        <v>15</v>
      </c>
    </row>
    <row r="21" spans="1:30" s="11" customFormat="1" ht="63.75" customHeight="1">
      <c r="A21" s="7" t="s">
        <v>2</v>
      </c>
      <c r="B21" s="55" t="s">
        <v>1</v>
      </c>
      <c r="C21" s="56"/>
      <c r="D21" s="57"/>
      <c r="E21" s="8">
        <v>83</v>
      </c>
      <c r="F21" s="8">
        <f>130-87</f>
        <v>43</v>
      </c>
      <c r="G21" s="8">
        <f>+F21-H21</f>
        <v>38</v>
      </c>
      <c r="H21" s="8">
        <v>5</v>
      </c>
      <c r="I21" s="8">
        <v>0</v>
      </c>
      <c r="J21" s="8">
        <v>18</v>
      </c>
      <c r="K21" s="6">
        <f>+F21-J21</f>
        <v>25</v>
      </c>
      <c r="L21" s="8"/>
      <c r="M21" s="8">
        <v>15</v>
      </c>
      <c r="N21" s="8">
        <v>0</v>
      </c>
      <c r="O21" s="8">
        <v>0</v>
      </c>
      <c r="P21" s="6">
        <f>+K21-M21-N21-O21</f>
        <v>10</v>
      </c>
      <c r="Q21" s="8">
        <v>5</v>
      </c>
      <c r="R21" s="8">
        <v>0</v>
      </c>
      <c r="S21" s="8">
        <v>5</v>
      </c>
      <c r="T21" s="8">
        <v>9</v>
      </c>
      <c r="U21" s="8">
        <v>99</v>
      </c>
      <c r="V21" s="9">
        <v>2</v>
      </c>
      <c r="W21" s="15">
        <f>E21+K21</f>
        <v>108</v>
      </c>
      <c r="X21" s="15">
        <f>L21+T21+U21</f>
        <v>108</v>
      </c>
      <c r="Y21" s="15">
        <f>F21</f>
        <v>43</v>
      </c>
      <c r="Z21" s="15">
        <f>G21+H21</f>
        <v>43</v>
      </c>
      <c r="AA21" s="15">
        <f>F21</f>
        <v>43</v>
      </c>
      <c r="AB21" s="15">
        <f>I21+J21+K21</f>
        <v>43</v>
      </c>
      <c r="AC21" s="15">
        <f>K21</f>
        <v>25</v>
      </c>
      <c r="AD21" s="15">
        <f>M21+N21+O21+P21</f>
        <v>25</v>
      </c>
    </row>
    <row r="22" spans="1:30">
      <c r="A22" s="23">
        <v>4</v>
      </c>
      <c r="B22" s="58" t="s">
        <v>0</v>
      </c>
      <c r="C22" s="58"/>
      <c r="D22" s="58"/>
      <c r="E22" s="13">
        <f t="shared" ref="E22:V22" si="0">+E19+E20+E21</f>
        <v>218</v>
      </c>
      <c r="F22" s="13">
        <f t="shared" si="0"/>
        <v>97</v>
      </c>
      <c r="G22" s="13">
        <f t="shared" si="0"/>
        <v>91</v>
      </c>
      <c r="H22" s="13">
        <f t="shared" si="0"/>
        <v>6</v>
      </c>
      <c r="I22" s="13">
        <f t="shared" si="0"/>
        <v>0</v>
      </c>
      <c r="J22" s="13">
        <f t="shared" si="0"/>
        <v>27</v>
      </c>
      <c r="K22" s="13">
        <f t="shared" si="0"/>
        <v>70</v>
      </c>
      <c r="L22" s="13">
        <f t="shared" si="0"/>
        <v>0</v>
      </c>
      <c r="M22" s="13">
        <f t="shared" si="0"/>
        <v>39</v>
      </c>
      <c r="N22" s="13">
        <f t="shared" si="0"/>
        <v>1</v>
      </c>
      <c r="O22" s="13">
        <f t="shared" si="0"/>
        <v>0</v>
      </c>
      <c r="P22" s="13">
        <f t="shared" si="0"/>
        <v>30</v>
      </c>
      <c r="Q22" s="13">
        <f t="shared" si="0"/>
        <v>6</v>
      </c>
      <c r="R22" s="13">
        <f t="shared" si="0"/>
        <v>0</v>
      </c>
      <c r="S22" s="13">
        <f t="shared" si="0"/>
        <v>6</v>
      </c>
      <c r="T22" s="13">
        <f t="shared" si="0"/>
        <v>36</v>
      </c>
      <c r="U22" s="13">
        <f t="shared" si="0"/>
        <v>252</v>
      </c>
      <c r="V22" s="13">
        <f t="shared" si="0"/>
        <v>9</v>
      </c>
      <c r="W22" s="15">
        <f>E22+K22</f>
        <v>288</v>
      </c>
      <c r="X22" s="15">
        <f>L22+T22+U22</f>
        <v>288</v>
      </c>
      <c r="Y22" s="15">
        <f>F22</f>
        <v>97</v>
      </c>
      <c r="Z22" s="15">
        <f>G22+H22</f>
        <v>97</v>
      </c>
      <c r="AA22" s="15">
        <f>F22</f>
        <v>97</v>
      </c>
      <c r="AB22" s="15">
        <f>I22+J22+K22</f>
        <v>97</v>
      </c>
      <c r="AC22" s="15">
        <f>K22</f>
        <v>70</v>
      </c>
      <c r="AD22" s="15">
        <f>M22+N22+O22+P22</f>
        <v>70</v>
      </c>
    </row>
    <row r="23" spans="1:30"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60"/>
    </row>
    <row r="24" spans="1:30"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</row>
  </sheetData>
  <mergeCells count="39"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  <mergeCell ref="V4:V17"/>
    <mergeCell ref="F6:F17"/>
    <mergeCell ref="G6:G17"/>
    <mergeCell ref="H6:H17"/>
    <mergeCell ref="I6:K7"/>
    <mergeCell ref="M6:M17"/>
    <mergeCell ref="Q4:S5"/>
    <mergeCell ref="O6:O17"/>
    <mergeCell ref="L4:L17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A3:G3"/>
    <mergeCell ref="H3:V3"/>
    <mergeCell ref="N6:N17"/>
    <mergeCell ref="B23:W23"/>
    <mergeCell ref="B24:W24"/>
    <mergeCell ref="B20:D20"/>
    <mergeCell ref="B21:D21"/>
    <mergeCell ref="B18:D18"/>
    <mergeCell ref="W18:X18"/>
    <mergeCell ref="B22:D22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A7" zoomScale="90" zoomScaleNormal="90" workbookViewId="0">
      <selection activeCell="W4" sqref="W1:AD65536"/>
    </sheetView>
  </sheetViews>
  <sheetFormatPr defaultRowHeight="15"/>
  <cols>
    <col min="1" max="1" width="9.140625" style="14" customWidth="1"/>
    <col min="2" max="2" width="11.28515625" style="14" customWidth="1"/>
    <col min="3" max="3" width="11" style="14" customWidth="1"/>
    <col min="4" max="4" width="11.7109375" style="14" customWidth="1"/>
    <col min="5" max="5" width="11" style="14" customWidth="1"/>
    <col min="6" max="6" width="6.85546875" style="14" customWidth="1"/>
    <col min="7" max="7" width="8.140625" style="14" customWidth="1"/>
    <col min="8" max="8" width="9" style="14" customWidth="1"/>
    <col min="9" max="9" width="7.5703125" style="14" customWidth="1"/>
    <col min="10" max="10" width="7.85546875" style="14" customWidth="1"/>
    <col min="11" max="12" width="6.7109375" style="14" customWidth="1"/>
    <col min="13" max="13" width="10.140625" style="14" customWidth="1"/>
    <col min="14" max="15" width="10.28515625" style="14" customWidth="1"/>
    <col min="16" max="16" width="5.85546875" style="14" customWidth="1"/>
    <col min="17" max="17" width="5.5703125" style="14" customWidth="1"/>
    <col min="18" max="18" width="8" style="14" customWidth="1"/>
    <col min="19" max="19" width="9" style="14" customWidth="1"/>
    <col min="20" max="20" width="9.42578125" style="14" customWidth="1"/>
    <col min="21" max="21" width="10.28515625" style="14" customWidth="1"/>
    <col min="22" max="22" width="12.140625" style="14" customWidth="1"/>
    <col min="23" max="24" width="0" style="14" hidden="1" customWidth="1"/>
    <col min="25" max="25" width="7.5703125" style="14" hidden="1" customWidth="1"/>
    <col min="26" max="26" width="8" style="14" hidden="1" customWidth="1"/>
    <col min="27" max="27" width="8.5703125" style="14" hidden="1" customWidth="1"/>
    <col min="28" max="28" width="8.42578125" style="14" hidden="1" customWidth="1"/>
    <col min="29" max="29" width="8" style="14" hidden="1" customWidth="1"/>
    <col min="30" max="30" width="8.140625" style="14" hidden="1" customWidth="1"/>
    <col min="31" max="16384" width="9.140625" style="14"/>
  </cols>
  <sheetData>
    <row r="1" spans="1:22" s="1" customFormat="1" ht="18.75" customHeight="1">
      <c r="A1" s="72" t="s">
        <v>29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</row>
    <row r="2" spans="1:22" s="1" customFormat="1" ht="19.5" customHeight="1">
      <c r="A2" s="72" t="s">
        <v>43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</row>
    <row r="3" spans="1:22" s="1" customFormat="1" ht="18.75" customHeight="1">
      <c r="A3" s="73"/>
      <c r="B3" s="73"/>
      <c r="C3" s="73"/>
      <c r="D3" s="73"/>
      <c r="E3" s="73"/>
      <c r="F3" s="73"/>
      <c r="G3" s="73"/>
      <c r="H3" s="74" t="s">
        <v>37</v>
      </c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</row>
    <row r="4" spans="1:22" s="1" customFormat="1" ht="41.25" customHeight="1">
      <c r="A4" s="66" t="s">
        <v>28</v>
      </c>
      <c r="B4" s="71" t="s">
        <v>34</v>
      </c>
      <c r="C4" s="71"/>
      <c r="D4" s="71"/>
      <c r="E4" s="67" t="s">
        <v>27</v>
      </c>
      <c r="F4" s="71" t="s">
        <v>26</v>
      </c>
      <c r="G4" s="71"/>
      <c r="H4" s="71"/>
      <c r="I4" s="71"/>
      <c r="J4" s="71"/>
      <c r="K4" s="71"/>
      <c r="L4" s="67" t="s">
        <v>32</v>
      </c>
      <c r="M4" s="75" t="s">
        <v>25</v>
      </c>
      <c r="N4" s="76"/>
      <c r="O4" s="76"/>
      <c r="P4" s="77"/>
      <c r="Q4" s="71" t="s">
        <v>24</v>
      </c>
      <c r="R4" s="71"/>
      <c r="S4" s="71"/>
      <c r="T4" s="66" t="s">
        <v>23</v>
      </c>
      <c r="U4" s="67" t="s">
        <v>22</v>
      </c>
      <c r="V4" s="66" t="s">
        <v>21</v>
      </c>
    </row>
    <row r="5" spans="1:22" s="1" customFormat="1" ht="53.25" customHeight="1">
      <c r="A5" s="66"/>
      <c r="B5" s="71"/>
      <c r="C5" s="71"/>
      <c r="D5" s="71"/>
      <c r="E5" s="68"/>
      <c r="F5" s="71"/>
      <c r="G5" s="71"/>
      <c r="H5" s="71"/>
      <c r="I5" s="71"/>
      <c r="J5" s="71"/>
      <c r="K5" s="71"/>
      <c r="L5" s="68"/>
      <c r="M5" s="78"/>
      <c r="N5" s="79"/>
      <c r="O5" s="79"/>
      <c r="P5" s="80"/>
      <c r="Q5" s="71"/>
      <c r="R5" s="71"/>
      <c r="S5" s="71"/>
      <c r="T5" s="66"/>
      <c r="U5" s="68"/>
      <c r="V5" s="66"/>
    </row>
    <row r="6" spans="1:22" s="1" customFormat="1" ht="33.75" customHeight="1">
      <c r="A6" s="66"/>
      <c r="B6" s="71"/>
      <c r="C6" s="71"/>
      <c r="D6" s="71"/>
      <c r="E6" s="68"/>
      <c r="F6" s="66" t="s">
        <v>13</v>
      </c>
      <c r="G6" s="66" t="s">
        <v>20</v>
      </c>
      <c r="H6" s="66" t="s">
        <v>19</v>
      </c>
      <c r="I6" s="71" t="s">
        <v>18</v>
      </c>
      <c r="J6" s="71"/>
      <c r="K6" s="71"/>
      <c r="L6" s="68"/>
      <c r="M6" s="66" t="s">
        <v>17</v>
      </c>
      <c r="N6" s="66" t="s">
        <v>16</v>
      </c>
      <c r="O6" s="66" t="s">
        <v>15</v>
      </c>
      <c r="P6" s="67" t="s">
        <v>14</v>
      </c>
      <c r="Q6" s="66" t="s">
        <v>13</v>
      </c>
      <c r="R6" s="66" t="s">
        <v>12</v>
      </c>
      <c r="S6" s="70" t="s">
        <v>11</v>
      </c>
      <c r="T6" s="66"/>
      <c r="U6" s="68"/>
      <c r="V6" s="66"/>
    </row>
    <row r="7" spans="1:22" s="1" customFormat="1" ht="18.75" customHeight="1">
      <c r="A7" s="66"/>
      <c r="B7" s="71"/>
      <c r="C7" s="71"/>
      <c r="D7" s="71"/>
      <c r="E7" s="68"/>
      <c r="F7" s="66"/>
      <c r="G7" s="66"/>
      <c r="H7" s="66"/>
      <c r="I7" s="71"/>
      <c r="J7" s="71"/>
      <c r="K7" s="71"/>
      <c r="L7" s="68"/>
      <c r="M7" s="66"/>
      <c r="N7" s="66"/>
      <c r="O7" s="66"/>
      <c r="P7" s="68"/>
      <c r="Q7" s="66"/>
      <c r="R7" s="66"/>
      <c r="S7" s="70"/>
      <c r="T7" s="66"/>
      <c r="U7" s="68"/>
      <c r="V7" s="66"/>
    </row>
    <row r="8" spans="1:22" s="1" customFormat="1" ht="30" customHeight="1">
      <c r="A8" s="66"/>
      <c r="B8" s="71"/>
      <c r="C8" s="71"/>
      <c r="D8" s="71"/>
      <c r="E8" s="68"/>
      <c r="F8" s="66"/>
      <c r="G8" s="66"/>
      <c r="H8" s="66"/>
      <c r="I8" s="66" t="s">
        <v>10</v>
      </c>
      <c r="J8" s="66" t="s">
        <v>9</v>
      </c>
      <c r="K8" s="66" t="s">
        <v>8</v>
      </c>
      <c r="L8" s="68"/>
      <c r="M8" s="66"/>
      <c r="N8" s="66"/>
      <c r="O8" s="66"/>
      <c r="P8" s="68"/>
      <c r="Q8" s="66"/>
      <c r="R8" s="66"/>
      <c r="S8" s="70"/>
      <c r="T8" s="66"/>
      <c r="U8" s="68"/>
      <c r="V8" s="66"/>
    </row>
    <row r="9" spans="1:22" s="1" customFormat="1" ht="15" customHeight="1">
      <c r="A9" s="66"/>
      <c r="B9" s="71"/>
      <c r="C9" s="71"/>
      <c r="D9" s="71"/>
      <c r="E9" s="68"/>
      <c r="F9" s="66"/>
      <c r="G9" s="66"/>
      <c r="H9" s="66"/>
      <c r="I9" s="66"/>
      <c r="J9" s="66"/>
      <c r="K9" s="66"/>
      <c r="L9" s="68"/>
      <c r="M9" s="66"/>
      <c r="N9" s="66"/>
      <c r="O9" s="66"/>
      <c r="P9" s="68"/>
      <c r="Q9" s="66"/>
      <c r="R9" s="66"/>
      <c r="S9" s="70"/>
      <c r="T9" s="66"/>
      <c r="U9" s="68"/>
      <c r="V9" s="66"/>
    </row>
    <row r="10" spans="1:22" s="1" customFormat="1" ht="15" customHeight="1">
      <c r="A10" s="66"/>
      <c r="B10" s="71"/>
      <c r="C10" s="71"/>
      <c r="D10" s="71"/>
      <c r="E10" s="68"/>
      <c r="F10" s="66"/>
      <c r="G10" s="66"/>
      <c r="H10" s="66"/>
      <c r="I10" s="66"/>
      <c r="J10" s="66"/>
      <c r="K10" s="66"/>
      <c r="L10" s="68"/>
      <c r="M10" s="66"/>
      <c r="N10" s="66"/>
      <c r="O10" s="66"/>
      <c r="P10" s="68"/>
      <c r="Q10" s="66"/>
      <c r="R10" s="66"/>
      <c r="S10" s="70"/>
      <c r="T10" s="66"/>
      <c r="U10" s="68"/>
      <c r="V10" s="66"/>
    </row>
    <row r="11" spans="1:22" s="1" customFormat="1" ht="15" customHeight="1">
      <c r="A11" s="66"/>
      <c r="B11" s="71"/>
      <c r="C11" s="71"/>
      <c r="D11" s="71"/>
      <c r="E11" s="68"/>
      <c r="F11" s="66"/>
      <c r="G11" s="66"/>
      <c r="H11" s="66"/>
      <c r="I11" s="66"/>
      <c r="J11" s="66"/>
      <c r="K11" s="66"/>
      <c r="L11" s="68"/>
      <c r="M11" s="66"/>
      <c r="N11" s="66"/>
      <c r="O11" s="66"/>
      <c r="P11" s="68"/>
      <c r="Q11" s="66"/>
      <c r="R11" s="66"/>
      <c r="S11" s="70"/>
      <c r="T11" s="66"/>
      <c r="U11" s="68"/>
      <c r="V11" s="66"/>
    </row>
    <row r="12" spans="1:22" s="1" customFormat="1" ht="15" customHeight="1">
      <c r="A12" s="66"/>
      <c r="B12" s="71"/>
      <c r="C12" s="71"/>
      <c r="D12" s="71"/>
      <c r="E12" s="68"/>
      <c r="F12" s="66"/>
      <c r="G12" s="66"/>
      <c r="H12" s="66"/>
      <c r="I12" s="66"/>
      <c r="J12" s="66"/>
      <c r="K12" s="66"/>
      <c r="L12" s="68"/>
      <c r="M12" s="66"/>
      <c r="N12" s="66"/>
      <c r="O12" s="66"/>
      <c r="P12" s="68"/>
      <c r="Q12" s="66"/>
      <c r="R12" s="66"/>
      <c r="S12" s="70"/>
      <c r="T12" s="66"/>
      <c r="U12" s="68"/>
      <c r="V12" s="66"/>
    </row>
    <row r="13" spans="1:22" s="1" customFormat="1" ht="15" customHeight="1">
      <c r="A13" s="66"/>
      <c r="B13" s="71"/>
      <c r="C13" s="71"/>
      <c r="D13" s="71"/>
      <c r="E13" s="68"/>
      <c r="F13" s="66"/>
      <c r="G13" s="66"/>
      <c r="H13" s="66"/>
      <c r="I13" s="66"/>
      <c r="J13" s="66"/>
      <c r="K13" s="66"/>
      <c r="L13" s="68"/>
      <c r="M13" s="66"/>
      <c r="N13" s="66"/>
      <c r="O13" s="66"/>
      <c r="P13" s="68"/>
      <c r="Q13" s="66"/>
      <c r="R13" s="66"/>
      <c r="S13" s="70"/>
      <c r="T13" s="66"/>
      <c r="U13" s="68"/>
      <c r="V13" s="66"/>
    </row>
    <row r="14" spans="1:22" s="1" customFormat="1" ht="15" customHeight="1">
      <c r="A14" s="66"/>
      <c r="B14" s="71"/>
      <c r="C14" s="71"/>
      <c r="D14" s="71"/>
      <c r="E14" s="68"/>
      <c r="F14" s="66"/>
      <c r="G14" s="66"/>
      <c r="H14" s="66"/>
      <c r="I14" s="66"/>
      <c r="J14" s="66"/>
      <c r="K14" s="66"/>
      <c r="L14" s="68"/>
      <c r="M14" s="66"/>
      <c r="N14" s="66"/>
      <c r="O14" s="66"/>
      <c r="P14" s="68"/>
      <c r="Q14" s="66"/>
      <c r="R14" s="66"/>
      <c r="S14" s="70"/>
      <c r="T14" s="66"/>
      <c r="U14" s="68"/>
      <c r="V14" s="66"/>
    </row>
    <row r="15" spans="1:22" s="1" customFormat="1" ht="15" customHeight="1">
      <c r="A15" s="66"/>
      <c r="B15" s="71"/>
      <c r="C15" s="71"/>
      <c r="D15" s="71"/>
      <c r="E15" s="68"/>
      <c r="F15" s="66"/>
      <c r="G15" s="66"/>
      <c r="H15" s="66"/>
      <c r="I15" s="66"/>
      <c r="J15" s="66"/>
      <c r="K15" s="66"/>
      <c r="L15" s="68"/>
      <c r="M15" s="66"/>
      <c r="N15" s="66"/>
      <c r="O15" s="66"/>
      <c r="P15" s="68"/>
      <c r="Q15" s="66"/>
      <c r="R15" s="66"/>
      <c r="S15" s="70"/>
      <c r="T15" s="66"/>
      <c r="U15" s="68"/>
      <c r="V15" s="66"/>
    </row>
    <row r="16" spans="1:22" s="1" customFormat="1" ht="15" customHeight="1">
      <c r="A16" s="66"/>
      <c r="B16" s="71"/>
      <c r="C16" s="71"/>
      <c r="D16" s="71"/>
      <c r="E16" s="68"/>
      <c r="F16" s="66"/>
      <c r="G16" s="66"/>
      <c r="H16" s="66"/>
      <c r="I16" s="66"/>
      <c r="J16" s="66"/>
      <c r="K16" s="66"/>
      <c r="L16" s="68"/>
      <c r="M16" s="66"/>
      <c r="N16" s="66"/>
      <c r="O16" s="66"/>
      <c r="P16" s="68"/>
      <c r="Q16" s="66"/>
      <c r="R16" s="66"/>
      <c r="S16" s="70"/>
      <c r="T16" s="66"/>
      <c r="U16" s="68"/>
      <c r="V16" s="66"/>
    </row>
    <row r="17" spans="1:30" s="1" customFormat="1" ht="15" customHeight="1">
      <c r="A17" s="66"/>
      <c r="B17" s="71"/>
      <c r="C17" s="71"/>
      <c r="D17" s="71"/>
      <c r="E17" s="69"/>
      <c r="F17" s="66"/>
      <c r="G17" s="66"/>
      <c r="H17" s="66"/>
      <c r="I17" s="66"/>
      <c r="J17" s="66"/>
      <c r="K17" s="66"/>
      <c r="L17" s="69"/>
      <c r="M17" s="66"/>
      <c r="N17" s="66"/>
      <c r="O17" s="66"/>
      <c r="P17" s="69"/>
      <c r="Q17" s="66"/>
      <c r="R17" s="66"/>
      <c r="S17" s="70"/>
      <c r="T17" s="66"/>
      <c r="U17" s="69"/>
      <c r="V17" s="66"/>
    </row>
    <row r="18" spans="1:30" s="4" customFormat="1">
      <c r="A18" s="2"/>
      <c r="B18" s="62"/>
      <c r="C18" s="63"/>
      <c r="D18" s="64"/>
      <c r="E18" s="22">
        <v>1</v>
      </c>
      <c r="F18" s="2">
        <v>2</v>
      </c>
      <c r="G18" s="22">
        <v>3</v>
      </c>
      <c r="H18" s="2">
        <v>4</v>
      </c>
      <c r="I18" s="22">
        <v>5</v>
      </c>
      <c r="J18" s="2">
        <v>6</v>
      </c>
      <c r="K18" s="22">
        <v>7</v>
      </c>
      <c r="L18" s="22">
        <v>8</v>
      </c>
      <c r="M18" s="22">
        <v>9</v>
      </c>
      <c r="N18" s="22">
        <v>10</v>
      </c>
      <c r="O18" s="22">
        <v>11</v>
      </c>
      <c r="P18" s="22">
        <v>12</v>
      </c>
      <c r="Q18" s="22">
        <v>13</v>
      </c>
      <c r="R18" s="22">
        <v>14</v>
      </c>
      <c r="S18" s="22">
        <v>15</v>
      </c>
      <c r="T18" s="22">
        <v>16</v>
      </c>
      <c r="U18" s="22">
        <v>17</v>
      </c>
      <c r="V18" s="22">
        <v>18</v>
      </c>
      <c r="W18" s="65" t="s">
        <v>33</v>
      </c>
      <c r="X18" s="65"/>
      <c r="Y18" s="65" t="s">
        <v>7</v>
      </c>
      <c r="Z18" s="65"/>
      <c r="AA18" s="65" t="s">
        <v>6</v>
      </c>
      <c r="AB18" s="65"/>
      <c r="AC18" s="65" t="s">
        <v>31</v>
      </c>
      <c r="AD18" s="65"/>
    </row>
    <row r="19" spans="1:30" s="1" customFormat="1" ht="51.75" customHeight="1">
      <c r="A19" s="5">
        <v>1</v>
      </c>
      <c r="B19" s="55" t="s">
        <v>5</v>
      </c>
      <c r="C19" s="56"/>
      <c r="D19" s="57"/>
      <c r="E19" s="6">
        <v>61</v>
      </c>
      <c r="F19" s="6">
        <v>31</v>
      </c>
      <c r="G19" s="6">
        <v>30</v>
      </c>
      <c r="H19" s="6">
        <v>1</v>
      </c>
      <c r="I19" s="6"/>
      <c r="J19" s="6">
        <v>2</v>
      </c>
      <c r="K19" s="6">
        <v>29</v>
      </c>
      <c r="L19" s="6"/>
      <c r="M19" s="6">
        <v>6</v>
      </c>
      <c r="N19" s="6"/>
      <c r="O19" s="6">
        <v>1</v>
      </c>
      <c r="P19" s="6">
        <v>22</v>
      </c>
      <c r="Q19" s="6"/>
      <c r="R19" s="6"/>
      <c r="S19" s="6"/>
      <c r="T19" s="6">
        <v>13</v>
      </c>
      <c r="U19" s="6">
        <v>77</v>
      </c>
      <c r="V19" s="6">
        <v>2</v>
      </c>
      <c r="W19" s="15">
        <f>E19+K19</f>
        <v>90</v>
      </c>
      <c r="X19" s="15">
        <f>L19+T19+U19</f>
        <v>90</v>
      </c>
      <c r="Y19" s="15">
        <f>F19</f>
        <v>31</v>
      </c>
      <c r="Z19" s="15">
        <f>G19+H19</f>
        <v>31</v>
      </c>
      <c r="AA19" s="15">
        <f>F19</f>
        <v>31</v>
      </c>
      <c r="AB19" s="15">
        <f>I19+J19+K19</f>
        <v>31</v>
      </c>
      <c r="AC19" s="15">
        <f>K19</f>
        <v>29</v>
      </c>
      <c r="AD19" s="15">
        <f>M19+N19+O19+P19</f>
        <v>29</v>
      </c>
    </row>
    <row r="20" spans="1:30" s="10" customFormat="1" ht="59.25" customHeight="1">
      <c r="A20" s="7" t="s">
        <v>4</v>
      </c>
      <c r="B20" s="55" t="s">
        <v>3</v>
      </c>
      <c r="C20" s="56"/>
      <c r="D20" s="57"/>
      <c r="E20" s="6">
        <v>10</v>
      </c>
      <c r="F20" s="8">
        <v>2</v>
      </c>
      <c r="G20" s="8">
        <v>2</v>
      </c>
      <c r="H20" s="8"/>
      <c r="I20" s="8"/>
      <c r="J20" s="8"/>
      <c r="K20" s="8">
        <v>2</v>
      </c>
      <c r="L20" s="8"/>
      <c r="M20" s="8">
        <v>1</v>
      </c>
      <c r="N20" s="8"/>
      <c r="O20" s="8"/>
      <c r="P20" s="8">
        <v>1</v>
      </c>
      <c r="Q20" s="8"/>
      <c r="R20" s="8"/>
      <c r="S20" s="8"/>
      <c r="T20" s="8"/>
      <c r="U20" s="6">
        <v>12</v>
      </c>
      <c r="V20" s="9"/>
      <c r="W20" s="15">
        <f>E20+K20</f>
        <v>12</v>
      </c>
      <c r="X20" s="15">
        <f>L20+T20+U20</f>
        <v>12</v>
      </c>
      <c r="Y20" s="15">
        <f>F20</f>
        <v>2</v>
      </c>
      <c r="Z20" s="15">
        <f>G20+H20</f>
        <v>2</v>
      </c>
      <c r="AA20" s="15">
        <f>F20</f>
        <v>2</v>
      </c>
      <c r="AB20" s="15">
        <f>I20+J20+K20</f>
        <v>2</v>
      </c>
      <c r="AC20" s="15">
        <f>K20</f>
        <v>2</v>
      </c>
      <c r="AD20" s="15">
        <f>M20+N20+O20+P20</f>
        <v>2</v>
      </c>
    </row>
    <row r="21" spans="1:30" s="11" customFormat="1" ht="63.75" customHeight="1">
      <c r="A21" s="7" t="s">
        <v>2</v>
      </c>
      <c r="B21" s="55" t="s">
        <v>1</v>
      </c>
      <c r="C21" s="56"/>
      <c r="D21" s="57"/>
      <c r="E21" s="8">
        <v>33</v>
      </c>
      <c r="F21" s="8">
        <v>28</v>
      </c>
      <c r="G21" s="8">
        <v>26</v>
      </c>
      <c r="H21" s="8">
        <v>2</v>
      </c>
      <c r="I21" s="8"/>
      <c r="J21" s="8">
        <v>3</v>
      </c>
      <c r="K21" s="8">
        <v>25</v>
      </c>
      <c r="L21" s="8"/>
      <c r="M21" s="8">
        <v>5</v>
      </c>
      <c r="N21" s="8"/>
      <c r="O21" s="8"/>
      <c r="P21" s="8">
        <v>19</v>
      </c>
      <c r="Q21" s="8">
        <v>1</v>
      </c>
      <c r="R21" s="8"/>
      <c r="S21" s="8">
        <v>1</v>
      </c>
      <c r="T21" s="8">
        <v>7</v>
      </c>
      <c r="U21" s="8">
        <v>51</v>
      </c>
      <c r="V21" s="9">
        <v>2</v>
      </c>
      <c r="W21" s="15">
        <f>E21+K21</f>
        <v>58</v>
      </c>
      <c r="X21" s="15">
        <f>L21+T21+U21</f>
        <v>58</v>
      </c>
      <c r="Y21" s="15">
        <f>F21</f>
        <v>28</v>
      </c>
      <c r="Z21" s="15">
        <f>G21+H21</f>
        <v>28</v>
      </c>
      <c r="AA21" s="15">
        <f>F21</f>
        <v>28</v>
      </c>
      <c r="AB21" s="15">
        <f>I21+J21+K21</f>
        <v>28</v>
      </c>
      <c r="AC21" s="15">
        <f>K21</f>
        <v>25</v>
      </c>
      <c r="AD21" s="15">
        <f>M21+N21+O21+P21</f>
        <v>24</v>
      </c>
    </row>
    <row r="22" spans="1:30">
      <c r="A22" s="23">
        <v>4</v>
      </c>
      <c r="B22" s="58" t="s">
        <v>0</v>
      </c>
      <c r="C22" s="58"/>
      <c r="D22" s="58"/>
      <c r="E22" s="13">
        <f>SUM(E19:E21)</f>
        <v>104</v>
      </c>
      <c r="F22" s="13">
        <f t="shared" ref="F22:V22" si="0">SUM(F19:F21)</f>
        <v>61</v>
      </c>
      <c r="G22" s="13">
        <f t="shared" si="0"/>
        <v>58</v>
      </c>
      <c r="H22" s="13">
        <f t="shared" si="0"/>
        <v>3</v>
      </c>
      <c r="I22" s="13">
        <f t="shared" si="0"/>
        <v>0</v>
      </c>
      <c r="J22" s="13">
        <f t="shared" si="0"/>
        <v>5</v>
      </c>
      <c r="K22" s="13">
        <f t="shared" si="0"/>
        <v>56</v>
      </c>
      <c r="L22" s="13">
        <f t="shared" si="0"/>
        <v>0</v>
      </c>
      <c r="M22" s="13">
        <f t="shared" si="0"/>
        <v>12</v>
      </c>
      <c r="N22" s="13">
        <f t="shared" si="0"/>
        <v>0</v>
      </c>
      <c r="O22" s="13">
        <f t="shared" si="0"/>
        <v>1</v>
      </c>
      <c r="P22" s="13">
        <f t="shared" si="0"/>
        <v>42</v>
      </c>
      <c r="Q22" s="13">
        <f t="shared" si="0"/>
        <v>1</v>
      </c>
      <c r="R22" s="13">
        <f t="shared" si="0"/>
        <v>0</v>
      </c>
      <c r="S22" s="13">
        <f t="shared" si="0"/>
        <v>1</v>
      </c>
      <c r="T22" s="13">
        <f t="shared" si="0"/>
        <v>20</v>
      </c>
      <c r="U22" s="13">
        <f t="shared" si="0"/>
        <v>140</v>
      </c>
      <c r="V22" s="13">
        <f t="shared" si="0"/>
        <v>4</v>
      </c>
      <c r="W22" s="15">
        <f>E22+K22</f>
        <v>160</v>
      </c>
      <c r="X22" s="15">
        <f>L22+T22+U22</f>
        <v>160</v>
      </c>
      <c r="Y22" s="15">
        <f>F22</f>
        <v>61</v>
      </c>
      <c r="Z22" s="15">
        <f>G22+H22</f>
        <v>61</v>
      </c>
      <c r="AA22" s="15">
        <f>F22</f>
        <v>61</v>
      </c>
      <c r="AB22" s="15">
        <f>I22+J22+K22</f>
        <v>61</v>
      </c>
      <c r="AC22" s="15">
        <f>K22</f>
        <v>56</v>
      </c>
      <c r="AD22" s="15">
        <f>M22+N22+O22+P22</f>
        <v>55</v>
      </c>
    </row>
    <row r="23" spans="1:30">
      <c r="B23" s="20" t="s">
        <v>42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1"/>
    </row>
    <row r="24" spans="1:30">
      <c r="B24" s="61" t="s">
        <v>41</v>
      </c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</row>
  </sheetData>
  <mergeCells count="38">
    <mergeCell ref="A3:G3"/>
    <mergeCell ref="H3:V3"/>
    <mergeCell ref="N6:N17"/>
    <mergeCell ref="B24:W24"/>
    <mergeCell ref="B20:D20"/>
    <mergeCell ref="B21:D21"/>
    <mergeCell ref="B18:D18"/>
    <mergeCell ref="W18:X18"/>
    <mergeCell ref="B22:D22"/>
    <mergeCell ref="V4:V17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F6:F17"/>
    <mergeCell ref="G6:G17"/>
    <mergeCell ref="H6:H17"/>
    <mergeCell ref="I6:K7"/>
    <mergeCell ref="M6:M17"/>
    <mergeCell ref="Q4:S5"/>
    <mergeCell ref="O6:O17"/>
    <mergeCell ref="L4:L17"/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1</vt:i4>
      </vt:variant>
    </vt:vector>
  </HeadingPairs>
  <TitlesOfParts>
    <vt:vector size="18" baseType="lpstr">
      <vt:lpstr>Ընդամենը</vt:lpstr>
      <vt:lpstr>Ajapnyak</vt:lpstr>
      <vt:lpstr>Erebuni</vt:lpstr>
      <vt:lpstr>Malatia</vt:lpstr>
      <vt:lpstr>Avan</vt:lpstr>
      <vt:lpstr>Shengavit</vt:lpstr>
      <vt:lpstr>Arabkir</vt:lpstr>
      <vt:lpstr>Kentron</vt:lpstr>
      <vt:lpstr>Kotayq</vt:lpstr>
      <vt:lpstr>Armavir</vt:lpstr>
      <vt:lpstr>Aragacotn</vt:lpstr>
      <vt:lpstr>Syuniq</vt:lpstr>
      <vt:lpstr>Ararat</vt:lpstr>
      <vt:lpstr>Tavush</vt:lpstr>
      <vt:lpstr>Shirak</vt:lpstr>
      <vt:lpstr>Lori</vt:lpstr>
      <vt:lpstr>Gexarquniq</vt:lpstr>
      <vt:lpstr>Tavush!Print_Area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ACER</cp:lastModifiedBy>
  <cp:lastPrinted>2016-01-15T07:56:46Z</cp:lastPrinted>
  <dcterms:created xsi:type="dcterms:W3CDTF">2015-12-18T14:01:39Z</dcterms:created>
  <dcterms:modified xsi:type="dcterms:W3CDTF">2019-05-17T13:35:30Z</dcterms:modified>
</cp:coreProperties>
</file>