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6"/>
  </bookViews>
  <sheets>
    <sheet name="Ընդամենը" sheetId="10" state="hidden" r:id="rId1"/>
    <sheet name="Ռ. Պապոյան" sheetId="2" r:id="rId2"/>
    <sheet name="Կ. Ֆարխոյան" sheetId="3" r:id="rId3"/>
    <sheet name="Լ. Սարգսյան" sheetId="4" r:id="rId4"/>
    <sheet name="Լ. Կատվալյան" sheetId="5" r:id="rId5"/>
    <sheet name="Ա. Մկրտչյան" sheetId="6" r:id="rId6"/>
    <sheet name="Ն. Կարապետյան" sheetId="7" r:id="rId7"/>
  </sheets>
  <calcPr calcId="162913"/>
</workbook>
</file>

<file path=xl/calcChain.xml><?xml version="1.0" encoding="utf-8"?>
<calcChain xmlns="http://schemas.openxmlformats.org/spreadsheetml/2006/main">
  <c r="D23" i="10" l="1"/>
  <c r="T23" i="10"/>
  <c r="E23" i="10"/>
  <c r="F23" i="10"/>
  <c r="G23" i="10"/>
  <c r="H23" i="10"/>
  <c r="I23" i="10"/>
  <c r="J23" i="10"/>
  <c r="K23" i="10"/>
  <c r="V23" i="10"/>
  <c r="L23" i="10"/>
  <c r="M23" i="10"/>
  <c r="N23" i="10"/>
  <c r="O23" i="10"/>
  <c r="P23" i="10"/>
  <c r="Q23" i="10"/>
  <c r="R23" i="10"/>
  <c r="D22" i="10"/>
  <c r="E22" i="10"/>
  <c r="F22" i="10"/>
  <c r="G22" i="10"/>
  <c r="H22" i="10"/>
  <c r="I22" i="10"/>
  <c r="J22" i="10"/>
  <c r="K22" i="10"/>
  <c r="L22" i="10"/>
  <c r="U22" i="10"/>
  <c r="M22" i="10"/>
  <c r="N22" i="10"/>
  <c r="O22" i="10"/>
  <c r="P22" i="10"/>
  <c r="Q22" i="10"/>
  <c r="R22" i="10"/>
  <c r="D21" i="10"/>
  <c r="E21" i="10"/>
  <c r="T21" i="10"/>
  <c r="F21" i="10"/>
  <c r="U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D20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D19" i="10"/>
  <c r="T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D17" i="10"/>
  <c r="E17" i="10"/>
  <c r="F17" i="10"/>
  <c r="G17" i="10"/>
  <c r="H17" i="10"/>
  <c r="I17" i="10"/>
  <c r="J17" i="10"/>
  <c r="K17" i="10"/>
  <c r="L17" i="10"/>
  <c r="U17" i="10"/>
  <c r="M17" i="10"/>
  <c r="N17" i="10"/>
  <c r="O17" i="10"/>
  <c r="P17" i="10"/>
  <c r="Q17" i="10"/>
  <c r="R17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D11" i="10"/>
  <c r="T11" i="10"/>
  <c r="E11" i="10"/>
  <c r="F11" i="10"/>
  <c r="G11" i="10"/>
  <c r="H11" i="10"/>
  <c r="I11" i="10"/>
  <c r="J11" i="10"/>
  <c r="K11" i="10"/>
  <c r="V11" i="10"/>
  <c r="L11" i="10"/>
  <c r="M11" i="10"/>
  <c r="N11" i="10"/>
  <c r="O11" i="10"/>
  <c r="P11" i="10"/>
  <c r="Q11" i="10"/>
  <c r="R11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D13" i="10"/>
  <c r="E13" i="10"/>
  <c r="T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D10" i="10"/>
  <c r="E10" i="10"/>
  <c r="F10" i="10"/>
  <c r="G10" i="10"/>
  <c r="H10" i="10"/>
  <c r="I10" i="10"/>
  <c r="J10" i="10"/>
  <c r="K10" i="10"/>
  <c r="V10" i="10"/>
  <c r="L10" i="10"/>
  <c r="M10" i="10"/>
  <c r="N10" i="10"/>
  <c r="O10" i="10"/>
  <c r="P10" i="10"/>
  <c r="Q10" i="10"/>
  <c r="R10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D8" i="10"/>
  <c r="E8" i="10"/>
  <c r="T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E7" i="10"/>
  <c r="F7" i="10"/>
  <c r="G7" i="10"/>
  <c r="G24" i="10"/>
  <c r="H7" i="10"/>
  <c r="I7" i="10"/>
  <c r="J7" i="10"/>
  <c r="K7" i="10"/>
  <c r="K24" i="10"/>
  <c r="V24" i="10"/>
  <c r="L7" i="10"/>
  <c r="M7" i="10"/>
  <c r="N7" i="10"/>
  <c r="O7" i="10"/>
  <c r="O24" i="10"/>
  <c r="P7" i="10"/>
  <c r="Q7" i="10"/>
  <c r="R7" i="10"/>
  <c r="D7" i="10"/>
  <c r="D24" i="10"/>
  <c r="V22" i="10"/>
  <c r="V21" i="10"/>
  <c r="V20" i="10"/>
  <c r="T20" i="10"/>
  <c r="V19" i="10"/>
  <c r="V17" i="10"/>
  <c r="V16" i="10"/>
  <c r="T16" i="10"/>
  <c r="V15" i="10"/>
  <c r="T15" i="10"/>
  <c r="V14" i="10"/>
  <c r="T14" i="10"/>
  <c r="V13" i="10"/>
  <c r="V12" i="10"/>
  <c r="U12" i="10"/>
  <c r="V9" i="10"/>
  <c r="U9" i="10"/>
  <c r="V8" i="10"/>
  <c r="E24" i="3"/>
  <c r="F24" i="3"/>
  <c r="G24" i="3"/>
  <c r="W24" i="3"/>
  <c r="H24" i="3"/>
  <c r="I24" i="3"/>
  <c r="J24" i="3"/>
  <c r="K24" i="3"/>
  <c r="U24" i="3"/>
  <c r="L24" i="3"/>
  <c r="M24" i="3"/>
  <c r="N24" i="3"/>
  <c r="O24" i="3"/>
  <c r="P24" i="3"/>
  <c r="Q24" i="3"/>
  <c r="R24" i="3"/>
  <c r="S24" i="3"/>
  <c r="D24" i="3"/>
  <c r="E24" i="2"/>
  <c r="F24" i="2"/>
  <c r="G24" i="2"/>
  <c r="W24" i="2"/>
  <c r="H24" i="2"/>
  <c r="I24" i="2"/>
  <c r="J24" i="2"/>
  <c r="K24" i="2"/>
  <c r="V24" i="2"/>
  <c r="L24" i="2"/>
  <c r="M24" i="2"/>
  <c r="N24" i="2"/>
  <c r="O24" i="2"/>
  <c r="P24" i="2"/>
  <c r="Q24" i="2"/>
  <c r="R24" i="2"/>
  <c r="S24" i="2"/>
  <c r="D24" i="2"/>
  <c r="K24" i="6"/>
  <c r="V24" i="6"/>
  <c r="K24" i="4"/>
  <c r="V24" i="4"/>
  <c r="K24" i="7"/>
  <c r="U24" i="2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L24" i="4"/>
  <c r="E24" i="4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E24" i="5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G24" i="6"/>
  <c r="H24" i="6"/>
  <c r="I24" i="6"/>
  <c r="W24" i="6"/>
  <c r="J24" i="6"/>
  <c r="F24" i="6"/>
  <c r="U24" i="6"/>
  <c r="L24" i="6"/>
  <c r="L24" i="5"/>
  <c r="L24" i="7"/>
  <c r="E24" i="6"/>
  <c r="T24" i="6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G24" i="7"/>
  <c r="H24" i="7"/>
  <c r="I24" i="7"/>
  <c r="W24" i="7"/>
  <c r="J24" i="7"/>
  <c r="V24" i="7"/>
  <c r="F24" i="7"/>
  <c r="U24" i="7"/>
  <c r="E24" i="7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F24" i="4"/>
  <c r="U24" i="4"/>
  <c r="F24" i="5"/>
  <c r="G24" i="5"/>
  <c r="G24" i="4"/>
  <c r="H24" i="4"/>
  <c r="W24" i="4"/>
  <c r="H24" i="5"/>
  <c r="W24" i="5"/>
  <c r="I24" i="4"/>
  <c r="I24" i="5"/>
  <c r="J24" i="4"/>
  <c r="J24" i="5"/>
  <c r="K24" i="5"/>
  <c r="U24" i="5"/>
  <c r="M24" i="4"/>
  <c r="M24" i="5"/>
  <c r="M24" i="6"/>
  <c r="M24" i="7"/>
  <c r="N24" i="6"/>
  <c r="N24" i="4"/>
  <c r="O24" i="4"/>
  <c r="O24" i="6"/>
  <c r="P24" i="6"/>
  <c r="Q24" i="6"/>
  <c r="R24" i="6"/>
  <c r="D24" i="4"/>
  <c r="T24" i="4"/>
  <c r="D24" i="5"/>
  <c r="T24" i="5"/>
  <c r="D24" i="6"/>
  <c r="D24" i="7"/>
  <c r="T24" i="7"/>
  <c r="R24" i="7"/>
  <c r="Q24" i="7"/>
  <c r="P24" i="7"/>
  <c r="O24" i="7"/>
  <c r="N24" i="7"/>
  <c r="R24" i="5"/>
  <c r="Q24" i="5"/>
  <c r="P24" i="5"/>
  <c r="O24" i="5"/>
  <c r="N24" i="5"/>
  <c r="R24" i="4"/>
  <c r="Q24" i="4"/>
  <c r="P24" i="4"/>
  <c r="T24" i="3"/>
  <c r="T24" i="2"/>
  <c r="V7" i="10"/>
  <c r="R24" i="10"/>
  <c r="N24" i="10"/>
  <c r="J24" i="10"/>
  <c r="F24" i="10"/>
  <c r="Q24" i="10"/>
  <c r="M24" i="10"/>
  <c r="I24" i="10"/>
  <c r="E24" i="10"/>
  <c r="T24" i="10"/>
  <c r="T7" i="10"/>
  <c r="P24" i="10"/>
  <c r="U7" i="10"/>
  <c r="W7" i="10"/>
  <c r="W8" i="10"/>
  <c r="U8" i="10"/>
  <c r="W9" i="10"/>
  <c r="T9" i="10"/>
  <c r="U10" i="10"/>
  <c r="W10" i="10"/>
  <c r="T10" i="10"/>
  <c r="U14" i="10"/>
  <c r="W14" i="10"/>
  <c r="W13" i="10"/>
  <c r="U13" i="10"/>
  <c r="W12" i="10"/>
  <c r="T12" i="10"/>
  <c r="U11" i="10"/>
  <c r="W11" i="10"/>
  <c r="U15" i="10"/>
  <c r="W15" i="10"/>
  <c r="W16" i="10"/>
  <c r="U16" i="10"/>
  <c r="W17" i="10"/>
  <c r="T17" i="10"/>
  <c r="U19" i="10"/>
  <c r="W19" i="10"/>
  <c r="U20" i="10"/>
  <c r="W20" i="10"/>
  <c r="W21" i="10"/>
  <c r="W22" i="10"/>
  <c r="T22" i="10"/>
  <c r="U23" i="10"/>
  <c r="W23" i="10"/>
  <c r="H24" i="10"/>
  <c r="W24" i="10"/>
  <c r="V24" i="5"/>
  <c r="V24" i="3"/>
  <c r="L24" i="10"/>
  <c r="U24" i="10"/>
</calcChain>
</file>

<file path=xl/sharedStrings.xml><?xml version="1.0" encoding="utf-8"?>
<sst xmlns="http://schemas.openxmlformats.org/spreadsheetml/2006/main" count="315" uniqueCount="51">
  <si>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</si>
  <si>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</si>
  <si>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</si>
  <si>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</si>
  <si>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</si>
  <si>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</si>
  <si>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</si>
  <si>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</si>
  <si>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</si>
  <si>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</si>
  <si>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</si>
  <si>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</si>
  <si>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</si>
  <si>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</si>
  <si>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</si>
  <si>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</si>
  <si>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</si>
  <si>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</si>
  <si>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</si>
  <si>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</si>
  <si>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</si>
  <si>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</si>
  <si>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</si>
  <si>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</si>
  <si>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</si>
  <si>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</si>
  <si>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</si>
  <si>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</si>
  <si>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</si>
  <si>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</si>
  <si>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</si>
  <si>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</si>
  <si>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</si>
  <si>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</si>
  <si>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</si>
  <si>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</si>
  <si>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</si>
  <si>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</si>
  <si>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Ռ. Պապոյանի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</si>
  <si>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Î. ü³ñËáÛ³ÝÇ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</si>
  <si>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Լ. Կատվալյանի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</si>
  <si>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Ա. Մկրտչյանի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</si>
  <si>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Ն. Կարապետյանի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</si>
  <si>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¹³ï³íáñ Լ.Սարգսյանի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</si>
  <si>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</si>
  <si>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</si>
  <si>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t>²½³ïáõÃÛáõÝÇó ½ñÏ»Éáõ Çñ³í³ã³÷áõÃÛ³Ý í»ñ³µ»ñÛ³É µáÕáùÝ»ñáí ·áñÍ»ñ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</si>
  <si>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</t>
    </r>
    <r>
      <rPr>
        <sz val="12"/>
        <color indexed="8"/>
        <rFont val="Times Armenian"/>
        <family val="1"/>
      </rPr>
      <t xml:space="preserve"> ·áñÍáõÝ»áõÃÛ³Ý í»ñ³µ»ñÛ³É</t>
    </r>
  </si>
  <si>
    <t xml:space="preserve">2017Ã. 1-ÇÝ ÏÇë³ÙÛ³Ï </t>
  </si>
  <si>
    <t xml:space="preserve"> </t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</si>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</sst>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1"/>
      <color indexed="8"/>
      <name val="Times Armenian"/>
      <family val="1"/>
    </font>
    <font>
      <sz val="14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b/>
      <sz val="11"/>
      <color indexed="56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6" fillId="2" borderId="6" xfId="0" applyFont="1" applyFill="1" applyBorder="1" applyAlignment="1" applyProtection="1">
      <alignment horizontal="center" vertical="center"/>
    </xf>
    <xf numFmtId="0" fontId="24" fillId="0" borderId="2" xfId="0" applyFont="1" applyBorder="1" applyAlignment="1" applyProtection="1">
      <alignment horizontal="center" vertical="center"/>
    </xf>
    <xf numFmtId="0" fontId="24" fillId="0" borderId="9" xfId="0" applyFont="1" applyBorder="1" applyAlignment="1" applyProtection="1">
      <alignment vertical="center"/>
    </xf>
    <xf numFmtId="0" fontId="24" fillId="0" borderId="10" xfId="0" applyFont="1" applyBorder="1" applyAlignment="1" applyProtection="1">
      <alignment vertical="center"/>
    </xf>
    <xf numFmtId="0" fontId="24" fillId="0" borderId="3" xfId="0" applyFont="1" applyBorder="1" applyAlignment="1" applyProtection="1">
      <alignment vertical="center"/>
    </xf>
    <xf numFmtId="0" fontId="23" fillId="2" borderId="2" xfId="1" applyFont="1" applyFill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14" fillId="2" borderId="7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23" fillId="2" borderId="9" xfId="0" applyFont="1" applyFill="1" applyBorder="1" applyAlignment="1" applyProtection="1">
      <alignment horizontal="left" vertical="top" wrapText="1"/>
    </xf>
    <xf numFmtId="0" fontId="23" fillId="2" borderId="3" xfId="0" applyFont="1" applyFill="1" applyBorder="1" applyAlignment="1" applyProtection="1">
      <alignment horizontal="left" vertical="top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left" vertical="top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5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8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1" fillId="2" borderId="7" xfId="1" applyFont="1" applyFill="1" applyBorder="1" applyAlignment="1" applyProtection="1">
      <alignment horizontal="center" vertical="center"/>
    </xf>
    <xf numFmtId="0" fontId="21" fillId="2" borderId="6" xfId="1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93" zoomScaleNormal="93" workbookViewId="0">
      <selection activeCell="AB4" sqref="AB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3.42578125" style="1" customWidth="1"/>
    <col min="17" max="17" width="14.7109375" style="1" customWidth="1"/>
    <col min="18" max="18" width="11.42578125" style="1" customWidth="1"/>
    <col min="19" max="23" width="0" style="1" hidden="1" customWidth="1"/>
    <col min="24" max="16384" width="9.140625" style="1"/>
  </cols>
  <sheetData>
    <row r="1" spans="1:23" ht="73.5" customHeight="1" x14ac:dyDescent="0.25">
      <c r="A1" s="65" t="s">
        <v>48</v>
      </c>
      <c r="B1" s="66"/>
      <c r="C1" s="66"/>
      <c r="D1" s="67" t="s">
        <v>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 t="s">
        <v>50</v>
      </c>
      <c r="Q1" s="68"/>
      <c r="R1" s="68"/>
      <c r="S1" s="5"/>
    </row>
    <row r="2" spans="1:23" ht="59.25" customHeight="1" x14ac:dyDescent="0.25">
      <c r="A2" s="69" t="s">
        <v>47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5"/>
    </row>
    <row r="3" spans="1:23" ht="44.25" customHeight="1" x14ac:dyDescent="0.25">
      <c r="A3" s="71" t="s">
        <v>35</v>
      </c>
      <c r="B3" s="72"/>
      <c r="C3" s="73"/>
      <c r="D3" s="64" t="s">
        <v>5</v>
      </c>
      <c r="E3" s="64" t="s">
        <v>25</v>
      </c>
      <c r="F3" s="77" t="s">
        <v>0</v>
      </c>
      <c r="G3" s="78" t="s">
        <v>29</v>
      </c>
      <c r="H3" s="79"/>
      <c r="I3" s="79"/>
      <c r="J3" s="79"/>
      <c r="K3" s="80"/>
      <c r="L3" s="64" t="s">
        <v>26</v>
      </c>
      <c r="M3" s="58" t="s">
        <v>27</v>
      </c>
      <c r="N3" s="59"/>
      <c r="O3" s="62" t="s">
        <v>1</v>
      </c>
      <c r="P3" s="58" t="s">
        <v>28</v>
      </c>
      <c r="Q3" s="59"/>
      <c r="R3" s="64" t="s">
        <v>2</v>
      </c>
      <c r="S3" s="6"/>
      <c r="T3" s="2"/>
    </row>
    <row r="4" spans="1:23" ht="47.25" customHeight="1" x14ac:dyDescent="0.25">
      <c r="A4" s="74"/>
      <c r="B4" s="75"/>
      <c r="C4" s="76"/>
      <c r="D4" s="64"/>
      <c r="E4" s="64"/>
      <c r="F4" s="64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4"/>
      <c r="M4" s="60"/>
      <c r="N4" s="61"/>
      <c r="O4" s="63"/>
      <c r="P4" s="60"/>
      <c r="Q4" s="61"/>
      <c r="R4" s="64"/>
      <c r="S4" s="7"/>
    </row>
    <row r="5" spans="1:23" ht="123" customHeight="1" thickBot="1" x14ac:dyDescent="0.3">
      <c r="A5" s="74"/>
      <c r="B5" s="75"/>
      <c r="C5" s="76"/>
      <c r="D5" s="62"/>
      <c r="E5" s="62"/>
      <c r="F5" s="62"/>
      <c r="G5" s="63"/>
      <c r="H5" s="63"/>
      <c r="I5" s="63"/>
      <c r="J5" s="63"/>
      <c r="K5" s="63"/>
      <c r="L5" s="62"/>
      <c r="M5" s="16" t="s">
        <v>36</v>
      </c>
      <c r="N5" s="16" t="s">
        <v>3</v>
      </c>
      <c r="O5" s="63"/>
      <c r="P5" s="16" t="s">
        <v>37</v>
      </c>
      <c r="Q5" s="16" t="s">
        <v>4</v>
      </c>
      <c r="R5" s="62"/>
      <c r="S5" s="8"/>
      <c r="U5" s="1" t="s">
        <v>49</v>
      </c>
    </row>
    <row r="6" spans="1:23" ht="33.75" customHeight="1" thickBot="1" x14ac:dyDescent="0.3">
      <c r="A6" s="54" t="s">
        <v>17</v>
      </c>
      <c r="B6" s="55"/>
      <c r="C6" s="5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1">
        <v>15</v>
      </c>
      <c r="S6" s="9"/>
      <c r="T6" s="56" t="s">
        <v>44</v>
      </c>
      <c r="U6" s="56"/>
      <c r="V6" s="56" t="s">
        <v>45</v>
      </c>
      <c r="W6" s="56"/>
    </row>
    <row r="7" spans="1:23" ht="33.75" customHeight="1" x14ac:dyDescent="0.25">
      <c r="A7" s="18">
        <v>1</v>
      </c>
      <c r="B7" s="57" t="s">
        <v>7</v>
      </c>
      <c r="C7" s="57"/>
      <c r="D7" s="19">
        <f>SUM('Ռ. Պապոյան:Ն. Կարապետյան'!D7)</f>
        <v>0</v>
      </c>
      <c r="E7" s="19">
        <f>SUM('Ռ. Պապոյան:Ն. Կարապետյան'!E7)</f>
        <v>10</v>
      </c>
      <c r="F7" s="19">
        <f>SUM('Ռ. Պապոյան:Ն. Կարապետյան'!F7)</f>
        <v>0</v>
      </c>
      <c r="G7" s="19">
        <f>SUM('Ռ. Պապոյան:Ն. Կարապետյան'!G7)</f>
        <v>0</v>
      </c>
      <c r="H7" s="19">
        <f>SUM('Ռ. Պապոյան:Ն. Կարապետյան'!H7)</f>
        <v>10</v>
      </c>
      <c r="I7" s="19">
        <f>SUM('Ռ. Պապոյան:Ն. Կարապետյան'!I7)</f>
        <v>0</v>
      </c>
      <c r="J7" s="19">
        <f>SUM('Ռ. Պապոյան:Ն. Կարապետյան'!J7)</f>
        <v>0</v>
      </c>
      <c r="K7" s="19">
        <f>SUM('Ռ. Պապոյան:Ն. Կարապետյան'!K7)</f>
        <v>10</v>
      </c>
      <c r="L7" s="19">
        <f>SUM('Ռ. Պապոյան:Ն. Կարապետյան'!L7)</f>
        <v>0</v>
      </c>
      <c r="M7" s="19">
        <f>SUM('Ռ. Պապոյան:Ն. Կարապետյան'!M7)</f>
        <v>0</v>
      </c>
      <c r="N7" s="19">
        <f>SUM('Ռ. Պապոյան:Ն. Կարապետյան'!N7)</f>
        <v>2</v>
      </c>
      <c r="O7" s="19">
        <f>SUM('Ռ. Պապոյան:Ն. Կարապետյան'!O7)</f>
        <v>0</v>
      </c>
      <c r="P7" s="19">
        <f>SUM('Ռ. Պապոյան:Ն. Կարապետյան'!P7)</f>
        <v>0</v>
      </c>
      <c r="Q7" s="19">
        <f>SUM('Ռ. Պապոյան:Ն. Կարապետյան'!Q7)</f>
        <v>0</v>
      </c>
      <c r="R7" s="19">
        <f>SUM('Ռ. Պապոյան:Ն. Կարապետյան'!R7)</f>
        <v>2</v>
      </c>
      <c r="S7" s="3"/>
      <c r="T7" s="36">
        <f>D7+E7</f>
        <v>10</v>
      </c>
      <c r="U7" s="36">
        <f>F7+K7+L7</f>
        <v>10</v>
      </c>
      <c r="V7" s="36">
        <f>K7</f>
        <v>10</v>
      </c>
      <c r="W7" s="36">
        <f>G7+H7+I7+J7</f>
        <v>10</v>
      </c>
    </row>
    <row r="8" spans="1:23" ht="30.75" customHeight="1" x14ac:dyDescent="0.25">
      <c r="A8" s="20">
        <v>2</v>
      </c>
      <c r="B8" s="41" t="s">
        <v>8</v>
      </c>
      <c r="C8" s="41"/>
      <c r="D8" s="19">
        <f>SUM('Ռ. Պապոյան:Ն. Կարապետյան'!D8)</f>
        <v>0</v>
      </c>
      <c r="E8" s="19">
        <f>SUM('Ռ. Պապոյան:Ն. Կարապետյան'!E8)</f>
        <v>20</v>
      </c>
      <c r="F8" s="19">
        <f>SUM('Ռ. Պապոյան:Ն. Կարապետյան'!F8)</f>
        <v>0</v>
      </c>
      <c r="G8" s="19">
        <f>SUM('Ռ. Պապոյան:Ն. Կարապետյան'!G8)</f>
        <v>1</v>
      </c>
      <c r="H8" s="19">
        <f>SUM('Ռ. Պապոյան:Ն. Կարապետյան'!H8)</f>
        <v>18</v>
      </c>
      <c r="I8" s="19">
        <f>SUM('Ռ. Պապոյան:Ն. Կարապետյան'!I8)</f>
        <v>1</v>
      </c>
      <c r="J8" s="19">
        <f>SUM('Ռ. Պապոյան:Ն. Կարապետյան'!J8)</f>
        <v>0</v>
      </c>
      <c r="K8" s="19">
        <f>SUM('Ռ. Պապոյան:Ն. Կարապետյան'!K8)</f>
        <v>20</v>
      </c>
      <c r="L8" s="19">
        <f>SUM('Ռ. Պապոյան:Ն. Կարապետյան'!L8)</f>
        <v>0</v>
      </c>
      <c r="M8" s="19">
        <f>SUM('Ռ. Պապոյան:Ն. Կարապետյան'!M8)</f>
        <v>0</v>
      </c>
      <c r="N8" s="19">
        <f>SUM('Ռ. Պապոյան:Ն. Կարապետյան'!N8)</f>
        <v>4</v>
      </c>
      <c r="O8" s="19">
        <f>SUM('Ռ. Պապոյան:Ն. Կարապետյան'!O8)</f>
        <v>1</v>
      </c>
      <c r="P8" s="19">
        <f>SUM('Ռ. Պապոյան:Ն. Կարապետյան'!P8)</f>
        <v>0</v>
      </c>
      <c r="Q8" s="19">
        <f>SUM('Ռ. Պապոյան:Ն. Կարապետյան'!Q8)</f>
        <v>0</v>
      </c>
      <c r="R8" s="19">
        <f>SUM('Ռ. Պապոյան:Ն. Կարապետյան'!R8)</f>
        <v>3</v>
      </c>
      <c r="S8" s="3"/>
      <c r="T8" s="36">
        <f t="shared" ref="T8:T24" si="0">D8+E8</f>
        <v>20</v>
      </c>
      <c r="U8" s="36">
        <f t="shared" ref="U8:U24" si="1">F8+K8+L8</f>
        <v>20</v>
      </c>
      <c r="V8" s="36">
        <f t="shared" ref="V8:V24" si="2">K8</f>
        <v>20</v>
      </c>
      <c r="W8" s="36">
        <f t="shared" ref="W8:W24" si="3">G8+H8+I8+J8</f>
        <v>20</v>
      </c>
    </row>
    <row r="9" spans="1:23" ht="29.25" customHeight="1" x14ac:dyDescent="0.25">
      <c r="A9" s="20">
        <v>3</v>
      </c>
      <c r="B9" s="41" t="s">
        <v>9</v>
      </c>
      <c r="C9" s="41"/>
      <c r="D9" s="19">
        <f>SUM('Ռ. Պապոյան:Ն. Կարապետյան'!D9)</f>
        <v>0</v>
      </c>
      <c r="E9" s="19">
        <f>SUM('Ռ. Պապոյան:Ն. Կարապետյան'!E9)</f>
        <v>2</v>
      </c>
      <c r="F9" s="19">
        <f>SUM('Ռ. Պապոյան:Ն. Կարապետյան'!F9)</f>
        <v>0</v>
      </c>
      <c r="G9" s="19">
        <f>SUM('Ռ. Պապոյան:Ն. Կարապետյան'!G9)</f>
        <v>0</v>
      </c>
      <c r="H9" s="19">
        <f>SUM('Ռ. Պապոյան:Ն. Կարապետյան'!H9)</f>
        <v>2</v>
      </c>
      <c r="I9" s="19">
        <f>SUM('Ռ. Պապոյան:Ն. Կարապետյան'!I9)</f>
        <v>0</v>
      </c>
      <c r="J9" s="19">
        <f>SUM('Ռ. Պապոյան:Ն. Կարապետյան'!J9)</f>
        <v>0</v>
      </c>
      <c r="K9" s="19">
        <f>SUM('Ռ. Պապոյան:Ն. Կարապետյան'!K9)</f>
        <v>2</v>
      </c>
      <c r="L9" s="19">
        <f>SUM('Ռ. Պապոյան:Ն. Կարապետյան'!L9)</f>
        <v>0</v>
      </c>
      <c r="M9" s="19">
        <f>SUM('Ռ. Պապոյան:Ն. Կարապետյան'!M9)</f>
        <v>0</v>
      </c>
      <c r="N9" s="19">
        <f>SUM('Ռ. Պապոյան:Ն. Կարապետյան'!N9)</f>
        <v>0</v>
      </c>
      <c r="O9" s="19">
        <f>SUM('Ռ. Պապոյան:Ն. Կարապետյան'!O9)</f>
        <v>0</v>
      </c>
      <c r="P9" s="19">
        <f>SUM('Ռ. Պապոյան:Ն. Կարապետյան'!P9)</f>
        <v>0</v>
      </c>
      <c r="Q9" s="19">
        <f>SUM('Ռ. Պապոյան:Ն. Կարապետյան'!Q9)</f>
        <v>0</v>
      </c>
      <c r="R9" s="19">
        <f>SUM('Ռ. Պապոյան:Ն. Կարապետյան'!R9)</f>
        <v>0</v>
      </c>
      <c r="S9" s="3"/>
      <c r="T9" s="36">
        <f t="shared" si="0"/>
        <v>2</v>
      </c>
      <c r="U9" s="36">
        <f t="shared" si="1"/>
        <v>2</v>
      </c>
      <c r="V9" s="36">
        <f t="shared" si="2"/>
        <v>2</v>
      </c>
      <c r="W9" s="36">
        <f t="shared" si="3"/>
        <v>2</v>
      </c>
    </row>
    <row r="10" spans="1:23" ht="33" customHeight="1" x14ac:dyDescent="0.25">
      <c r="A10" s="20">
        <v>4</v>
      </c>
      <c r="B10" s="41" t="s">
        <v>10</v>
      </c>
      <c r="C10" s="41"/>
      <c r="D10" s="19">
        <f>SUM('Ռ. Պապոյան:Ն. Կարապետյան'!D10)</f>
        <v>1</v>
      </c>
      <c r="E10" s="19">
        <f>SUM('Ռ. Պապոյան:Ն. Կարապետյան'!E10)</f>
        <v>18</v>
      </c>
      <c r="F10" s="19">
        <f>SUM('Ռ. Պապոյան:Ն. Կարապետյան'!F10)</f>
        <v>0</v>
      </c>
      <c r="G10" s="19">
        <f>SUM('Ռ. Պապոյան:Ն. Կարապետյան'!G10)</f>
        <v>19</v>
      </c>
      <c r="H10" s="19">
        <f>SUM('Ռ. Պապոյան:Ն. Կարապետյան'!H10)</f>
        <v>0</v>
      </c>
      <c r="I10" s="19">
        <f>SUM('Ռ. Պապոյան:Ն. Կարապետյան'!I10)</f>
        <v>0</v>
      </c>
      <c r="J10" s="19">
        <f>SUM('Ռ. Պապոյան:Ն. Կարապետյան'!J10)</f>
        <v>0</v>
      </c>
      <c r="K10" s="19">
        <f>SUM('Ռ. Պապոյան:Ն. Կարապետյան'!K10)</f>
        <v>19</v>
      </c>
      <c r="L10" s="19">
        <f>SUM('Ռ. Պապոյան:Ն. Կարապետյան'!L10)</f>
        <v>0</v>
      </c>
      <c r="M10" s="19">
        <f>SUM('Ռ. Պապոյան:Ն. Կարապետյան'!M10)</f>
        <v>1</v>
      </c>
      <c r="N10" s="19">
        <f>SUM('Ռ. Պապոյան:Ն. Կարապետյան'!N10)</f>
        <v>9</v>
      </c>
      <c r="O10" s="19">
        <f>SUM('Ռ. Պապոյան:Ն. Կարապետյան'!O10)</f>
        <v>5</v>
      </c>
      <c r="P10" s="19">
        <f>SUM('Ռ. Պապոյան:Ն. Կարապետյան'!P10)</f>
        <v>0</v>
      </c>
      <c r="Q10" s="19">
        <f>SUM('Ռ. Պապոյան:Ն. Կարապետյան'!Q10)</f>
        <v>0</v>
      </c>
      <c r="R10" s="19">
        <f>SUM('Ռ. Պապոյան:Ն. Կարապետյան'!R10)</f>
        <v>5</v>
      </c>
      <c r="S10" s="3"/>
      <c r="T10" s="36">
        <f t="shared" si="0"/>
        <v>19</v>
      </c>
      <c r="U10" s="36">
        <f t="shared" si="1"/>
        <v>19</v>
      </c>
      <c r="V10" s="36">
        <f t="shared" si="2"/>
        <v>19</v>
      </c>
      <c r="W10" s="36">
        <f t="shared" si="3"/>
        <v>19</v>
      </c>
    </row>
    <row r="11" spans="1:23" ht="25.5" customHeight="1" x14ac:dyDescent="0.25">
      <c r="A11" s="20">
        <v>5</v>
      </c>
      <c r="B11" s="41" t="s">
        <v>11</v>
      </c>
      <c r="C11" s="41"/>
      <c r="D11" s="19">
        <f>SUM('Ռ. Պապոյան:Ն. Կարապետյան'!D11)</f>
        <v>0</v>
      </c>
      <c r="E11" s="19">
        <f>SUM('Ռ. Պապոյան:Ն. Կարապետյան'!E11)</f>
        <v>54</v>
      </c>
      <c r="F11" s="19">
        <f>SUM('Ռ. Պապոյան:Ն. Կարապետյան'!F11)</f>
        <v>1</v>
      </c>
      <c r="G11" s="19">
        <f>SUM('Ռ. Պապոյան:Ն. Կարապետյան'!G11)</f>
        <v>2</v>
      </c>
      <c r="H11" s="19">
        <f>SUM('Ռ. Պապոյան:Ն. Կարապետյան'!H11)</f>
        <v>51</v>
      </c>
      <c r="I11" s="19">
        <f>SUM('Ռ. Պապոյան:Ն. Կարապետյան'!I11)</f>
        <v>0</v>
      </c>
      <c r="J11" s="19">
        <f>SUM('Ռ. Պապոյան:Ն. Կարապետյան'!J11)</f>
        <v>0</v>
      </c>
      <c r="K11" s="19">
        <f>SUM('Ռ. Պապոյան:Ն. Կարապետյան'!K11)</f>
        <v>53</v>
      </c>
      <c r="L11" s="19">
        <f>SUM('Ռ. Պապոյան:Ն. Կարապետյան'!L11)</f>
        <v>0</v>
      </c>
      <c r="M11" s="19">
        <f>SUM('Ռ. Պապոյան:Ն. Կարապետյան'!M11)</f>
        <v>0</v>
      </c>
      <c r="N11" s="19">
        <f>SUM('Ռ. Պապոյան:Ն. Կարապետյան'!N11)</f>
        <v>0</v>
      </c>
      <c r="O11" s="19">
        <f>SUM('Ռ. Պապոյան:Ն. Կարապետյան'!O11)</f>
        <v>0</v>
      </c>
      <c r="P11" s="19">
        <f>SUM('Ռ. Պապոյան:Ն. Կարապետյան'!P11)</f>
        <v>0</v>
      </c>
      <c r="Q11" s="19">
        <f>SUM('Ռ. Պապոյան:Ն. Կարապետյան'!Q11)</f>
        <v>0</v>
      </c>
      <c r="R11" s="19">
        <f>SUM('Ռ. Պապոյան:Ն. Կարապետյան'!R11)</f>
        <v>0</v>
      </c>
      <c r="S11" s="3"/>
      <c r="T11" s="36">
        <f t="shared" si="0"/>
        <v>54</v>
      </c>
      <c r="U11" s="36">
        <f t="shared" si="1"/>
        <v>54</v>
      </c>
      <c r="V11" s="36">
        <f t="shared" si="2"/>
        <v>53</v>
      </c>
      <c r="W11" s="36">
        <f t="shared" si="3"/>
        <v>53</v>
      </c>
    </row>
    <row r="12" spans="1:23" ht="45" customHeight="1" x14ac:dyDescent="0.25">
      <c r="A12" s="20">
        <v>6</v>
      </c>
      <c r="B12" s="52" t="s">
        <v>12</v>
      </c>
      <c r="C12" s="52"/>
      <c r="D12" s="19">
        <f>SUM('Ռ. Պապոյան:Ն. Կարապետյան'!D12)</f>
        <v>0</v>
      </c>
      <c r="E12" s="19">
        <f>SUM('Ռ. Պապոյան:Ն. Կարապետյան'!E12)</f>
        <v>2</v>
      </c>
      <c r="F12" s="19">
        <f>SUM('Ռ. Պապոյան:Ն. Կարապետյան'!F12)</f>
        <v>0</v>
      </c>
      <c r="G12" s="19">
        <f>SUM('Ռ. Պապոյան:Ն. Կարապետյան'!G12)</f>
        <v>0</v>
      </c>
      <c r="H12" s="19">
        <f>SUM('Ռ. Պապոյան:Ն. Կարապետյան'!H12)</f>
        <v>2</v>
      </c>
      <c r="I12" s="19">
        <f>SUM('Ռ. Պապոյան:Ն. Կարապետյան'!I12)</f>
        <v>0</v>
      </c>
      <c r="J12" s="19">
        <f>SUM('Ռ. Պապոյան:Ն. Կարապետյան'!J12)</f>
        <v>0</v>
      </c>
      <c r="K12" s="19">
        <f>SUM('Ռ. Պապոյան:Ն. Կարապետյան'!K12)</f>
        <v>2</v>
      </c>
      <c r="L12" s="19">
        <f>SUM('Ռ. Պապոյան:Ն. Կարապետյան'!L12)</f>
        <v>0</v>
      </c>
      <c r="M12" s="19">
        <f>SUM('Ռ. Պապոյան:Ն. Կարապետյան'!M12)</f>
        <v>0</v>
      </c>
      <c r="N12" s="19">
        <f>SUM('Ռ. Պապոյան:Ն. Կարապետյան'!N12)</f>
        <v>0</v>
      </c>
      <c r="O12" s="19">
        <f>SUM('Ռ. Պապոյան:Ն. Կարապետյան'!O12)</f>
        <v>0</v>
      </c>
      <c r="P12" s="19">
        <f>SUM('Ռ. Պապոյան:Ն. Կարապետյան'!P12)</f>
        <v>0</v>
      </c>
      <c r="Q12" s="19">
        <f>SUM('Ռ. Պապոյան:Ն. Կարապետյան'!Q12)</f>
        <v>0</v>
      </c>
      <c r="R12" s="19">
        <f>SUM('Ռ. Պապոյան:Ն. Կարապետյան'!R12)</f>
        <v>0</v>
      </c>
      <c r="S12" s="3"/>
      <c r="T12" s="36">
        <f t="shared" si="0"/>
        <v>2</v>
      </c>
      <c r="U12" s="36">
        <f t="shared" si="1"/>
        <v>2</v>
      </c>
      <c r="V12" s="36">
        <f t="shared" si="2"/>
        <v>2</v>
      </c>
      <c r="W12" s="36">
        <f t="shared" si="3"/>
        <v>2</v>
      </c>
    </row>
    <row r="13" spans="1:23" ht="30.75" customHeight="1" x14ac:dyDescent="0.25">
      <c r="A13" s="20">
        <v>7</v>
      </c>
      <c r="B13" s="52" t="s">
        <v>13</v>
      </c>
      <c r="C13" s="52"/>
      <c r="D13" s="19">
        <f>SUM('Ռ. Պապոյան:Ն. Կարապետյան'!D13)</f>
        <v>0</v>
      </c>
      <c r="E13" s="19">
        <f>SUM('Ռ. Պապոյան:Ն. Կարապետյան'!E13)</f>
        <v>2</v>
      </c>
      <c r="F13" s="19">
        <f>SUM('Ռ. Պապոյան:Ն. Կարապետյան'!F13)</f>
        <v>0</v>
      </c>
      <c r="G13" s="19">
        <f>SUM('Ռ. Պապոյան:Ն. Կարապետյան'!G13)</f>
        <v>1</v>
      </c>
      <c r="H13" s="19">
        <f>SUM('Ռ. Պապոյան:Ն. Կարապետյան'!H13)</f>
        <v>1</v>
      </c>
      <c r="I13" s="19">
        <f>SUM('Ռ. Պապոյան:Ն. Կարապետյան'!I13)</f>
        <v>0</v>
      </c>
      <c r="J13" s="19">
        <f>SUM('Ռ. Պապոյան:Ն. Կարապետյան'!J13)</f>
        <v>0</v>
      </c>
      <c r="K13" s="19">
        <f>SUM('Ռ. Պապոյան:Ն. Կարապետյան'!K13)</f>
        <v>2</v>
      </c>
      <c r="L13" s="19">
        <f>SUM('Ռ. Պապոյան:Ն. Կարապետյան'!L13)</f>
        <v>0</v>
      </c>
      <c r="M13" s="19">
        <f>SUM('Ռ. Պապոյան:Ն. Կարապետյան'!M13)</f>
        <v>0</v>
      </c>
      <c r="N13" s="19">
        <f>SUM('Ռ. Պապոյան:Ն. Կարապետյան'!N13)</f>
        <v>0</v>
      </c>
      <c r="O13" s="19">
        <f>SUM('Ռ. Պապոյան:Ն. Կարապետյան'!O13)</f>
        <v>0</v>
      </c>
      <c r="P13" s="19">
        <f>SUM('Ռ. Պապոյան:Ն. Կարապետյան'!P13)</f>
        <v>0</v>
      </c>
      <c r="Q13" s="19">
        <f>SUM('Ռ. Պապոյան:Ն. Կարապետյան'!Q13)</f>
        <v>0</v>
      </c>
      <c r="R13" s="19">
        <f>SUM('Ռ. Պապոյան:Ն. Կարապետյան'!R13)</f>
        <v>0</v>
      </c>
      <c r="S13" s="3"/>
      <c r="T13" s="36">
        <f t="shared" si="0"/>
        <v>2</v>
      </c>
      <c r="U13" s="36">
        <f t="shared" si="1"/>
        <v>2</v>
      </c>
      <c r="V13" s="36">
        <f t="shared" si="2"/>
        <v>2</v>
      </c>
      <c r="W13" s="36">
        <f t="shared" si="3"/>
        <v>2</v>
      </c>
    </row>
    <row r="14" spans="1:23" ht="45" customHeight="1" x14ac:dyDescent="0.25">
      <c r="A14" s="20">
        <v>8</v>
      </c>
      <c r="B14" s="52" t="s">
        <v>14</v>
      </c>
      <c r="C14" s="52"/>
      <c r="D14" s="19">
        <f>SUM('Ռ. Պապոյան:Ն. Կարապետյան'!D14)</f>
        <v>0</v>
      </c>
      <c r="E14" s="19">
        <f>SUM('Ռ. Պապոյան:Ն. Կարապետյան'!E14)</f>
        <v>6</v>
      </c>
      <c r="F14" s="19">
        <f>SUM('Ռ. Պապոյան:Ն. Կարապետյան'!F14)</f>
        <v>0</v>
      </c>
      <c r="G14" s="19">
        <f>SUM('Ռ. Պապոյան:Ն. Կարապետյան'!G14)</f>
        <v>1</v>
      </c>
      <c r="H14" s="19">
        <f>SUM('Ռ. Պապոյան:Ն. Կարապետյան'!H14)</f>
        <v>5</v>
      </c>
      <c r="I14" s="19">
        <f>SUM('Ռ. Պապոյան:Ն. Կարապետյան'!I14)</f>
        <v>0</v>
      </c>
      <c r="J14" s="19">
        <f>SUM('Ռ. Պապոյան:Ն. Կարապետյան'!J14)</f>
        <v>0</v>
      </c>
      <c r="K14" s="19">
        <f>SUM('Ռ. Պապոյան:Ն. Կարապետյան'!K14)</f>
        <v>6</v>
      </c>
      <c r="L14" s="19">
        <f>SUM('Ռ. Պապոյան:Ն. Կարապետյան'!L14)</f>
        <v>0</v>
      </c>
      <c r="M14" s="19">
        <f>SUM('Ռ. Պապոյան:Ն. Կարապետյան'!M14)</f>
        <v>0</v>
      </c>
      <c r="N14" s="19">
        <f>SUM('Ռ. Պապոյան:Ն. Կարապետյան'!N14)</f>
        <v>0</v>
      </c>
      <c r="O14" s="19">
        <f>SUM('Ռ. Պապոյան:Ն. Կարապետյան'!O14)</f>
        <v>0</v>
      </c>
      <c r="P14" s="19">
        <f>SUM('Ռ. Պապոյան:Ն. Կարապետյան'!P14)</f>
        <v>0</v>
      </c>
      <c r="Q14" s="19">
        <f>SUM('Ռ. Պապոյան:Ն. Կարապետյան'!Q14)</f>
        <v>0</v>
      </c>
      <c r="R14" s="19">
        <f>SUM('Ռ. Պապոյան:Ն. Կարապետյան'!R14)</f>
        <v>0</v>
      </c>
      <c r="S14" s="3"/>
      <c r="T14" s="36">
        <f t="shared" si="0"/>
        <v>6</v>
      </c>
      <c r="U14" s="36">
        <f t="shared" si="1"/>
        <v>6</v>
      </c>
      <c r="V14" s="36">
        <f t="shared" si="2"/>
        <v>6</v>
      </c>
      <c r="W14" s="36">
        <f t="shared" si="3"/>
        <v>6</v>
      </c>
    </row>
    <row r="15" spans="1:23" ht="29.25" customHeight="1" x14ac:dyDescent="0.25">
      <c r="A15" s="20">
        <v>9</v>
      </c>
      <c r="B15" s="53" t="s">
        <v>15</v>
      </c>
      <c r="C15" s="53"/>
      <c r="D15" s="19">
        <f>SUM('Ռ. Պապոյան:Ն. Կարապետյան'!D15)</f>
        <v>0</v>
      </c>
      <c r="E15" s="19">
        <f>SUM('Ռ. Պապոյան:Ն. Կարապետյան'!E15)</f>
        <v>80</v>
      </c>
      <c r="F15" s="19">
        <f>SUM('Ռ. Պապոյան:Ն. Կարապետյան'!F15)</f>
        <v>0</v>
      </c>
      <c r="G15" s="19">
        <f>SUM('Ռ. Պապոյան:Ն. Կարապետյան'!G15)</f>
        <v>1</v>
      </c>
      <c r="H15" s="19">
        <f>SUM('Ռ. Պապոյան:Ն. Կարապետյան'!H15)</f>
        <v>79</v>
      </c>
      <c r="I15" s="19">
        <f>SUM('Ռ. Պապոյան:Ն. Կարապետյան'!I15)</f>
        <v>0</v>
      </c>
      <c r="J15" s="19">
        <f>SUM('Ռ. Պապոյան:Ն. Կարապետյան'!J15)</f>
        <v>0</v>
      </c>
      <c r="K15" s="19">
        <f>SUM('Ռ. Պապոյան:Ն. Կարապետյան'!K15)</f>
        <v>80</v>
      </c>
      <c r="L15" s="19">
        <f>SUM('Ռ. Պապոյան:Ն. Կարապետյան'!L15)</f>
        <v>0</v>
      </c>
      <c r="M15" s="19">
        <f>SUM('Ռ. Պապոյան:Ն. Կարապետյան'!M15)</f>
        <v>0</v>
      </c>
      <c r="N15" s="19">
        <f>SUM('Ռ. Պապոյան:Ն. Կարապետյան'!N15)</f>
        <v>0</v>
      </c>
      <c r="O15" s="19">
        <f>SUM('Ռ. Պապոյան:Ն. Կարապետյան'!O15)</f>
        <v>0</v>
      </c>
      <c r="P15" s="19">
        <f>SUM('Ռ. Պապոյան:Ն. Կարապետյան'!P15)</f>
        <v>0</v>
      </c>
      <c r="Q15" s="19">
        <f>SUM('Ռ. Պապոյան:Ն. Կարապետյան'!Q15)</f>
        <v>0</v>
      </c>
      <c r="R15" s="19">
        <f>SUM('Ռ. Պապոյան:Ն. Կարապետյան'!R15)</f>
        <v>0</v>
      </c>
      <c r="S15" s="3"/>
      <c r="T15" s="36">
        <f t="shared" si="0"/>
        <v>80</v>
      </c>
      <c r="U15" s="36">
        <f t="shared" si="1"/>
        <v>80</v>
      </c>
      <c r="V15" s="36">
        <f t="shared" si="2"/>
        <v>80</v>
      </c>
      <c r="W15" s="36">
        <f t="shared" si="3"/>
        <v>80</v>
      </c>
    </row>
    <row r="16" spans="1:23" ht="29.25" customHeight="1" x14ac:dyDescent="0.25">
      <c r="A16" s="40">
        <v>10</v>
      </c>
      <c r="B16" s="45" t="s">
        <v>16</v>
      </c>
      <c r="C16" s="46"/>
      <c r="D16" s="19">
        <f>SUM('Ռ. Պապոյան:Ն. Կարապետյան'!D16)</f>
        <v>6</v>
      </c>
      <c r="E16" s="19">
        <f>SUM('Ռ. Պապոյան:Ն. Կարապետյան'!E16)</f>
        <v>14</v>
      </c>
      <c r="F16" s="19">
        <f>SUM('Ռ. Պապոյան:Ն. Կարապետյան'!F16)</f>
        <v>0</v>
      </c>
      <c r="G16" s="19">
        <f>SUM('Ռ. Պապոյան:Ն. Կարապետյան'!G16)</f>
        <v>13</v>
      </c>
      <c r="H16" s="19">
        <f>SUM('Ռ. Պապոյան:Ն. Կարապետյան'!H16)</f>
        <v>2</v>
      </c>
      <c r="I16" s="19">
        <f>SUM('Ռ. Պապոյան:Ն. Կարապետյան'!I16)</f>
        <v>0</v>
      </c>
      <c r="J16" s="19">
        <f>SUM('Ռ. Պապոյան:Ն. Կարապետյան'!J16)</f>
        <v>1</v>
      </c>
      <c r="K16" s="19">
        <f>SUM('Ռ. Պապոյան:Ն. Կարապետյան'!K16)</f>
        <v>16</v>
      </c>
      <c r="L16" s="19">
        <f>SUM('Ռ. Պապոյան:Ն. Կարապետյան'!L16)</f>
        <v>4</v>
      </c>
      <c r="M16" s="19">
        <f>SUM('Ռ. Պապոյան:Ն. Կարապետյան'!M16)</f>
        <v>0</v>
      </c>
      <c r="N16" s="19">
        <f>SUM('Ռ. Պապոյան:Ն. Կարապետյան'!N16)</f>
        <v>8</v>
      </c>
      <c r="O16" s="19">
        <f>SUM('Ռ. Պապոյան:Ն. Կարապետյան'!O16)</f>
        <v>6</v>
      </c>
      <c r="P16" s="19">
        <f>SUM('Ռ. Պապոյան:Ն. Կարապետյան'!P16)</f>
        <v>0</v>
      </c>
      <c r="Q16" s="19">
        <f>SUM('Ռ. Պապոյան:Ն. Կարապետյան'!Q16)</f>
        <v>0</v>
      </c>
      <c r="R16" s="19">
        <f>SUM('Ռ. Պապոյան:Ն. Կարապետյան'!R16)</f>
        <v>2</v>
      </c>
      <c r="S16" s="3"/>
      <c r="T16" s="36">
        <f t="shared" si="0"/>
        <v>20</v>
      </c>
      <c r="U16" s="36">
        <f t="shared" si="1"/>
        <v>20</v>
      </c>
      <c r="V16" s="36">
        <f t="shared" si="2"/>
        <v>16</v>
      </c>
      <c r="W16" s="36">
        <f t="shared" si="3"/>
        <v>16</v>
      </c>
    </row>
    <row r="17" spans="1:23" ht="45" customHeight="1" thickBot="1" x14ac:dyDescent="0.3">
      <c r="A17" s="40">
        <v>11</v>
      </c>
      <c r="B17" s="45" t="s">
        <v>46</v>
      </c>
      <c r="C17" s="46"/>
      <c r="D17" s="19">
        <f>SUM('Ռ. Պապոյան:Ն. Կարապետյան'!D17)</f>
        <v>0</v>
      </c>
      <c r="E17" s="19">
        <f>SUM('Ռ. Պապոյան:Ն. Կարապետյան'!E17)</f>
        <v>2</v>
      </c>
      <c r="F17" s="19">
        <f>SUM('Ռ. Պապոյան:Ն. Կարապետյան'!F17)</f>
        <v>0</v>
      </c>
      <c r="G17" s="19">
        <f>SUM('Ռ. Պապոյան:Ն. Կարապետյան'!G17)</f>
        <v>2</v>
      </c>
      <c r="H17" s="19">
        <f>SUM('Ռ. Պապոյան:Ն. Կարապետյան'!H17)</f>
        <v>0</v>
      </c>
      <c r="I17" s="19">
        <f>SUM('Ռ. Պապոյան:Ն. Կարապետյան'!I17)</f>
        <v>0</v>
      </c>
      <c r="J17" s="19">
        <f>SUM('Ռ. Պապոյան:Ն. Կարապետյան'!J17)</f>
        <v>0</v>
      </c>
      <c r="K17" s="19">
        <f>SUM('Ռ. Պապոյան:Ն. Կարապետյան'!K17)</f>
        <v>2</v>
      </c>
      <c r="L17" s="19">
        <f>SUM('Ռ. Պապոյան:Ն. Կարապետյան'!L17)</f>
        <v>0</v>
      </c>
      <c r="M17" s="19">
        <f>SUM('Ռ. Պապոյան:Ն. Կարապետյան'!M17)</f>
        <v>1</v>
      </c>
      <c r="N17" s="19">
        <f>SUM('Ռ. Պապոյան:Ն. Կարապետյան'!N17)</f>
        <v>1</v>
      </c>
      <c r="O17" s="19">
        <f>SUM('Ռ. Պապոյան:Ն. Կարապետյան'!O17)</f>
        <v>0</v>
      </c>
      <c r="P17" s="19">
        <f>SUM('Ռ. Պապոյան:Ն. Կարապետյան'!P17)</f>
        <v>1</v>
      </c>
      <c r="Q17" s="19">
        <f>SUM('Ռ. Պապոյան:Ն. Կարապետյան'!Q17)</f>
        <v>0</v>
      </c>
      <c r="R17" s="19">
        <f>SUM('Ռ. Պապոյան:Ն. Կարապետյան'!R17)</f>
        <v>1</v>
      </c>
      <c r="S17" s="3"/>
      <c r="T17" s="36">
        <f>D17+E17</f>
        <v>2</v>
      </c>
      <c r="U17" s="36">
        <f>F17+K17+L17</f>
        <v>2</v>
      </c>
      <c r="V17" s="36">
        <f t="shared" si="2"/>
        <v>2</v>
      </c>
      <c r="W17" s="36">
        <f t="shared" si="3"/>
        <v>2</v>
      </c>
    </row>
    <row r="18" spans="1:23" ht="63.75" customHeight="1" thickBot="1" x14ac:dyDescent="0.3">
      <c r="A18" s="47" t="s">
        <v>18</v>
      </c>
      <c r="B18" s="48"/>
      <c r="C18" s="4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4"/>
      <c r="T18" s="37"/>
      <c r="U18" s="38"/>
      <c r="V18" s="38"/>
      <c r="W18" s="39"/>
    </row>
    <row r="19" spans="1:23" ht="35.25" customHeight="1" x14ac:dyDescent="0.25">
      <c r="A19" s="32">
        <v>1</v>
      </c>
      <c r="B19" s="50" t="s">
        <v>19</v>
      </c>
      <c r="C19" s="50"/>
      <c r="D19" s="19">
        <f>SUM('Ռ. Պապոյան:Ն. Կարապետյան'!D19)</f>
        <v>0</v>
      </c>
      <c r="E19" s="19">
        <f>SUM('Ռ. Պապոյան:Ն. Կարապետյան'!E19)</f>
        <v>0</v>
      </c>
      <c r="F19" s="19">
        <f>SUM('Ռ. Պապոյան:Ն. Կարապետյան'!F19)</f>
        <v>0</v>
      </c>
      <c r="G19" s="19">
        <f>SUM('Ռ. Պապոյան:Ն. Կարապետյան'!G19)</f>
        <v>0</v>
      </c>
      <c r="H19" s="19">
        <f>SUM('Ռ. Պապոյան:Ն. Կարապետյան'!H19)</f>
        <v>0</v>
      </c>
      <c r="I19" s="19">
        <f>SUM('Ռ. Պապոյան:Ն. Կարապետյան'!I19)</f>
        <v>0</v>
      </c>
      <c r="J19" s="19">
        <f>SUM('Ռ. Պապոյան:Ն. Կարապետյան'!J19)</f>
        <v>0</v>
      </c>
      <c r="K19" s="19">
        <f>SUM('Ռ. Պապոյան:Ն. Կարապետյան'!K19)</f>
        <v>0</v>
      </c>
      <c r="L19" s="19">
        <f>SUM('Ռ. Պապոյան:Ն. Կարապետյան'!L19)</f>
        <v>0</v>
      </c>
      <c r="M19" s="19">
        <f>SUM('Ռ. Պապոյան:Ն. Կարապետյան'!M19)</f>
        <v>0</v>
      </c>
      <c r="N19" s="19">
        <f>SUM('Ռ. Պապոյան:Ն. Կարապետյան'!N19)</f>
        <v>0</v>
      </c>
      <c r="O19" s="19">
        <f>SUM('Ռ. Պապոյան:Ն. Կարապետյան'!O19)</f>
        <v>0</v>
      </c>
      <c r="P19" s="19">
        <f>SUM('Ռ. Պապոյան:Ն. Կարապետյան'!P19)</f>
        <v>0</v>
      </c>
      <c r="Q19" s="19">
        <f>SUM('Ռ. Պապոյան:Ն. Կարապետյան'!Q19)</f>
        <v>0</v>
      </c>
      <c r="R19" s="19">
        <f>SUM('Ռ. Պապոյան:Ն. Կարապետյան'!R19)</f>
        <v>0</v>
      </c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3" customHeight="1" x14ac:dyDescent="0.25">
      <c r="A20" s="26">
        <v>2</v>
      </c>
      <c r="B20" s="51" t="s">
        <v>20</v>
      </c>
      <c r="C20" s="51"/>
      <c r="D20" s="19">
        <f>SUM('Ռ. Պապոյան:Ն. Կարապետյան'!D20)</f>
        <v>8</v>
      </c>
      <c r="E20" s="19">
        <f>SUM('Ռ. Պապոյան:Ն. Կարապետյան'!E20)</f>
        <v>26</v>
      </c>
      <c r="F20" s="19">
        <f>SUM('Ռ. Պապոյան:Ն. Կարապետյան'!F20)</f>
        <v>0</v>
      </c>
      <c r="G20" s="19">
        <f>SUM('Ռ. Պապոյան:Ն. Կարապետյան'!G20)</f>
        <v>9</v>
      </c>
      <c r="H20" s="19">
        <f>SUM('Ռ. Պապոյան:Ն. Կարապետյան'!H20)</f>
        <v>20</v>
      </c>
      <c r="I20" s="19">
        <f>SUM('Ռ. Պապոյան:Ն. Կարապետյան'!I20)</f>
        <v>0</v>
      </c>
      <c r="J20" s="19">
        <f>SUM('Ռ. Պապոյան:Ն. Կարապետյան'!J20)</f>
        <v>0</v>
      </c>
      <c r="K20" s="19">
        <f>SUM('Ռ. Պապոյան:Ն. Կարապետյան'!K20)</f>
        <v>29</v>
      </c>
      <c r="L20" s="19">
        <f>SUM('Ռ. Պապոյան:Ն. Կարապետյան'!L20)</f>
        <v>5</v>
      </c>
      <c r="M20" s="19">
        <f>SUM('Ռ. Պապոյան:Ն. Կարապետյան'!M20)</f>
        <v>0</v>
      </c>
      <c r="N20" s="19">
        <f>SUM('Ռ. Պապոյան:Ն. Կարապետյան'!N20)</f>
        <v>1</v>
      </c>
      <c r="O20" s="19">
        <f>SUM('Ռ. Պապոյան:Ն. Կարապետյան'!O20)</f>
        <v>1</v>
      </c>
      <c r="P20" s="19">
        <f>SUM('Ռ. Պապոյան:Ն. Կարապետյան'!P20)</f>
        <v>0</v>
      </c>
      <c r="Q20" s="19">
        <f>SUM('Ռ. Պապոյան:Ն. Կարապետյան'!Q20)</f>
        <v>0</v>
      </c>
      <c r="R20" s="19">
        <f>SUM('Ռ. Պապոյան:Ն. Կարապետյան'!R20)</f>
        <v>0</v>
      </c>
      <c r="S20" s="3"/>
      <c r="T20" s="36">
        <f t="shared" si="0"/>
        <v>34</v>
      </c>
      <c r="U20" s="36">
        <f t="shared" si="1"/>
        <v>34</v>
      </c>
      <c r="V20" s="36">
        <f t="shared" si="2"/>
        <v>29</v>
      </c>
      <c r="W20" s="36">
        <f t="shared" si="3"/>
        <v>29</v>
      </c>
    </row>
    <row r="21" spans="1:23" ht="33" customHeight="1" x14ac:dyDescent="0.25">
      <c r="A21" s="25">
        <v>3</v>
      </c>
      <c r="B21" s="41" t="s">
        <v>21</v>
      </c>
      <c r="C21" s="41"/>
      <c r="D21" s="19">
        <f>SUM('Ռ. Պապոյան:Ն. Կարապետյան'!D21)</f>
        <v>0</v>
      </c>
      <c r="E21" s="19">
        <f>SUM('Ռ. Պապոյան:Ն. Կարապետյան'!E21)</f>
        <v>0</v>
      </c>
      <c r="F21" s="19">
        <f>SUM('Ռ. Պապոյան:Ն. Կարապետյան'!F21)</f>
        <v>0</v>
      </c>
      <c r="G21" s="19">
        <f>SUM('Ռ. Պապոյան:Ն. Կարապետյան'!G21)</f>
        <v>0</v>
      </c>
      <c r="H21" s="19">
        <f>SUM('Ռ. Պապոյան:Ն. Կարապետյան'!H21)</f>
        <v>0</v>
      </c>
      <c r="I21" s="19">
        <f>SUM('Ռ. Պապոյան:Ն. Կարապետյան'!I21)</f>
        <v>0</v>
      </c>
      <c r="J21" s="19">
        <f>SUM('Ռ. Պապոյան:Ն. Կարապետյան'!J21)</f>
        <v>0</v>
      </c>
      <c r="K21" s="19">
        <f>SUM('Ռ. Պապոյան:Ն. Կարապետյան'!K21)</f>
        <v>0</v>
      </c>
      <c r="L21" s="19">
        <f>SUM('Ռ. Պապոյան:Ն. Կարապետյան'!L21)</f>
        <v>0</v>
      </c>
      <c r="M21" s="19">
        <f>SUM('Ռ. Պապոյան:Ն. Կարապետյան'!M21)</f>
        <v>0</v>
      </c>
      <c r="N21" s="19">
        <f>SUM('Ռ. Պապոյան:Ն. Կարապետյան'!N21)</f>
        <v>0</v>
      </c>
      <c r="O21" s="19">
        <f>SUM('Ռ. Պապոյան:Ն. Կարապետյան'!O21)</f>
        <v>0</v>
      </c>
      <c r="P21" s="19">
        <f>SUM('Ռ. Պապոյան:Ն. Կարապետյան'!P21)</f>
        <v>0</v>
      </c>
      <c r="Q21" s="19">
        <f>SUM('Ռ. Պապոյան:Ն. Կարապետյան'!Q21)</f>
        <v>0</v>
      </c>
      <c r="R21" s="19">
        <f>SUM('Ռ. Պապոյան:Ն. Կարապետյան'!R21)</f>
        <v>0</v>
      </c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4" customHeight="1" x14ac:dyDescent="0.25">
      <c r="A22" s="26">
        <v>4</v>
      </c>
      <c r="B22" s="41" t="s">
        <v>22</v>
      </c>
      <c r="C22" s="41"/>
      <c r="D22" s="19">
        <f>SUM('Ռ. Պապոյան:Ն. Կարապետյան'!D22)</f>
        <v>0</v>
      </c>
      <c r="E22" s="19">
        <f>SUM('Ռ. Պապոյան:Ն. Կարապետյան'!E22)</f>
        <v>5</v>
      </c>
      <c r="F22" s="19">
        <f>SUM('Ռ. Պապոյան:Ն. Կարապետյան'!F22)</f>
        <v>0</v>
      </c>
      <c r="G22" s="19">
        <f>SUM('Ռ. Պապոյան:Ն. Կարապետյան'!G22)</f>
        <v>1</v>
      </c>
      <c r="H22" s="19">
        <f>SUM('Ռ. Պապոյան:Ն. Կարապետյան'!H22)</f>
        <v>3</v>
      </c>
      <c r="I22" s="19">
        <f>SUM('Ռ. Պապոյան:Ն. Կարապետյան'!I22)</f>
        <v>0</v>
      </c>
      <c r="J22" s="19">
        <f>SUM('Ռ. Պապոյան:Ն. Կարապետյան'!J22)</f>
        <v>1</v>
      </c>
      <c r="K22" s="19">
        <f>SUM('Ռ. Պապոյան:Ն. Կարապետյան'!K22)</f>
        <v>5</v>
      </c>
      <c r="L22" s="19">
        <f>SUM('Ռ. Պապոյան:Ն. Կարապետյան'!L22)</f>
        <v>0</v>
      </c>
      <c r="M22" s="19">
        <f>SUM('Ռ. Պապոյան:Ն. Կարապետյան'!M22)</f>
        <v>0</v>
      </c>
      <c r="N22" s="19">
        <f>SUM('Ռ. Պապոյան:Ն. Կարապետյան'!N22)</f>
        <v>0</v>
      </c>
      <c r="O22" s="19">
        <f>SUM('Ռ. Պապոյան:Ն. Կարապետյան'!O22)</f>
        <v>0</v>
      </c>
      <c r="P22" s="19">
        <f>SUM('Ռ. Պապոյան:Ն. Կարապետյան'!P22)</f>
        <v>0</v>
      </c>
      <c r="Q22" s="19">
        <f>SUM('Ռ. Պապոյան:Ն. Կարապետյան'!Q22)</f>
        <v>0</v>
      </c>
      <c r="R22" s="19">
        <f>SUM('Ռ. Պապոյան:Ն. Կարապետյան'!R22)</f>
        <v>0</v>
      </c>
      <c r="S22" s="3"/>
      <c r="T22" s="36">
        <f t="shared" si="0"/>
        <v>5</v>
      </c>
      <c r="U22" s="36">
        <f t="shared" si="1"/>
        <v>5</v>
      </c>
      <c r="V22" s="36">
        <f t="shared" si="2"/>
        <v>5</v>
      </c>
      <c r="W22" s="36">
        <f t="shared" si="3"/>
        <v>5</v>
      </c>
    </row>
    <row r="23" spans="1:23" ht="28.5" customHeight="1" thickBot="1" x14ac:dyDescent="0.3">
      <c r="A23" s="27">
        <v>5</v>
      </c>
      <c r="B23" s="42" t="s">
        <v>23</v>
      </c>
      <c r="C23" s="42"/>
      <c r="D23" s="19">
        <f>SUM('Ռ. Պապոյան:Ն. Կարապետյան'!D23)</f>
        <v>13</v>
      </c>
      <c r="E23" s="19">
        <f>SUM('Ռ. Պապոյան:Ն. Կարապետյան'!E23)</f>
        <v>1</v>
      </c>
      <c r="F23" s="19">
        <f>SUM('Ռ. Պապոյան:Ն. Կարապետյան'!F23)</f>
        <v>0</v>
      </c>
      <c r="G23" s="19">
        <f>SUM('Ռ. Պապոյան:Ն. Կարապետյան'!G23)</f>
        <v>0</v>
      </c>
      <c r="H23" s="19">
        <f>SUM('Ռ. Պապոյան:Ն. Կարապետյան'!H23)</f>
        <v>3</v>
      </c>
      <c r="I23" s="19">
        <f>SUM('Ռ. Պապոյան:Ն. Կարապետյան'!I23)</f>
        <v>0</v>
      </c>
      <c r="J23" s="19">
        <f>SUM('Ռ. Պապոյան:Ն. Կարապետյան'!J23)</f>
        <v>0</v>
      </c>
      <c r="K23" s="19">
        <f>SUM('Ռ. Պապոյան:Ն. Կարապետյան'!K23)</f>
        <v>3</v>
      </c>
      <c r="L23" s="19">
        <f>SUM('Ռ. Պապոյան:Ն. Կարապետյան'!L23)</f>
        <v>11</v>
      </c>
      <c r="M23" s="19">
        <f>SUM('Ռ. Պապոյան:Ն. Կարապետյան'!M23)</f>
        <v>0</v>
      </c>
      <c r="N23" s="19">
        <f>SUM('Ռ. Պապոյան:Ն. Կարապետյան'!N23)</f>
        <v>0</v>
      </c>
      <c r="O23" s="19">
        <f>SUM('Ռ. Պապոյան:Ն. Կարապետյան'!O23)</f>
        <v>0</v>
      </c>
      <c r="P23" s="19">
        <f>SUM('Ռ. Պապոյան:Ն. Կարապետյան'!P23)</f>
        <v>0</v>
      </c>
      <c r="Q23" s="19">
        <f>SUM('Ռ. Պապոյան:Ն. Կարապետյան'!Q23)</f>
        <v>0</v>
      </c>
      <c r="R23" s="19">
        <f>SUM('Ռ. Պապոյան:Ն. Կարապետյան'!R23)</f>
        <v>0</v>
      </c>
      <c r="S23" s="3"/>
      <c r="T23" s="36">
        <f t="shared" si="0"/>
        <v>14</v>
      </c>
      <c r="U23" s="36">
        <f t="shared" si="1"/>
        <v>14</v>
      </c>
      <c r="V23" s="36">
        <f t="shared" si="2"/>
        <v>3</v>
      </c>
      <c r="W23" s="36">
        <f t="shared" si="3"/>
        <v>3</v>
      </c>
    </row>
    <row r="24" spans="1:23" ht="27" customHeight="1" thickBot="1" x14ac:dyDescent="0.3">
      <c r="A24" s="43" t="s">
        <v>24</v>
      </c>
      <c r="B24" s="44"/>
      <c r="C24" s="44"/>
      <c r="D24" s="35">
        <f>D7+D8+D9+D10+D11+D12+D13+D14+D16+D15+D17+D19+D20+D21+D22+D23</f>
        <v>28</v>
      </c>
      <c r="E24" s="35">
        <f t="shared" ref="E24:R24" si="4">E7+E8+E9+E10+E11+E12+E13+E14+E16+E15+E17+E19+E20+E21+E22+E23</f>
        <v>242</v>
      </c>
      <c r="F24" s="35">
        <f t="shared" si="4"/>
        <v>1</v>
      </c>
      <c r="G24" s="35">
        <f t="shared" si="4"/>
        <v>50</v>
      </c>
      <c r="H24" s="35">
        <f t="shared" si="4"/>
        <v>196</v>
      </c>
      <c r="I24" s="35">
        <f t="shared" si="4"/>
        <v>1</v>
      </c>
      <c r="J24" s="35">
        <f t="shared" si="4"/>
        <v>2</v>
      </c>
      <c r="K24" s="35">
        <f t="shared" si="4"/>
        <v>249</v>
      </c>
      <c r="L24" s="35">
        <f t="shared" si="4"/>
        <v>20</v>
      </c>
      <c r="M24" s="35">
        <f t="shared" si="4"/>
        <v>2</v>
      </c>
      <c r="N24" s="35">
        <f t="shared" si="4"/>
        <v>25</v>
      </c>
      <c r="O24" s="35">
        <f t="shared" si="4"/>
        <v>13</v>
      </c>
      <c r="P24" s="35">
        <f t="shared" si="4"/>
        <v>1</v>
      </c>
      <c r="Q24" s="35">
        <f t="shared" si="4"/>
        <v>0</v>
      </c>
      <c r="R24" s="35">
        <f t="shared" si="4"/>
        <v>13</v>
      </c>
      <c r="S24" s="4"/>
      <c r="T24" s="36">
        <f t="shared" si="0"/>
        <v>270</v>
      </c>
      <c r="U24" s="36">
        <f t="shared" si="1"/>
        <v>270</v>
      </c>
      <c r="V24" s="36">
        <f t="shared" si="2"/>
        <v>249</v>
      </c>
      <c r="W24" s="36">
        <f t="shared" si="3"/>
        <v>249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  <mergeCell ref="B19:C19"/>
    <mergeCell ref="B20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topLeftCell="A16" zoomScale="87" zoomScaleNormal="87" workbookViewId="0">
      <selection activeCell="B13" sqref="B13:C13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3.42578125" style="1" customWidth="1"/>
    <col min="17" max="17" width="14.7109375" style="1" customWidth="1"/>
    <col min="18" max="18" width="11.5703125" style="1" customWidth="1"/>
    <col min="19" max="23" width="0" style="1" hidden="1" customWidth="1"/>
    <col min="24" max="16384" width="9.140625" style="1"/>
  </cols>
  <sheetData>
    <row r="1" spans="1:23" ht="73.5" customHeight="1" x14ac:dyDescent="0.25">
      <c r="A1" s="65" t="s">
        <v>48</v>
      </c>
      <c r="B1" s="66"/>
      <c r="C1" s="66"/>
      <c r="D1" s="67" t="s">
        <v>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 t="s">
        <v>50</v>
      </c>
      <c r="Q1" s="68"/>
      <c r="R1" s="68"/>
      <c r="S1" s="5"/>
    </row>
    <row r="2" spans="1:23" ht="75.75" customHeight="1" x14ac:dyDescent="0.25">
      <c r="A2" s="81" t="s">
        <v>38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62.25" customHeight="1" x14ac:dyDescent="0.25">
      <c r="A3" s="71" t="s">
        <v>35</v>
      </c>
      <c r="B3" s="72"/>
      <c r="C3" s="73"/>
      <c r="D3" s="64" t="s">
        <v>5</v>
      </c>
      <c r="E3" s="64" t="s">
        <v>25</v>
      </c>
      <c r="F3" s="64" t="s">
        <v>0</v>
      </c>
      <c r="G3" s="78" t="s">
        <v>29</v>
      </c>
      <c r="H3" s="79"/>
      <c r="I3" s="79"/>
      <c r="J3" s="79"/>
      <c r="K3" s="80"/>
      <c r="L3" s="64" t="s">
        <v>26</v>
      </c>
      <c r="M3" s="58" t="s">
        <v>27</v>
      </c>
      <c r="N3" s="59"/>
      <c r="O3" s="62" t="s">
        <v>1</v>
      </c>
      <c r="P3" s="58" t="s">
        <v>28</v>
      </c>
      <c r="Q3" s="59"/>
      <c r="R3" s="64" t="s">
        <v>2</v>
      </c>
      <c r="S3" s="6"/>
      <c r="T3" s="2"/>
    </row>
    <row r="4" spans="1:23" ht="24" customHeight="1" x14ac:dyDescent="0.25">
      <c r="A4" s="74"/>
      <c r="B4" s="75"/>
      <c r="C4" s="76"/>
      <c r="D4" s="64"/>
      <c r="E4" s="64"/>
      <c r="F4" s="64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4"/>
      <c r="M4" s="60"/>
      <c r="N4" s="61"/>
      <c r="O4" s="63"/>
      <c r="P4" s="60"/>
      <c r="Q4" s="61"/>
      <c r="R4" s="64"/>
      <c r="S4" s="7"/>
    </row>
    <row r="5" spans="1:23" ht="123" customHeight="1" thickBot="1" x14ac:dyDescent="0.3">
      <c r="A5" s="74"/>
      <c r="B5" s="75"/>
      <c r="C5" s="76"/>
      <c r="D5" s="62"/>
      <c r="E5" s="62"/>
      <c r="F5" s="62"/>
      <c r="G5" s="63"/>
      <c r="H5" s="63"/>
      <c r="I5" s="63"/>
      <c r="J5" s="63"/>
      <c r="K5" s="63"/>
      <c r="L5" s="62"/>
      <c r="M5" s="16" t="s">
        <v>36</v>
      </c>
      <c r="N5" s="16" t="s">
        <v>3</v>
      </c>
      <c r="O5" s="63"/>
      <c r="P5" s="16" t="s">
        <v>37</v>
      </c>
      <c r="Q5" s="16" t="s">
        <v>4</v>
      </c>
      <c r="R5" s="62"/>
      <c r="S5" s="8"/>
      <c r="U5" s="1" t="s">
        <v>49</v>
      </c>
    </row>
    <row r="6" spans="1:23" ht="33" customHeight="1" thickBot="1" x14ac:dyDescent="0.3">
      <c r="A6" s="54" t="s">
        <v>17</v>
      </c>
      <c r="B6" s="55"/>
      <c r="C6" s="5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1">
        <v>15</v>
      </c>
      <c r="S6" s="9"/>
      <c r="T6" s="56" t="s">
        <v>44</v>
      </c>
      <c r="U6" s="56"/>
      <c r="V6" s="56" t="s">
        <v>45</v>
      </c>
      <c r="W6" s="56"/>
    </row>
    <row r="7" spans="1:23" ht="33" customHeight="1" x14ac:dyDescent="0.25">
      <c r="A7" s="18">
        <v>1</v>
      </c>
      <c r="B7" s="57" t="s">
        <v>7</v>
      </c>
      <c r="C7" s="57"/>
      <c r="D7" s="19"/>
      <c r="E7" s="19">
        <v>2</v>
      </c>
      <c r="F7" s="19"/>
      <c r="G7" s="19"/>
      <c r="H7" s="19">
        <v>2</v>
      </c>
      <c r="I7" s="19"/>
      <c r="J7" s="19"/>
      <c r="K7" s="19">
        <v>2</v>
      </c>
      <c r="L7" s="19"/>
      <c r="M7" s="19"/>
      <c r="N7" s="19">
        <v>1</v>
      </c>
      <c r="O7" s="19"/>
      <c r="P7" s="19"/>
      <c r="Q7" s="19"/>
      <c r="R7" s="19">
        <v>1</v>
      </c>
      <c r="S7" s="3"/>
      <c r="T7" s="36">
        <f>D7+E7</f>
        <v>2</v>
      </c>
      <c r="U7" s="36">
        <f>F7+K7+L7</f>
        <v>2</v>
      </c>
      <c r="V7" s="36">
        <f>K7</f>
        <v>2</v>
      </c>
      <c r="W7" s="36">
        <f>G7+H7+I7+J7</f>
        <v>2</v>
      </c>
    </row>
    <row r="8" spans="1:23" ht="33" customHeight="1" x14ac:dyDescent="0.25">
      <c r="A8" s="20">
        <v>2</v>
      </c>
      <c r="B8" s="41" t="s">
        <v>8</v>
      </c>
      <c r="C8" s="41"/>
      <c r="D8" s="21"/>
      <c r="E8" s="21">
        <v>6</v>
      </c>
      <c r="F8" s="21"/>
      <c r="G8" s="21"/>
      <c r="H8" s="21">
        <v>6</v>
      </c>
      <c r="I8" s="21"/>
      <c r="J8" s="21"/>
      <c r="K8" s="21">
        <v>6</v>
      </c>
      <c r="L8" s="21"/>
      <c r="M8" s="21"/>
      <c r="N8" s="21">
        <v>2</v>
      </c>
      <c r="O8" s="21">
        <v>1</v>
      </c>
      <c r="P8" s="21"/>
      <c r="Q8" s="21"/>
      <c r="R8" s="21">
        <v>1</v>
      </c>
      <c r="S8" s="3"/>
      <c r="T8" s="36">
        <f t="shared" ref="T8:T24" si="0">D8+E8</f>
        <v>6</v>
      </c>
      <c r="U8" s="36">
        <f t="shared" ref="U8:U24" si="1">F8+K8+L8</f>
        <v>6</v>
      </c>
      <c r="V8" s="36">
        <f t="shared" ref="V8:V24" si="2">K8</f>
        <v>6</v>
      </c>
      <c r="W8" s="36">
        <f t="shared" ref="W8:W24" si="3">G8+H8+I8+J8</f>
        <v>6</v>
      </c>
    </row>
    <row r="9" spans="1:23" ht="30.75" customHeight="1" x14ac:dyDescent="0.25">
      <c r="A9" s="20">
        <v>3</v>
      </c>
      <c r="B9" s="41" t="s">
        <v>9</v>
      </c>
      <c r="C9" s="4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1.5" customHeight="1" x14ac:dyDescent="0.25">
      <c r="A10" s="20">
        <v>4</v>
      </c>
      <c r="B10" s="41" t="s">
        <v>10</v>
      </c>
      <c r="C10" s="41"/>
      <c r="D10" s="21">
        <v>1</v>
      </c>
      <c r="E10" s="21">
        <v>2</v>
      </c>
      <c r="F10" s="21"/>
      <c r="G10" s="21">
        <v>3</v>
      </c>
      <c r="H10" s="21"/>
      <c r="I10" s="21"/>
      <c r="J10" s="21"/>
      <c r="K10" s="21">
        <v>3</v>
      </c>
      <c r="L10" s="21"/>
      <c r="M10" s="21"/>
      <c r="N10" s="21"/>
      <c r="O10" s="21"/>
      <c r="P10" s="21"/>
      <c r="Q10" s="21"/>
      <c r="R10" s="21"/>
      <c r="S10" s="3"/>
      <c r="T10" s="36">
        <f t="shared" si="0"/>
        <v>3</v>
      </c>
      <c r="U10" s="36">
        <f t="shared" si="1"/>
        <v>3</v>
      </c>
      <c r="V10" s="36">
        <f t="shared" si="2"/>
        <v>3</v>
      </c>
      <c r="W10" s="36">
        <f t="shared" si="3"/>
        <v>3</v>
      </c>
    </row>
    <row r="11" spans="1:23" ht="29.25" customHeight="1" x14ac:dyDescent="0.25">
      <c r="A11" s="20">
        <v>5</v>
      </c>
      <c r="B11" s="41" t="s">
        <v>11</v>
      </c>
      <c r="C11" s="41"/>
      <c r="D11" s="21"/>
      <c r="E11" s="21">
        <v>16</v>
      </c>
      <c r="F11" s="21">
        <v>1</v>
      </c>
      <c r="G11" s="21">
        <v>2</v>
      </c>
      <c r="H11" s="21">
        <v>13</v>
      </c>
      <c r="I11" s="21"/>
      <c r="J11" s="21"/>
      <c r="K11" s="21">
        <v>15</v>
      </c>
      <c r="L11" s="21"/>
      <c r="M11" s="21"/>
      <c r="N11" s="21"/>
      <c r="O11" s="21"/>
      <c r="P11" s="21"/>
      <c r="Q11" s="21"/>
      <c r="R11" s="21"/>
      <c r="S11" s="3"/>
      <c r="T11" s="36">
        <f t="shared" si="0"/>
        <v>16</v>
      </c>
      <c r="U11" s="36">
        <f t="shared" si="1"/>
        <v>16</v>
      </c>
      <c r="V11" s="36">
        <f t="shared" si="2"/>
        <v>15</v>
      </c>
      <c r="W11" s="36">
        <f t="shared" si="3"/>
        <v>15</v>
      </c>
    </row>
    <row r="12" spans="1:23" ht="45" customHeight="1" x14ac:dyDescent="0.25">
      <c r="A12" s="20">
        <v>6</v>
      </c>
      <c r="B12" s="52" t="s">
        <v>12</v>
      </c>
      <c r="C12" s="5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0">
        <v>7</v>
      </c>
      <c r="B13" s="52" t="s">
        <v>13</v>
      </c>
      <c r="C13" s="52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0">
        <v>8</v>
      </c>
      <c r="B14" s="52" t="s">
        <v>14</v>
      </c>
      <c r="C14" s="52"/>
      <c r="D14" s="21"/>
      <c r="E14" s="21">
        <v>2</v>
      </c>
      <c r="F14" s="21"/>
      <c r="G14" s="21"/>
      <c r="H14" s="21">
        <v>2</v>
      </c>
      <c r="I14" s="21"/>
      <c r="J14" s="21"/>
      <c r="K14" s="21">
        <v>2</v>
      </c>
      <c r="L14" s="21"/>
      <c r="M14" s="21"/>
      <c r="N14" s="21"/>
      <c r="O14" s="21"/>
      <c r="P14" s="21"/>
      <c r="Q14" s="21"/>
      <c r="R14" s="21"/>
      <c r="S14" s="3"/>
      <c r="T14" s="36">
        <f t="shared" si="0"/>
        <v>2</v>
      </c>
      <c r="U14" s="36">
        <f t="shared" si="1"/>
        <v>2</v>
      </c>
      <c r="V14" s="36">
        <f t="shared" si="2"/>
        <v>2</v>
      </c>
      <c r="W14" s="36">
        <f t="shared" si="3"/>
        <v>2</v>
      </c>
    </row>
    <row r="15" spans="1:23" ht="27.75" customHeight="1" x14ac:dyDescent="0.25">
      <c r="A15" s="20">
        <v>9</v>
      </c>
      <c r="B15" s="53" t="s">
        <v>15</v>
      </c>
      <c r="C15" s="53"/>
      <c r="D15" s="21"/>
      <c r="E15" s="21">
        <v>31</v>
      </c>
      <c r="F15" s="21"/>
      <c r="G15" s="21">
        <v>1</v>
      </c>
      <c r="H15" s="21">
        <v>30</v>
      </c>
      <c r="I15" s="21"/>
      <c r="J15" s="21"/>
      <c r="K15" s="21">
        <v>31</v>
      </c>
      <c r="L15" s="21"/>
      <c r="M15" s="21"/>
      <c r="N15" s="21"/>
      <c r="O15" s="21"/>
      <c r="P15" s="21"/>
      <c r="Q15" s="21"/>
      <c r="R15" s="21"/>
      <c r="S15" s="3"/>
      <c r="T15" s="36">
        <f t="shared" si="0"/>
        <v>31</v>
      </c>
      <c r="U15" s="36">
        <f t="shared" si="1"/>
        <v>31</v>
      </c>
      <c r="V15" s="36">
        <f t="shared" si="2"/>
        <v>31</v>
      </c>
      <c r="W15" s="36">
        <f t="shared" si="3"/>
        <v>31</v>
      </c>
    </row>
    <row r="16" spans="1:23" ht="27.75" customHeight="1" x14ac:dyDescent="0.25">
      <c r="A16" s="40">
        <v>10</v>
      </c>
      <c r="B16" s="45" t="s">
        <v>16</v>
      </c>
      <c r="C16" s="46"/>
      <c r="D16" s="23">
        <v>1</v>
      </c>
      <c r="E16" s="23">
        <v>7</v>
      </c>
      <c r="F16" s="23"/>
      <c r="G16" s="23">
        <v>5</v>
      </c>
      <c r="H16" s="23">
        <v>1</v>
      </c>
      <c r="I16" s="23"/>
      <c r="J16" s="23"/>
      <c r="K16" s="23">
        <v>6</v>
      </c>
      <c r="L16" s="23">
        <v>2</v>
      </c>
      <c r="M16" s="23"/>
      <c r="N16" s="23">
        <v>4</v>
      </c>
      <c r="O16" s="23">
        <v>4</v>
      </c>
      <c r="P16" s="23"/>
      <c r="Q16" s="23"/>
      <c r="R16" s="23"/>
      <c r="S16" s="3"/>
      <c r="T16" s="36">
        <f t="shared" si="0"/>
        <v>8</v>
      </c>
      <c r="U16" s="36">
        <f t="shared" si="1"/>
        <v>8</v>
      </c>
      <c r="V16" s="36">
        <f t="shared" si="2"/>
        <v>6</v>
      </c>
      <c r="W16" s="36">
        <f t="shared" si="3"/>
        <v>6</v>
      </c>
    </row>
    <row r="17" spans="1:23" ht="45" customHeight="1" x14ac:dyDescent="0.25">
      <c r="A17" s="40">
        <v>11</v>
      </c>
      <c r="B17" s="45" t="s">
        <v>46</v>
      </c>
      <c r="C17" s="46"/>
      <c r="D17" s="23"/>
      <c r="E17" s="23">
        <v>2</v>
      </c>
      <c r="F17" s="23"/>
      <c r="G17" s="23">
        <v>2</v>
      </c>
      <c r="H17" s="23"/>
      <c r="I17" s="23"/>
      <c r="J17" s="23"/>
      <c r="K17" s="23">
        <v>2</v>
      </c>
      <c r="L17" s="23"/>
      <c r="M17" s="23"/>
      <c r="N17" s="23">
        <v>1</v>
      </c>
      <c r="O17" s="23"/>
      <c r="P17" s="23"/>
      <c r="Q17" s="23"/>
      <c r="R17" s="23">
        <v>1</v>
      </c>
      <c r="S17" s="3"/>
      <c r="T17" s="36">
        <f>D17+E17</f>
        <v>2</v>
      </c>
      <c r="U17" s="36">
        <f>F17+K17+L17</f>
        <v>2</v>
      </c>
      <c r="V17" s="36">
        <f t="shared" si="2"/>
        <v>2</v>
      </c>
      <c r="W17" s="36">
        <f t="shared" si="3"/>
        <v>2</v>
      </c>
    </row>
    <row r="18" spans="1:23" ht="63.75" customHeight="1" x14ac:dyDescent="0.25">
      <c r="A18" s="82" t="s">
        <v>18</v>
      </c>
      <c r="B18" s="82"/>
      <c r="C18" s="83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4"/>
      <c r="T18" s="37"/>
      <c r="U18" s="38"/>
      <c r="V18" s="38"/>
      <c r="W18" s="39"/>
    </row>
    <row r="19" spans="1:23" ht="35.25" customHeight="1" x14ac:dyDescent="0.25">
      <c r="A19" s="25">
        <v>1</v>
      </c>
      <c r="B19" s="51" t="s">
        <v>19</v>
      </c>
      <c r="C19" s="51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3.75" customHeight="1" x14ac:dyDescent="0.25">
      <c r="A20" s="26">
        <v>2</v>
      </c>
      <c r="B20" s="51" t="s">
        <v>20</v>
      </c>
      <c r="C20" s="51"/>
      <c r="D20" s="21">
        <v>8</v>
      </c>
      <c r="E20" s="21">
        <v>13</v>
      </c>
      <c r="F20" s="21"/>
      <c r="G20" s="21">
        <v>5</v>
      </c>
      <c r="H20" s="21">
        <v>13</v>
      </c>
      <c r="I20" s="21"/>
      <c r="J20" s="21"/>
      <c r="K20" s="21">
        <v>18</v>
      </c>
      <c r="L20" s="21">
        <v>3</v>
      </c>
      <c r="M20" s="21"/>
      <c r="N20" s="21"/>
      <c r="O20" s="21"/>
      <c r="P20" s="21"/>
      <c r="Q20" s="21"/>
      <c r="R20" s="21"/>
      <c r="S20" s="3"/>
      <c r="T20" s="36">
        <f t="shared" si="0"/>
        <v>21</v>
      </c>
      <c r="U20" s="36">
        <f t="shared" si="1"/>
        <v>21</v>
      </c>
      <c r="V20" s="36">
        <f t="shared" si="2"/>
        <v>18</v>
      </c>
      <c r="W20" s="36">
        <f t="shared" si="3"/>
        <v>18</v>
      </c>
    </row>
    <row r="21" spans="1:23" ht="34.5" customHeight="1" x14ac:dyDescent="0.25">
      <c r="A21" s="25">
        <v>3</v>
      </c>
      <c r="B21" s="41" t="s">
        <v>21</v>
      </c>
      <c r="C21" s="4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6">
        <v>4</v>
      </c>
      <c r="B22" s="41" t="s">
        <v>22</v>
      </c>
      <c r="C22" s="4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30" customHeight="1" thickBot="1" x14ac:dyDescent="0.3">
      <c r="A23" s="27">
        <v>5</v>
      </c>
      <c r="B23" s="42" t="s">
        <v>23</v>
      </c>
      <c r="C23" s="4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3"/>
      <c r="T23" s="36">
        <f t="shared" si="0"/>
        <v>0</v>
      </c>
      <c r="U23" s="36">
        <f t="shared" si="1"/>
        <v>0</v>
      </c>
      <c r="V23" s="36">
        <f t="shared" si="2"/>
        <v>0</v>
      </c>
      <c r="W23" s="36">
        <f t="shared" si="3"/>
        <v>0</v>
      </c>
    </row>
    <row r="24" spans="1:23" ht="21.75" customHeight="1" thickBot="1" x14ac:dyDescent="0.3">
      <c r="A24" s="84" t="s">
        <v>24</v>
      </c>
      <c r="B24" s="85"/>
      <c r="C24" s="85"/>
      <c r="D24" s="35">
        <f>D7+D8+D9+D10+D11+D12+D13+D14+D15+D16+D17+D19+D20+D21+D22+D23</f>
        <v>10</v>
      </c>
      <c r="E24" s="35">
        <f t="shared" ref="E24:S24" si="4">E7+E8+E9+E10+E11+E12+E13+E14+E15+E16+E17+E19+E20+E21+E22+E23</f>
        <v>81</v>
      </c>
      <c r="F24" s="35">
        <f t="shared" si="4"/>
        <v>1</v>
      </c>
      <c r="G24" s="35">
        <f t="shared" si="4"/>
        <v>18</v>
      </c>
      <c r="H24" s="35">
        <f t="shared" si="4"/>
        <v>67</v>
      </c>
      <c r="I24" s="35">
        <f t="shared" si="4"/>
        <v>0</v>
      </c>
      <c r="J24" s="35">
        <f t="shared" si="4"/>
        <v>0</v>
      </c>
      <c r="K24" s="35">
        <f t="shared" si="4"/>
        <v>85</v>
      </c>
      <c r="L24" s="35">
        <f t="shared" si="4"/>
        <v>5</v>
      </c>
      <c r="M24" s="35">
        <f t="shared" si="4"/>
        <v>0</v>
      </c>
      <c r="N24" s="35">
        <f t="shared" si="4"/>
        <v>8</v>
      </c>
      <c r="O24" s="35">
        <f t="shared" si="4"/>
        <v>5</v>
      </c>
      <c r="P24" s="35">
        <f t="shared" si="4"/>
        <v>0</v>
      </c>
      <c r="Q24" s="35">
        <f t="shared" si="4"/>
        <v>0</v>
      </c>
      <c r="R24" s="35">
        <f t="shared" si="4"/>
        <v>3</v>
      </c>
      <c r="S24" s="35">
        <f t="shared" si="4"/>
        <v>0</v>
      </c>
      <c r="T24" s="36">
        <f t="shared" si="0"/>
        <v>91</v>
      </c>
      <c r="U24" s="36">
        <f t="shared" si="1"/>
        <v>91</v>
      </c>
      <c r="V24" s="36">
        <f t="shared" si="2"/>
        <v>85</v>
      </c>
      <c r="W24" s="36">
        <f t="shared" si="3"/>
        <v>85</v>
      </c>
    </row>
  </sheetData>
  <mergeCells count="41">
    <mergeCell ref="B8:C8"/>
    <mergeCell ref="B9:C9"/>
    <mergeCell ref="B13:C13"/>
    <mergeCell ref="B16:C16"/>
    <mergeCell ref="B17:C17"/>
    <mergeCell ref="B14:C14"/>
    <mergeCell ref="B15:C15"/>
    <mergeCell ref="B11:C11"/>
    <mergeCell ref="B10:C10"/>
    <mergeCell ref="A24:C24"/>
    <mergeCell ref="D18:R18"/>
    <mergeCell ref="B19:C19"/>
    <mergeCell ref="B20:C20"/>
    <mergeCell ref="B21:C21"/>
    <mergeCell ref="B23:C23"/>
    <mergeCell ref="V6:W6"/>
    <mergeCell ref="B22:C22"/>
    <mergeCell ref="T6:U6"/>
    <mergeCell ref="M3:N4"/>
    <mergeCell ref="K4:K5"/>
    <mergeCell ref="L3:L5"/>
    <mergeCell ref="B12:C12"/>
    <mergeCell ref="A18:C18"/>
    <mergeCell ref="A6:C6"/>
    <mergeCell ref="B7:C7"/>
    <mergeCell ref="O3:O5"/>
    <mergeCell ref="A3:C5"/>
    <mergeCell ref="D3:D5"/>
    <mergeCell ref="E3:E5"/>
    <mergeCell ref="F3:F5"/>
    <mergeCell ref="G4:G5"/>
    <mergeCell ref="A1:C1"/>
    <mergeCell ref="D1:O1"/>
    <mergeCell ref="P1:R1"/>
    <mergeCell ref="A2:R2"/>
    <mergeCell ref="P3:Q4"/>
    <mergeCell ref="R3:R5"/>
    <mergeCell ref="H4:H5"/>
    <mergeCell ref="I4:I5"/>
    <mergeCell ref="J4:J5"/>
    <mergeCell ref="G3:K3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topLeftCell="A4" zoomScale="96" zoomScaleNormal="96" workbookViewId="0">
      <selection activeCell="AB4" sqref="AB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3.42578125" style="1" customWidth="1"/>
    <col min="17" max="17" width="14.7109375" style="1" customWidth="1"/>
    <col min="18" max="18" width="9.42578125" style="1" customWidth="1"/>
    <col min="19" max="23" width="0" style="1" hidden="1" customWidth="1"/>
    <col min="24" max="16384" width="9.140625" style="1"/>
  </cols>
  <sheetData>
    <row r="1" spans="1:23" ht="73.5" customHeight="1" x14ac:dyDescent="0.25">
      <c r="A1" s="65" t="s">
        <v>48</v>
      </c>
      <c r="B1" s="66"/>
      <c r="C1" s="66"/>
      <c r="D1" s="67" t="s">
        <v>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 t="s">
        <v>50</v>
      </c>
      <c r="Q1" s="68"/>
      <c r="R1" s="68"/>
      <c r="S1" s="5"/>
    </row>
    <row r="2" spans="1:23" ht="63" customHeight="1" x14ac:dyDescent="0.25">
      <c r="A2" s="81" t="s">
        <v>39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53.25" customHeight="1" x14ac:dyDescent="0.25">
      <c r="A3" s="71" t="s">
        <v>35</v>
      </c>
      <c r="B3" s="72"/>
      <c r="C3" s="73"/>
      <c r="D3" s="64" t="s">
        <v>5</v>
      </c>
      <c r="E3" s="64" t="s">
        <v>25</v>
      </c>
      <c r="F3" s="64" t="s">
        <v>0</v>
      </c>
      <c r="G3" s="78" t="s">
        <v>29</v>
      </c>
      <c r="H3" s="79"/>
      <c r="I3" s="79"/>
      <c r="J3" s="79"/>
      <c r="K3" s="80"/>
      <c r="L3" s="64" t="s">
        <v>26</v>
      </c>
      <c r="M3" s="58" t="s">
        <v>27</v>
      </c>
      <c r="N3" s="59"/>
      <c r="O3" s="62" t="s">
        <v>1</v>
      </c>
      <c r="P3" s="58" t="s">
        <v>28</v>
      </c>
      <c r="Q3" s="59"/>
      <c r="R3" s="64" t="s">
        <v>2</v>
      </c>
      <c r="S3" s="6"/>
      <c r="T3" s="2"/>
    </row>
    <row r="4" spans="1:23" ht="29.25" customHeight="1" x14ac:dyDescent="0.25">
      <c r="A4" s="74"/>
      <c r="B4" s="75"/>
      <c r="C4" s="76"/>
      <c r="D4" s="64"/>
      <c r="E4" s="64"/>
      <c r="F4" s="64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4"/>
      <c r="M4" s="60"/>
      <c r="N4" s="61"/>
      <c r="O4" s="63"/>
      <c r="P4" s="60"/>
      <c r="Q4" s="61"/>
      <c r="R4" s="64"/>
      <c r="S4" s="7"/>
    </row>
    <row r="5" spans="1:23" ht="123" customHeight="1" thickBot="1" x14ac:dyDescent="0.3">
      <c r="A5" s="74"/>
      <c r="B5" s="75"/>
      <c r="C5" s="76"/>
      <c r="D5" s="62"/>
      <c r="E5" s="62"/>
      <c r="F5" s="62"/>
      <c r="G5" s="63"/>
      <c r="H5" s="63"/>
      <c r="I5" s="63"/>
      <c r="J5" s="63"/>
      <c r="K5" s="63"/>
      <c r="L5" s="62"/>
      <c r="M5" s="16" t="s">
        <v>36</v>
      </c>
      <c r="N5" s="16" t="s">
        <v>3</v>
      </c>
      <c r="O5" s="63"/>
      <c r="P5" s="16" t="s">
        <v>37</v>
      </c>
      <c r="Q5" s="16" t="s">
        <v>4</v>
      </c>
      <c r="R5" s="62"/>
      <c r="S5" s="8"/>
      <c r="U5" s="1" t="s">
        <v>49</v>
      </c>
    </row>
    <row r="6" spans="1:23" ht="39.75" customHeight="1" thickBot="1" x14ac:dyDescent="0.3">
      <c r="A6" s="54" t="s">
        <v>17</v>
      </c>
      <c r="B6" s="55"/>
      <c r="C6" s="5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1">
        <v>15</v>
      </c>
      <c r="S6" s="9"/>
      <c r="T6" s="56" t="s">
        <v>44</v>
      </c>
      <c r="U6" s="56"/>
      <c r="V6" s="56" t="s">
        <v>45</v>
      </c>
      <c r="W6" s="56"/>
    </row>
    <row r="7" spans="1:23" ht="35.25" customHeight="1" x14ac:dyDescent="0.25">
      <c r="A7" s="18">
        <v>1</v>
      </c>
      <c r="B7" s="57" t="s">
        <v>7</v>
      </c>
      <c r="C7" s="57"/>
      <c r="D7" s="19"/>
      <c r="E7" s="19">
        <v>6</v>
      </c>
      <c r="F7" s="19"/>
      <c r="G7" s="19"/>
      <c r="H7" s="19">
        <v>6</v>
      </c>
      <c r="I7" s="19"/>
      <c r="J7" s="19"/>
      <c r="K7" s="19">
        <v>6</v>
      </c>
      <c r="L7" s="19"/>
      <c r="M7" s="19"/>
      <c r="N7" s="19">
        <v>1</v>
      </c>
      <c r="O7" s="19"/>
      <c r="P7" s="19"/>
      <c r="Q7" s="19"/>
      <c r="R7" s="19">
        <v>1</v>
      </c>
      <c r="S7" s="3"/>
      <c r="T7" s="36">
        <f>D7+E7</f>
        <v>6</v>
      </c>
      <c r="U7" s="36">
        <f>F7+K7+L7</f>
        <v>6</v>
      </c>
      <c r="V7" s="36">
        <f>K7</f>
        <v>6</v>
      </c>
      <c r="W7" s="36">
        <f>G7+H7+I7+J7</f>
        <v>6</v>
      </c>
    </row>
    <row r="8" spans="1:23" ht="27" customHeight="1" x14ac:dyDescent="0.25">
      <c r="A8" s="20">
        <v>2</v>
      </c>
      <c r="B8" s="41" t="s">
        <v>8</v>
      </c>
      <c r="C8" s="41"/>
      <c r="D8" s="21"/>
      <c r="E8" s="21">
        <v>12</v>
      </c>
      <c r="F8" s="21"/>
      <c r="G8" s="21">
        <v>1</v>
      </c>
      <c r="H8" s="21">
        <v>10</v>
      </c>
      <c r="I8" s="21">
        <v>1</v>
      </c>
      <c r="J8" s="21"/>
      <c r="K8" s="21">
        <v>12</v>
      </c>
      <c r="L8" s="21"/>
      <c r="M8" s="21"/>
      <c r="N8" s="21">
        <v>2</v>
      </c>
      <c r="O8" s="21"/>
      <c r="P8" s="21"/>
      <c r="Q8" s="21"/>
      <c r="R8" s="21">
        <v>2</v>
      </c>
      <c r="S8" s="3"/>
      <c r="T8" s="36">
        <f t="shared" ref="T8:T24" si="0">D8+E8</f>
        <v>12</v>
      </c>
      <c r="U8" s="36">
        <f t="shared" ref="U8:U24" si="1">F8+K8+L8</f>
        <v>12</v>
      </c>
      <c r="V8" s="36">
        <f t="shared" ref="V8:V24" si="2">K8</f>
        <v>12</v>
      </c>
      <c r="W8" s="36">
        <f t="shared" ref="W8:W24" si="3">G8+H8+I8+J8</f>
        <v>12</v>
      </c>
    </row>
    <row r="9" spans="1:23" ht="23.25" customHeight="1" x14ac:dyDescent="0.25">
      <c r="A9" s="20">
        <v>3</v>
      </c>
      <c r="B9" s="41" t="s">
        <v>9</v>
      </c>
      <c r="C9" s="41"/>
      <c r="D9" s="21"/>
      <c r="E9" s="21">
        <v>2</v>
      </c>
      <c r="F9" s="21"/>
      <c r="G9" s="21"/>
      <c r="H9" s="21">
        <v>2</v>
      </c>
      <c r="I9" s="21"/>
      <c r="J9" s="21"/>
      <c r="K9" s="21">
        <v>2</v>
      </c>
      <c r="L9" s="21"/>
      <c r="M9" s="21"/>
      <c r="N9" s="21"/>
      <c r="O9" s="21"/>
      <c r="P9" s="21"/>
      <c r="Q9" s="21"/>
      <c r="R9" s="21"/>
      <c r="S9" s="3"/>
      <c r="T9" s="36">
        <f t="shared" si="0"/>
        <v>2</v>
      </c>
      <c r="U9" s="36">
        <f t="shared" si="1"/>
        <v>2</v>
      </c>
      <c r="V9" s="36">
        <f t="shared" si="2"/>
        <v>2</v>
      </c>
      <c r="W9" s="36">
        <f t="shared" si="3"/>
        <v>2</v>
      </c>
    </row>
    <row r="10" spans="1:23" ht="35.25" customHeight="1" x14ac:dyDescent="0.25">
      <c r="A10" s="20">
        <v>4</v>
      </c>
      <c r="B10" s="41" t="s">
        <v>10</v>
      </c>
      <c r="C10" s="41"/>
      <c r="D10" s="21"/>
      <c r="E10" s="21">
        <v>13</v>
      </c>
      <c r="F10" s="21"/>
      <c r="G10" s="21">
        <v>13</v>
      </c>
      <c r="H10" s="21"/>
      <c r="I10" s="21"/>
      <c r="J10" s="21"/>
      <c r="K10" s="21">
        <v>13</v>
      </c>
      <c r="L10" s="21"/>
      <c r="M10" s="21">
        <v>1</v>
      </c>
      <c r="N10" s="21">
        <v>8</v>
      </c>
      <c r="O10" s="21">
        <v>4</v>
      </c>
      <c r="P10" s="21"/>
      <c r="Q10" s="21"/>
      <c r="R10" s="21">
        <v>5</v>
      </c>
      <c r="S10" s="3"/>
      <c r="T10" s="36">
        <f t="shared" si="0"/>
        <v>13</v>
      </c>
      <c r="U10" s="36">
        <f t="shared" si="1"/>
        <v>13</v>
      </c>
      <c r="V10" s="36">
        <f t="shared" si="2"/>
        <v>13</v>
      </c>
      <c r="W10" s="36">
        <f t="shared" si="3"/>
        <v>13</v>
      </c>
    </row>
    <row r="11" spans="1:23" ht="21" customHeight="1" x14ac:dyDescent="0.25">
      <c r="A11" s="20">
        <v>5</v>
      </c>
      <c r="B11" s="41" t="s">
        <v>11</v>
      </c>
      <c r="C11" s="41"/>
      <c r="D11" s="21"/>
      <c r="E11" s="21">
        <v>24</v>
      </c>
      <c r="F11" s="21"/>
      <c r="G11" s="21"/>
      <c r="H11" s="21">
        <v>24</v>
      </c>
      <c r="I11" s="21"/>
      <c r="J11" s="21"/>
      <c r="K11" s="21">
        <v>24</v>
      </c>
      <c r="L11" s="21"/>
      <c r="M11" s="21"/>
      <c r="N11" s="21"/>
      <c r="O11" s="21"/>
      <c r="P11" s="21"/>
      <c r="Q11" s="21"/>
      <c r="R11" s="21"/>
      <c r="S11" s="3"/>
      <c r="T11" s="36">
        <f t="shared" si="0"/>
        <v>24</v>
      </c>
      <c r="U11" s="36">
        <f t="shared" si="1"/>
        <v>24</v>
      </c>
      <c r="V11" s="36">
        <f t="shared" si="2"/>
        <v>24</v>
      </c>
      <c r="W11" s="36">
        <f t="shared" si="3"/>
        <v>24</v>
      </c>
    </row>
    <row r="12" spans="1:23" ht="45" customHeight="1" x14ac:dyDescent="0.25">
      <c r="A12" s="20">
        <v>6</v>
      </c>
      <c r="B12" s="52" t="s">
        <v>12</v>
      </c>
      <c r="C12" s="52"/>
      <c r="D12" s="21"/>
      <c r="E12" s="21">
        <v>2</v>
      </c>
      <c r="F12" s="21"/>
      <c r="G12" s="21"/>
      <c r="H12" s="21">
        <v>2</v>
      </c>
      <c r="I12" s="21"/>
      <c r="J12" s="21"/>
      <c r="K12" s="21">
        <v>2</v>
      </c>
      <c r="L12" s="21"/>
      <c r="M12" s="21"/>
      <c r="N12" s="21"/>
      <c r="O12" s="21"/>
      <c r="P12" s="21"/>
      <c r="Q12" s="21"/>
      <c r="R12" s="21"/>
      <c r="S12" s="3"/>
      <c r="T12" s="36">
        <f t="shared" si="0"/>
        <v>2</v>
      </c>
      <c r="U12" s="36">
        <f t="shared" si="1"/>
        <v>2</v>
      </c>
      <c r="V12" s="36">
        <f t="shared" si="2"/>
        <v>2</v>
      </c>
      <c r="W12" s="36">
        <f t="shared" si="3"/>
        <v>2</v>
      </c>
    </row>
    <row r="13" spans="1:23" ht="27.75" customHeight="1" x14ac:dyDescent="0.25">
      <c r="A13" s="20">
        <v>7</v>
      </c>
      <c r="B13" s="52" t="s">
        <v>13</v>
      </c>
      <c r="C13" s="52"/>
      <c r="D13" s="21"/>
      <c r="E13" s="21">
        <v>2</v>
      </c>
      <c r="F13" s="21"/>
      <c r="G13" s="21">
        <v>1</v>
      </c>
      <c r="H13" s="21">
        <v>1</v>
      </c>
      <c r="I13" s="21"/>
      <c r="J13" s="21"/>
      <c r="K13" s="21">
        <v>2</v>
      </c>
      <c r="L13" s="21"/>
      <c r="M13" s="21"/>
      <c r="N13" s="21"/>
      <c r="O13" s="21"/>
      <c r="P13" s="21"/>
      <c r="Q13" s="21"/>
      <c r="R13" s="21"/>
      <c r="S13" s="3"/>
      <c r="T13" s="36">
        <f t="shared" si="0"/>
        <v>2</v>
      </c>
      <c r="U13" s="36">
        <f t="shared" si="1"/>
        <v>2</v>
      </c>
      <c r="V13" s="36">
        <f t="shared" si="2"/>
        <v>2</v>
      </c>
      <c r="W13" s="36">
        <f t="shared" si="3"/>
        <v>2</v>
      </c>
    </row>
    <row r="14" spans="1:23" ht="45" customHeight="1" x14ac:dyDescent="0.25">
      <c r="A14" s="20">
        <v>8</v>
      </c>
      <c r="B14" s="52" t="s">
        <v>14</v>
      </c>
      <c r="C14" s="52"/>
      <c r="D14" s="21"/>
      <c r="E14" s="21">
        <v>4</v>
      </c>
      <c r="F14" s="21"/>
      <c r="G14" s="21">
        <v>1</v>
      </c>
      <c r="H14" s="21">
        <v>3</v>
      </c>
      <c r="I14" s="21"/>
      <c r="J14" s="21"/>
      <c r="K14" s="21">
        <v>4</v>
      </c>
      <c r="L14" s="21"/>
      <c r="M14" s="21"/>
      <c r="N14" s="21"/>
      <c r="O14" s="21"/>
      <c r="P14" s="21"/>
      <c r="Q14" s="21"/>
      <c r="R14" s="21"/>
      <c r="S14" s="3"/>
      <c r="T14" s="36">
        <f t="shared" si="0"/>
        <v>4</v>
      </c>
      <c r="U14" s="36">
        <f t="shared" si="1"/>
        <v>4</v>
      </c>
      <c r="V14" s="36">
        <f t="shared" si="2"/>
        <v>4</v>
      </c>
      <c r="W14" s="36">
        <f t="shared" si="3"/>
        <v>4</v>
      </c>
    </row>
    <row r="15" spans="1:23" ht="27.75" customHeight="1" x14ac:dyDescent="0.25">
      <c r="A15" s="20">
        <v>9</v>
      </c>
      <c r="B15" s="53" t="s">
        <v>15</v>
      </c>
      <c r="C15" s="53"/>
      <c r="D15" s="21"/>
      <c r="E15" s="21">
        <v>44</v>
      </c>
      <c r="F15" s="21"/>
      <c r="G15" s="21"/>
      <c r="H15" s="21">
        <v>44</v>
      </c>
      <c r="I15" s="21"/>
      <c r="J15" s="21"/>
      <c r="K15" s="21">
        <v>44</v>
      </c>
      <c r="L15" s="21"/>
      <c r="M15" s="21"/>
      <c r="N15" s="21"/>
      <c r="O15" s="21"/>
      <c r="P15" s="21"/>
      <c r="Q15" s="21"/>
      <c r="R15" s="21"/>
      <c r="S15" s="3"/>
      <c r="T15" s="36">
        <f t="shared" si="0"/>
        <v>44</v>
      </c>
      <c r="U15" s="36">
        <f t="shared" si="1"/>
        <v>44</v>
      </c>
      <c r="V15" s="36">
        <f t="shared" si="2"/>
        <v>44</v>
      </c>
      <c r="W15" s="36">
        <f t="shared" si="3"/>
        <v>44</v>
      </c>
    </row>
    <row r="16" spans="1:23" ht="27.75" customHeight="1" x14ac:dyDescent="0.25">
      <c r="A16" s="40">
        <v>10</v>
      </c>
      <c r="B16" s="45" t="s">
        <v>16</v>
      </c>
      <c r="C16" s="46"/>
      <c r="D16" s="23">
        <v>5</v>
      </c>
      <c r="E16" s="23">
        <v>7</v>
      </c>
      <c r="F16" s="23"/>
      <c r="G16" s="23">
        <v>8</v>
      </c>
      <c r="H16" s="23">
        <v>1</v>
      </c>
      <c r="I16" s="23"/>
      <c r="J16" s="23">
        <v>1</v>
      </c>
      <c r="K16" s="23">
        <v>10</v>
      </c>
      <c r="L16" s="23">
        <v>2</v>
      </c>
      <c r="M16" s="23"/>
      <c r="N16" s="23">
        <v>4</v>
      </c>
      <c r="O16" s="23">
        <v>2</v>
      </c>
      <c r="P16" s="23"/>
      <c r="Q16" s="23"/>
      <c r="R16" s="23">
        <v>2</v>
      </c>
      <c r="S16" s="3"/>
      <c r="T16" s="36">
        <f t="shared" si="0"/>
        <v>12</v>
      </c>
      <c r="U16" s="36">
        <f t="shared" si="1"/>
        <v>12</v>
      </c>
      <c r="V16" s="36">
        <f t="shared" si="2"/>
        <v>10</v>
      </c>
      <c r="W16" s="36">
        <f t="shared" si="3"/>
        <v>10</v>
      </c>
    </row>
    <row r="17" spans="1:23" ht="45" customHeight="1" x14ac:dyDescent="0.25">
      <c r="A17" s="40">
        <v>11</v>
      </c>
      <c r="B17" s="45" t="s">
        <v>46</v>
      </c>
      <c r="C17" s="46"/>
      <c r="D17" s="23"/>
      <c r="E17" s="23"/>
      <c r="F17" s="23"/>
      <c r="G17" s="23"/>
      <c r="H17" s="23"/>
      <c r="I17" s="23"/>
      <c r="J17" s="23"/>
      <c r="K17" s="23"/>
      <c r="L17" s="23"/>
      <c r="M17" s="23">
        <v>1</v>
      </c>
      <c r="N17" s="23"/>
      <c r="O17" s="23"/>
      <c r="P17" s="23">
        <v>1</v>
      </c>
      <c r="Q17" s="23"/>
      <c r="R17" s="23"/>
      <c r="S17" s="3"/>
      <c r="T17" s="36">
        <f>D17+E17</f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42.75" customHeight="1" x14ac:dyDescent="0.25">
      <c r="A18" s="82" t="s">
        <v>18</v>
      </c>
      <c r="B18" s="82"/>
      <c r="C18" s="83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4"/>
      <c r="T18" s="37"/>
      <c r="U18" s="38"/>
      <c r="V18" s="38"/>
      <c r="W18" s="39"/>
    </row>
    <row r="19" spans="1:23" ht="33.75" customHeight="1" x14ac:dyDescent="0.25">
      <c r="A19" s="25">
        <v>1</v>
      </c>
      <c r="B19" s="51" t="s">
        <v>19</v>
      </c>
      <c r="C19" s="51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0" customHeight="1" x14ac:dyDescent="0.25">
      <c r="A20" s="26">
        <v>2</v>
      </c>
      <c r="B20" s="51" t="s">
        <v>20</v>
      </c>
      <c r="C20" s="51"/>
      <c r="D20" s="21"/>
      <c r="E20" s="21">
        <v>13</v>
      </c>
      <c r="F20" s="21"/>
      <c r="G20" s="21">
        <v>4</v>
      </c>
      <c r="H20" s="21">
        <v>7</v>
      </c>
      <c r="I20" s="21"/>
      <c r="J20" s="21"/>
      <c r="K20" s="21">
        <v>11</v>
      </c>
      <c r="L20" s="21">
        <v>2</v>
      </c>
      <c r="M20" s="21"/>
      <c r="N20" s="21">
        <v>1</v>
      </c>
      <c r="O20" s="21">
        <v>1</v>
      </c>
      <c r="P20" s="21"/>
      <c r="Q20" s="21"/>
      <c r="R20" s="21"/>
      <c r="S20" s="3"/>
      <c r="T20" s="36">
        <f t="shared" si="0"/>
        <v>13</v>
      </c>
      <c r="U20" s="36">
        <f t="shared" si="1"/>
        <v>13</v>
      </c>
      <c r="V20" s="36">
        <f t="shared" si="2"/>
        <v>11</v>
      </c>
      <c r="W20" s="36">
        <f t="shared" si="3"/>
        <v>11</v>
      </c>
    </row>
    <row r="21" spans="1:23" ht="27" customHeight="1" x14ac:dyDescent="0.25">
      <c r="A21" s="25">
        <v>3</v>
      </c>
      <c r="B21" s="41" t="s">
        <v>21</v>
      </c>
      <c r="C21" s="4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5.5" customHeight="1" x14ac:dyDescent="0.25">
      <c r="A22" s="26">
        <v>4</v>
      </c>
      <c r="B22" s="41" t="s">
        <v>22</v>
      </c>
      <c r="C22" s="41"/>
      <c r="D22" s="21"/>
      <c r="E22" s="21">
        <v>5</v>
      </c>
      <c r="F22" s="21"/>
      <c r="G22" s="21">
        <v>1</v>
      </c>
      <c r="H22" s="21">
        <v>3</v>
      </c>
      <c r="I22" s="21"/>
      <c r="J22" s="21">
        <v>1</v>
      </c>
      <c r="K22" s="21">
        <v>5</v>
      </c>
      <c r="L22" s="21"/>
      <c r="M22" s="21"/>
      <c r="N22" s="21"/>
      <c r="O22" s="21"/>
      <c r="P22" s="21"/>
      <c r="Q22" s="21"/>
      <c r="R22" s="21"/>
      <c r="S22" s="3"/>
      <c r="T22" s="36">
        <f t="shared" si="0"/>
        <v>5</v>
      </c>
      <c r="U22" s="36">
        <f t="shared" si="1"/>
        <v>5</v>
      </c>
      <c r="V22" s="36">
        <f t="shared" si="2"/>
        <v>5</v>
      </c>
      <c r="W22" s="36">
        <f t="shared" si="3"/>
        <v>5</v>
      </c>
    </row>
    <row r="23" spans="1:23" ht="25.5" customHeight="1" thickBot="1" x14ac:dyDescent="0.3">
      <c r="A23" s="27">
        <v>5</v>
      </c>
      <c r="B23" s="42" t="s">
        <v>23</v>
      </c>
      <c r="C23" s="42"/>
      <c r="D23" s="23">
        <v>1</v>
      </c>
      <c r="E23" s="23"/>
      <c r="F23" s="23"/>
      <c r="G23" s="23"/>
      <c r="H23" s="23">
        <v>1</v>
      </c>
      <c r="I23" s="23"/>
      <c r="J23" s="23"/>
      <c r="K23" s="23">
        <v>1</v>
      </c>
      <c r="L23" s="23"/>
      <c r="M23" s="23"/>
      <c r="N23" s="23"/>
      <c r="O23" s="23"/>
      <c r="P23" s="23"/>
      <c r="Q23" s="23"/>
      <c r="R23" s="23"/>
      <c r="S23" s="3"/>
      <c r="T23" s="36">
        <f t="shared" si="0"/>
        <v>1</v>
      </c>
      <c r="U23" s="36">
        <f t="shared" si="1"/>
        <v>1</v>
      </c>
      <c r="V23" s="36">
        <f t="shared" si="2"/>
        <v>1</v>
      </c>
      <c r="W23" s="36">
        <f t="shared" si="3"/>
        <v>1</v>
      </c>
    </row>
    <row r="24" spans="1:23" s="10" customFormat="1" ht="30" customHeight="1" thickBot="1" x14ac:dyDescent="0.3">
      <c r="A24" s="84" t="s">
        <v>24</v>
      </c>
      <c r="B24" s="85"/>
      <c r="C24" s="85"/>
      <c r="D24" s="35">
        <f>D7+D8+D9+D10+D11+D12+D13+D14+D15+D16+D17+D19+D20+D21+D22+D23</f>
        <v>6</v>
      </c>
      <c r="E24" s="35">
        <f t="shared" ref="E24:S24" si="4">E7+E8+E9+E10+E11+E12+E13+E14+E15+E16+E17+E19+E20+E21+E22+E23</f>
        <v>134</v>
      </c>
      <c r="F24" s="35">
        <f t="shared" si="4"/>
        <v>0</v>
      </c>
      <c r="G24" s="35">
        <f t="shared" si="4"/>
        <v>29</v>
      </c>
      <c r="H24" s="35">
        <f t="shared" si="4"/>
        <v>104</v>
      </c>
      <c r="I24" s="35">
        <f t="shared" si="4"/>
        <v>1</v>
      </c>
      <c r="J24" s="35">
        <f t="shared" si="4"/>
        <v>2</v>
      </c>
      <c r="K24" s="35">
        <f t="shared" si="4"/>
        <v>136</v>
      </c>
      <c r="L24" s="35">
        <f t="shared" si="4"/>
        <v>4</v>
      </c>
      <c r="M24" s="35">
        <f t="shared" si="4"/>
        <v>2</v>
      </c>
      <c r="N24" s="35">
        <f t="shared" si="4"/>
        <v>16</v>
      </c>
      <c r="O24" s="35">
        <f t="shared" si="4"/>
        <v>7</v>
      </c>
      <c r="P24" s="35">
        <f t="shared" si="4"/>
        <v>1</v>
      </c>
      <c r="Q24" s="35">
        <f t="shared" si="4"/>
        <v>0</v>
      </c>
      <c r="R24" s="35">
        <f t="shared" si="4"/>
        <v>10</v>
      </c>
      <c r="S24" s="35">
        <f t="shared" si="4"/>
        <v>0</v>
      </c>
      <c r="T24" s="36">
        <f t="shared" si="0"/>
        <v>140</v>
      </c>
      <c r="U24" s="36">
        <f t="shared" si="1"/>
        <v>140</v>
      </c>
      <c r="V24" s="36">
        <f t="shared" si="2"/>
        <v>136</v>
      </c>
      <c r="W24" s="36">
        <f t="shared" si="3"/>
        <v>136</v>
      </c>
    </row>
  </sheetData>
  <mergeCells count="41">
    <mergeCell ref="B8:C8"/>
    <mergeCell ref="B9:C9"/>
    <mergeCell ref="B13:C13"/>
    <mergeCell ref="B16:C16"/>
    <mergeCell ref="B17:C17"/>
    <mergeCell ref="B14:C14"/>
    <mergeCell ref="B15:C15"/>
    <mergeCell ref="B11:C11"/>
    <mergeCell ref="B10:C10"/>
    <mergeCell ref="A24:C24"/>
    <mergeCell ref="D18:R18"/>
    <mergeCell ref="B19:C19"/>
    <mergeCell ref="B20:C20"/>
    <mergeCell ref="B21:C21"/>
    <mergeCell ref="B23:C23"/>
    <mergeCell ref="V6:W6"/>
    <mergeCell ref="B22:C22"/>
    <mergeCell ref="T6:U6"/>
    <mergeCell ref="M3:N4"/>
    <mergeCell ref="K4:K5"/>
    <mergeCell ref="L3:L5"/>
    <mergeCell ref="B12:C12"/>
    <mergeCell ref="A18:C18"/>
    <mergeCell ref="A6:C6"/>
    <mergeCell ref="B7:C7"/>
    <mergeCell ref="O3:O5"/>
    <mergeCell ref="A3:C5"/>
    <mergeCell ref="D3:D5"/>
    <mergeCell ref="E3:E5"/>
    <mergeCell ref="F3:F5"/>
    <mergeCell ref="G4:G5"/>
    <mergeCell ref="A1:C1"/>
    <mergeCell ref="D1:O1"/>
    <mergeCell ref="P1:R1"/>
    <mergeCell ref="A2:R2"/>
    <mergeCell ref="P3:Q4"/>
    <mergeCell ref="R3:R5"/>
    <mergeCell ref="H4:H5"/>
    <mergeCell ref="I4:I5"/>
    <mergeCell ref="J4:J5"/>
    <mergeCell ref="G3:K3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zoomScale="84" zoomScaleNormal="84" workbookViewId="0">
      <selection activeCell="AB4" sqref="AB4"/>
    </sheetView>
  </sheetViews>
  <sheetFormatPr defaultRowHeight="15" x14ac:dyDescent="0.25"/>
  <cols>
    <col min="1" max="2" width="9.140625" style="12" customWidth="1"/>
    <col min="3" max="3" width="47.140625" style="12" customWidth="1"/>
    <col min="4" max="4" width="9.140625" style="12" customWidth="1"/>
    <col min="5" max="5" width="6.85546875" style="12" customWidth="1"/>
    <col min="6" max="7" width="8.42578125" style="12" customWidth="1"/>
    <col min="8" max="8" width="7.7109375" style="12" customWidth="1"/>
    <col min="9" max="9" width="8.7109375" style="12" customWidth="1"/>
    <col min="10" max="10" width="8" style="12" customWidth="1"/>
    <col min="11" max="11" width="8.28515625" style="12" customWidth="1"/>
    <col min="12" max="12" width="8.140625" style="12" customWidth="1"/>
    <col min="13" max="13" width="9.42578125" style="12" customWidth="1"/>
    <col min="14" max="14" width="12.28515625" style="12" customWidth="1"/>
    <col min="15" max="15" width="9.140625" style="12" customWidth="1"/>
    <col min="16" max="16" width="13.42578125" style="12" customWidth="1"/>
    <col min="17" max="17" width="14.7109375" style="12" customWidth="1"/>
    <col min="18" max="18" width="10" style="12" customWidth="1"/>
    <col min="19" max="23" width="0" style="12" hidden="1" customWidth="1"/>
    <col min="24" max="16384" width="9.140625" style="12"/>
  </cols>
  <sheetData>
    <row r="1" spans="1:23" ht="73.5" customHeight="1" x14ac:dyDescent="0.25">
      <c r="A1" s="65" t="s">
        <v>48</v>
      </c>
      <c r="B1" s="66"/>
      <c r="C1" s="66"/>
      <c r="D1" s="67" t="s">
        <v>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 t="s">
        <v>50</v>
      </c>
      <c r="Q1" s="68"/>
      <c r="R1" s="68"/>
      <c r="S1" s="11"/>
    </row>
    <row r="2" spans="1:23" ht="54.75" customHeight="1" x14ac:dyDescent="0.25">
      <c r="A2" s="88" t="s">
        <v>43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1"/>
    </row>
    <row r="3" spans="1:23" ht="50.25" customHeight="1" x14ac:dyDescent="0.25">
      <c r="A3" s="71" t="s">
        <v>35</v>
      </c>
      <c r="B3" s="72"/>
      <c r="C3" s="73"/>
      <c r="D3" s="64" t="s">
        <v>5</v>
      </c>
      <c r="E3" s="64" t="s">
        <v>25</v>
      </c>
      <c r="F3" s="64" t="s">
        <v>0</v>
      </c>
      <c r="G3" s="78" t="s">
        <v>29</v>
      </c>
      <c r="H3" s="79"/>
      <c r="I3" s="79"/>
      <c r="J3" s="79"/>
      <c r="K3" s="80"/>
      <c r="L3" s="64" t="s">
        <v>26</v>
      </c>
      <c r="M3" s="58" t="s">
        <v>27</v>
      </c>
      <c r="N3" s="59"/>
      <c r="O3" s="62" t="s">
        <v>1</v>
      </c>
      <c r="P3" s="58" t="s">
        <v>28</v>
      </c>
      <c r="Q3" s="59"/>
      <c r="R3" s="64" t="s">
        <v>2</v>
      </c>
      <c r="S3" s="13"/>
      <c r="T3" s="14"/>
    </row>
    <row r="4" spans="1:23" ht="42" customHeight="1" x14ac:dyDescent="0.25">
      <c r="A4" s="74"/>
      <c r="B4" s="75"/>
      <c r="C4" s="76"/>
      <c r="D4" s="64"/>
      <c r="E4" s="64"/>
      <c r="F4" s="64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4"/>
      <c r="M4" s="60"/>
      <c r="N4" s="61"/>
      <c r="O4" s="63"/>
      <c r="P4" s="60"/>
      <c r="Q4" s="61"/>
      <c r="R4" s="64"/>
      <c r="S4" s="15"/>
    </row>
    <row r="5" spans="1:23" ht="122.25" customHeight="1" thickBot="1" x14ac:dyDescent="0.3">
      <c r="A5" s="74"/>
      <c r="B5" s="75"/>
      <c r="C5" s="76"/>
      <c r="D5" s="62"/>
      <c r="E5" s="62"/>
      <c r="F5" s="62"/>
      <c r="G5" s="63"/>
      <c r="H5" s="63"/>
      <c r="I5" s="63"/>
      <c r="J5" s="63"/>
      <c r="K5" s="63"/>
      <c r="L5" s="62"/>
      <c r="M5" s="16" t="s">
        <v>36</v>
      </c>
      <c r="N5" s="16" t="s">
        <v>3</v>
      </c>
      <c r="O5" s="63"/>
      <c r="P5" s="16" t="s">
        <v>37</v>
      </c>
      <c r="Q5" s="16" t="s">
        <v>4</v>
      </c>
      <c r="R5" s="62"/>
      <c r="S5" s="33"/>
      <c r="U5" s="12" t="s">
        <v>49</v>
      </c>
    </row>
    <row r="6" spans="1:23" ht="43.5" customHeight="1" thickBot="1" x14ac:dyDescent="0.3">
      <c r="A6" s="54" t="s">
        <v>17</v>
      </c>
      <c r="B6" s="55"/>
      <c r="C6" s="5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1">
        <v>15</v>
      </c>
      <c r="S6" s="34"/>
      <c r="T6" s="56" t="s">
        <v>44</v>
      </c>
      <c r="U6" s="56"/>
      <c r="V6" s="56" t="s">
        <v>45</v>
      </c>
      <c r="W6" s="56"/>
    </row>
    <row r="7" spans="1:23" ht="29.25" customHeight="1" x14ac:dyDescent="0.25">
      <c r="A7" s="18">
        <v>1</v>
      </c>
      <c r="B7" s="57" t="s">
        <v>7</v>
      </c>
      <c r="C7" s="57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2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23.25" customHeight="1" x14ac:dyDescent="0.25">
      <c r="A8" s="20">
        <v>2</v>
      </c>
      <c r="B8" s="41" t="s">
        <v>8</v>
      </c>
      <c r="C8" s="4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2"/>
      <c r="T8" s="36">
        <f t="shared" ref="T8:T24" si="0">D8+E8</f>
        <v>0</v>
      </c>
      <c r="U8" s="36">
        <f t="shared" ref="U8:U24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31.5" customHeight="1" x14ac:dyDescent="0.25">
      <c r="A9" s="20">
        <v>3</v>
      </c>
      <c r="B9" s="41" t="s">
        <v>9</v>
      </c>
      <c r="C9" s="4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2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1.5" customHeight="1" x14ac:dyDescent="0.25">
      <c r="A10" s="20">
        <v>4</v>
      </c>
      <c r="B10" s="41" t="s">
        <v>10</v>
      </c>
      <c r="C10" s="4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2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30.75" customHeight="1" x14ac:dyDescent="0.25">
      <c r="A11" s="20">
        <v>5</v>
      </c>
      <c r="B11" s="41" t="s">
        <v>11</v>
      </c>
      <c r="C11" s="4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2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0">
        <v>6</v>
      </c>
      <c r="B12" s="52" t="s">
        <v>12</v>
      </c>
      <c r="C12" s="5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2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0">
        <v>7</v>
      </c>
      <c r="B13" s="52" t="s">
        <v>13</v>
      </c>
      <c r="C13" s="52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0">
        <v>8</v>
      </c>
      <c r="B14" s="52" t="s">
        <v>14</v>
      </c>
      <c r="C14" s="5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2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8.5" customHeight="1" x14ac:dyDescent="0.25">
      <c r="A15" s="20">
        <v>9</v>
      </c>
      <c r="B15" s="53" t="s">
        <v>15</v>
      </c>
      <c r="C15" s="53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2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28.5" customHeight="1" x14ac:dyDescent="0.25">
      <c r="A16" s="40">
        <v>10</v>
      </c>
      <c r="B16" s="45" t="s">
        <v>16</v>
      </c>
      <c r="C16" s="46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2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0">
        <v>11</v>
      </c>
      <c r="B17" s="45" t="s">
        <v>46</v>
      </c>
      <c r="C17" s="46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2"/>
      <c r="T17" s="36">
        <f>D17+E17</f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9.75" customHeight="1" x14ac:dyDescent="0.25">
      <c r="A18" s="82" t="s">
        <v>18</v>
      </c>
      <c r="B18" s="82"/>
      <c r="C18" s="83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24"/>
      <c r="T18" s="37"/>
      <c r="U18" s="38"/>
      <c r="V18" s="38"/>
      <c r="W18" s="39"/>
    </row>
    <row r="19" spans="1:23" ht="29.25" customHeight="1" x14ac:dyDescent="0.25">
      <c r="A19" s="25">
        <v>1</v>
      </c>
      <c r="B19" s="51" t="s">
        <v>19</v>
      </c>
      <c r="C19" s="51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22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7.5" customHeight="1" x14ac:dyDescent="0.25">
      <c r="A20" s="26">
        <v>2</v>
      </c>
      <c r="B20" s="51" t="s">
        <v>20</v>
      </c>
      <c r="C20" s="5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2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6" customHeight="1" x14ac:dyDescent="0.25">
      <c r="A21" s="25">
        <v>3</v>
      </c>
      <c r="B21" s="41" t="s">
        <v>21</v>
      </c>
      <c r="C21" s="4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8.5" customHeight="1" x14ac:dyDescent="0.25">
      <c r="A22" s="26">
        <v>4</v>
      </c>
      <c r="B22" s="41" t="s">
        <v>22</v>
      </c>
      <c r="C22" s="4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8.5" customHeight="1" thickBot="1" x14ac:dyDescent="0.3">
      <c r="A23" s="27">
        <v>5</v>
      </c>
      <c r="B23" s="42" t="s">
        <v>23</v>
      </c>
      <c r="C23" s="42"/>
      <c r="D23" s="23">
        <v>3</v>
      </c>
      <c r="E23" s="23"/>
      <c r="F23" s="23"/>
      <c r="G23" s="23"/>
      <c r="H23" s="23">
        <v>1</v>
      </c>
      <c r="I23" s="23"/>
      <c r="J23" s="23"/>
      <c r="K23" s="23">
        <v>1</v>
      </c>
      <c r="L23" s="23">
        <v>2</v>
      </c>
      <c r="M23" s="23"/>
      <c r="N23" s="23"/>
      <c r="O23" s="23"/>
      <c r="P23" s="23"/>
      <c r="Q23" s="23"/>
      <c r="R23" s="23"/>
      <c r="S23" s="22"/>
      <c r="T23" s="36">
        <f t="shared" si="0"/>
        <v>3</v>
      </c>
      <c r="U23" s="36">
        <f t="shared" si="1"/>
        <v>3</v>
      </c>
      <c r="V23" s="36">
        <f t="shared" si="2"/>
        <v>1</v>
      </c>
      <c r="W23" s="36">
        <f t="shared" si="3"/>
        <v>1</v>
      </c>
    </row>
    <row r="24" spans="1:23" s="29" customFormat="1" ht="26.25" customHeight="1" thickBot="1" x14ac:dyDescent="0.3">
      <c r="A24" s="84" t="s">
        <v>24</v>
      </c>
      <c r="B24" s="85"/>
      <c r="C24" s="85"/>
      <c r="D24" s="35">
        <f>D7+D8+D9+D10+D11+D12+D13+D14+D15+D17+D19+D20+D21+D22+D23</f>
        <v>3</v>
      </c>
      <c r="E24" s="35">
        <f t="shared" ref="E24:R24" si="4">E7+E8+E9+E10+E11+E12+E13+E14+E15+E17+E19+E20+E21+E22+E23</f>
        <v>0</v>
      </c>
      <c r="F24" s="35">
        <f t="shared" si="4"/>
        <v>0</v>
      </c>
      <c r="G24" s="35">
        <f t="shared" si="4"/>
        <v>0</v>
      </c>
      <c r="H24" s="35">
        <f t="shared" si="4"/>
        <v>1</v>
      </c>
      <c r="I24" s="35">
        <f t="shared" si="4"/>
        <v>0</v>
      </c>
      <c r="J24" s="35">
        <f t="shared" si="4"/>
        <v>0</v>
      </c>
      <c r="K24" s="35">
        <f t="shared" si="4"/>
        <v>1</v>
      </c>
      <c r="L24" s="35">
        <f t="shared" si="4"/>
        <v>2</v>
      </c>
      <c r="M24" s="35">
        <f t="shared" si="4"/>
        <v>0</v>
      </c>
      <c r="N24" s="35">
        <f t="shared" si="4"/>
        <v>0</v>
      </c>
      <c r="O24" s="35">
        <f t="shared" si="4"/>
        <v>0</v>
      </c>
      <c r="P24" s="35">
        <f t="shared" si="4"/>
        <v>0</v>
      </c>
      <c r="Q24" s="35">
        <f t="shared" si="4"/>
        <v>0</v>
      </c>
      <c r="R24" s="35">
        <f t="shared" si="4"/>
        <v>0</v>
      </c>
      <c r="S24" s="28"/>
      <c r="T24" s="36">
        <f t="shared" si="0"/>
        <v>3</v>
      </c>
      <c r="U24" s="36">
        <f t="shared" si="1"/>
        <v>3</v>
      </c>
      <c r="V24" s="36">
        <f t="shared" si="2"/>
        <v>1</v>
      </c>
      <c r="W24" s="36">
        <f t="shared" si="3"/>
        <v>1</v>
      </c>
    </row>
  </sheetData>
  <mergeCells count="41">
    <mergeCell ref="B8:C8"/>
    <mergeCell ref="B9:C9"/>
    <mergeCell ref="B13:C13"/>
    <mergeCell ref="B16:C16"/>
    <mergeCell ref="B17:C17"/>
    <mergeCell ref="B14:C14"/>
    <mergeCell ref="B15:C15"/>
    <mergeCell ref="B11:C11"/>
    <mergeCell ref="B10:C10"/>
    <mergeCell ref="A24:C24"/>
    <mergeCell ref="D18:R18"/>
    <mergeCell ref="B19:C19"/>
    <mergeCell ref="B20:C20"/>
    <mergeCell ref="B21:C21"/>
    <mergeCell ref="B23:C23"/>
    <mergeCell ref="V6:W6"/>
    <mergeCell ref="B22:C22"/>
    <mergeCell ref="T6:U6"/>
    <mergeCell ref="M3:N4"/>
    <mergeCell ref="K4:K5"/>
    <mergeCell ref="L3:L5"/>
    <mergeCell ref="B12:C12"/>
    <mergeCell ref="A18:C18"/>
    <mergeCell ref="A6:C6"/>
    <mergeCell ref="B7:C7"/>
    <mergeCell ref="O3:O5"/>
    <mergeCell ref="A3:C5"/>
    <mergeCell ref="D3:D5"/>
    <mergeCell ref="E3:E5"/>
    <mergeCell ref="F3:F5"/>
    <mergeCell ref="G4:G5"/>
    <mergeCell ref="A1:C1"/>
    <mergeCell ref="D1:O1"/>
    <mergeCell ref="P1:R1"/>
    <mergeCell ref="A2:R2"/>
    <mergeCell ref="P3:Q4"/>
    <mergeCell ref="R3:R5"/>
    <mergeCell ref="H4:H5"/>
    <mergeCell ref="I4:I5"/>
    <mergeCell ref="J4:J5"/>
    <mergeCell ref="G3:K3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zoomScale="75" zoomScaleNormal="89" workbookViewId="0">
      <selection activeCell="AB4" sqref="AB4"/>
    </sheetView>
  </sheetViews>
  <sheetFormatPr defaultRowHeight="15" x14ac:dyDescent="0.25"/>
  <cols>
    <col min="1" max="2" width="9.140625" style="12" customWidth="1"/>
    <col min="3" max="3" width="47.140625" style="12" customWidth="1"/>
    <col min="4" max="4" width="10.5703125" style="12" customWidth="1"/>
    <col min="5" max="5" width="7.28515625" style="12" customWidth="1"/>
    <col min="6" max="6" width="10.42578125" style="12" customWidth="1"/>
    <col min="7" max="7" width="5.7109375" style="12" customWidth="1"/>
    <col min="8" max="8" width="6.42578125" style="12" customWidth="1"/>
    <col min="9" max="9" width="6.28515625" style="12" customWidth="1"/>
    <col min="10" max="10" width="6.5703125" style="12" customWidth="1"/>
    <col min="11" max="11" width="7" style="12" customWidth="1"/>
    <col min="12" max="12" width="11.28515625" style="12" customWidth="1"/>
    <col min="13" max="13" width="11.5703125" style="12" customWidth="1"/>
    <col min="14" max="14" width="13.85546875" style="12" customWidth="1"/>
    <col min="15" max="15" width="9.140625" style="12" customWidth="1"/>
    <col min="16" max="16" width="13.42578125" style="12" customWidth="1"/>
    <col min="17" max="17" width="14.7109375" style="12" customWidth="1"/>
    <col min="18" max="18" width="10.28515625" style="12" customWidth="1"/>
    <col min="19" max="23" width="0" style="12" hidden="1" customWidth="1"/>
    <col min="24" max="16384" width="9.140625" style="12"/>
  </cols>
  <sheetData>
    <row r="1" spans="1:23" ht="73.5" customHeight="1" x14ac:dyDescent="0.25">
      <c r="A1" s="65" t="s">
        <v>48</v>
      </c>
      <c r="B1" s="66"/>
      <c r="C1" s="66"/>
      <c r="D1" s="67" t="s">
        <v>6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 t="s">
        <v>50</v>
      </c>
      <c r="Q1" s="68"/>
      <c r="R1" s="68"/>
      <c r="S1" s="11"/>
    </row>
    <row r="2" spans="1:23" ht="75.75" customHeight="1" x14ac:dyDescent="0.25">
      <c r="A2" s="81" t="s">
        <v>40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11"/>
    </row>
    <row r="3" spans="1:23" ht="62.25" customHeight="1" x14ac:dyDescent="0.25">
      <c r="A3" s="71" t="s">
        <v>35</v>
      </c>
      <c r="B3" s="72"/>
      <c r="C3" s="73"/>
      <c r="D3" s="64" t="s">
        <v>5</v>
      </c>
      <c r="E3" s="64" t="s">
        <v>25</v>
      </c>
      <c r="F3" s="64" t="s">
        <v>0</v>
      </c>
      <c r="G3" s="78" t="s">
        <v>29</v>
      </c>
      <c r="H3" s="79"/>
      <c r="I3" s="79"/>
      <c r="J3" s="79"/>
      <c r="K3" s="80"/>
      <c r="L3" s="64" t="s">
        <v>26</v>
      </c>
      <c r="M3" s="58" t="s">
        <v>27</v>
      </c>
      <c r="N3" s="59"/>
      <c r="O3" s="62" t="s">
        <v>1</v>
      </c>
      <c r="P3" s="58" t="s">
        <v>28</v>
      </c>
      <c r="Q3" s="59"/>
      <c r="R3" s="64" t="s">
        <v>2</v>
      </c>
      <c r="S3" s="13"/>
      <c r="T3" s="14"/>
    </row>
    <row r="4" spans="1:23" ht="60.75" customHeight="1" x14ac:dyDescent="0.25">
      <c r="A4" s="74"/>
      <c r="B4" s="75"/>
      <c r="C4" s="76"/>
      <c r="D4" s="64"/>
      <c r="E4" s="64"/>
      <c r="F4" s="64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4"/>
      <c r="M4" s="60"/>
      <c r="N4" s="61"/>
      <c r="O4" s="63"/>
      <c r="P4" s="60"/>
      <c r="Q4" s="61"/>
      <c r="R4" s="64"/>
      <c r="S4" s="15"/>
    </row>
    <row r="5" spans="1:23" ht="123" customHeight="1" thickBot="1" x14ac:dyDescent="0.3">
      <c r="A5" s="74"/>
      <c r="B5" s="75"/>
      <c r="C5" s="76"/>
      <c r="D5" s="62"/>
      <c r="E5" s="62"/>
      <c r="F5" s="62"/>
      <c r="G5" s="63"/>
      <c r="H5" s="63"/>
      <c r="I5" s="63"/>
      <c r="J5" s="63"/>
      <c r="K5" s="63"/>
      <c r="L5" s="62"/>
      <c r="M5" s="16" t="s">
        <v>36</v>
      </c>
      <c r="N5" s="16" t="s">
        <v>3</v>
      </c>
      <c r="O5" s="63"/>
      <c r="P5" s="16" t="s">
        <v>37</v>
      </c>
      <c r="Q5" s="16" t="s">
        <v>4</v>
      </c>
      <c r="R5" s="62"/>
      <c r="S5" s="33"/>
      <c r="U5" s="12" t="s">
        <v>49</v>
      </c>
    </row>
    <row r="6" spans="1:23" ht="35.25" customHeight="1" thickBot="1" x14ac:dyDescent="0.3">
      <c r="A6" s="54" t="s">
        <v>17</v>
      </c>
      <c r="B6" s="55"/>
      <c r="C6" s="5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1">
        <v>15</v>
      </c>
      <c r="S6" s="34"/>
      <c r="T6" s="56" t="s">
        <v>44</v>
      </c>
      <c r="U6" s="56"/>
      <c r="V6" s="56" t="s">
        <v>45</v>
      </c>
      <c r="W6" s="56"/>
    </row>
    <row r="7" spans="1:23" ht="38.25" customHeight="1" x14ac:dyDescent="0.25">
      <c r="A7" s="18">
        <v>1</v>
      </c>
      <c r="B7" s="57" t="s">
        <v>7</v>
      </c>
      <c r="C7" s="57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2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30.75" customHeight="1" x14ac:dyDescent="0.25">
      <c r="A8" s="20">
        <v>2</v>
      </c>
      <c r="B8" s="41" t="s">
        <v>8</v>
      </c>
      <c r="C8" s="4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2"/>
      <c r="T8" s="36">
        <f t="shared" ref="T8:T24" si="0">D8+E8</f>
        <v>0</v>
      </c>
      <c r="U8" s="36">
        <f t="shared" ref="U8:U24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30" customHeight="1" x14ac:dyDescent="0.25">
      <c r="A9" s="20">
        <v>3</v>
      </c>
      <c r="B9" s="41" t="s">
        <v>9</v>
      </c>
      <c r="C9" s="4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2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9.75" customHeight="1" x14ac:dyDescent="0.25">
      <c r="A10" s="20">
        <v>4</v>
      </c>
      <c r="B10" s="41" t="s">
        <v>10</v>
      </c>
      <c r="C10" s="4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2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36" customHeight="1" x14ac:dyDescent="0.25">
      <c r="A11" s="20">
        <v>5</v>
      </c>
      <c r="B11" s="41" t="s">
        <v>11</v>
      </c>
      <c r="C11" s="4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2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0">
        <v>6</v>
      </c>
      <c r="B12" s="52" t="s">
        <v>12</v>
      </c>
      <c r="C12" s="5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2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 x14ac:dyDescent="0.25">
      <c r="A13" s="20">
        <v>7</v>
      </c>
      <c r="B13" s="52" t="s">
        <v>13</v>
      </c>
      <c r="C13" s="52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0">
        <v>8</v>
      </c>
      <c r="B14" s="52" t="s">
        <v>14</v>
      </c>
      <c r="C14" s="5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2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 x14ac:dyDescent="0.25">
      <c r="A15" s="20">
        <v>9</v>
      </c>
      <c r="B15" s="53" t="s">
        <v>15</v>
      </c>
      <c r="C15" s="53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2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29.25" customHeight="1" x14ac:dyDescent="0.25">
      <c r="A16" s="40">
        <v>10</v>
      </c>
      <c r="B16" s="45" t="s">
        <v>16</v>
      </c>
      <c r="C16" s="46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2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0">
        <v>11</v>
      </c>
      <c r="B17" s="45" t="s">
        <v>46</v>
      </c>
      <c r="C17" s="46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2"/>
      <c r="T17" s="36">
        <f>D17+E17</f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42" customHeight="1" x14ac:dyDescent="0.25">
      <c r="A18" s="82" t="s">
        <v>18</v>
      </c>
      <c r="B18" s="82"/>
      <c r="C18" s="83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24"/>
      <c r="T18" s="37"/>
      <c r="U18" s="38"/>
      <c r="V18" s="38"/>
      <c r="W18" s="39"/>
    </row>
    <row r="19" spans="1:23" ht="33.75" customHeight="1" x14ac:dyDescent="0.25">
      <c r="A19" s="25">
        <v>1</v>
      </c>
      <c r="B19" s="51" t="s">
        <v>19</v>
      </c>
      <c r="C19" s="51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22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6" customHeight="1" x14ac:dyDescent="0.25">
      <c r="A20" s="26">
        <v>2</v>
      </c>
      <c r="B20" s="51" t="s">
        <v>20</v>
      </c>
      <c r="C20" s="5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2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3" customHeight="1" x14ac:dyDescent="0.25">
      <c r="A21" s="25">
        <v>3</v>
      </c>
      <c r="B21" s="41" t="s">
        <v>21</v>
      </c>
      <c r="C21" s="4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6.25" customHeight="1" x14ac:dyDescent="0.25">
      <c r="A22" s="26">
        <v>4</v>
      </c>
      <c r="B22" s="41" t="s">
        <v>22</v>
      </c>
      <c r="C22" s="4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7.75" customHeight="1" thickBot="1" x14ac:dyDescent="0.3">
      <c r="A23" s="27">
        <v>5</v>
      </c>
      <c r="B23" s="42" t="s">
        <v>23</v>
      </c>
      <c r="C23" s="42"/>
      <c r="D23" s="23">
        <v>2</v>
      </c>
      <c r="E23" s="23"/>
      <c r="F23" s="23"/>
      <c r="G23" s="23"/>
      <c r="H23" s="23"/>
      <c r="I23" s="23"/>
      <c r="J23" s="23"/>
      <c r="K23" s="23"/>
      <c r="L23" s="23">
        <v>2</v>
      </c>
      <c r="M23" s="23"/>
      <c r="N23" s="23"/>
      <c r="O23" s="23"/>
      <c r="P23" s="23"/>
      <c r="Q23" s="23"/>
      <c r="R23" s="23"/>
      <c r="S23" s="22"/>
      <c r="T23" s="36">
        <f t="shared" si="0"/>
        <v>2</v>
      </c>
      <c r="U23" s="36">
        <f t="shared" si="1"/>
        <v>2</v>
      </c>
      <c r="V23" s="36">
        <f t="shared" si="2"/>
        <v>0</v>
      </c>
      <c r="W23" s="36">
        <f t="shared" si="3"/>
        <v>0</v>
      </c>
    </row>
    <row r="24" spans="1:23" ht="29.25" customHeight="1" thickBot="1" x14ac:dyDescent="0.3">
      <c r="A24" s="84" t="s">
        <v>24</v>
      </c>
      <c r="B24" s="85"/>
      <c r="C24" s="85"/>
      <c r="D24" s="35">
        <f>D7+D8+D9+D10+D11+D12+D13+D14+D15+D17+D19+D20+D21+D22+D23</f>
        <v>2</v>
      </c>
      <c r="E24" s="35">
        <f t="shared" ref="E24:R24" si="4">E7+E8+E9+E10+E11+E12+E13+E14+E15+E17+E19+E20+E21+E22+E23</f>
        <v>0</v>
      </c>
      <c r="F24" s="35">
        <f t="shared" si="4"/>
        <v>0</v>
      </c>
      <c r="G24" s="35">
        <f t="shared" si="4"/>
        <v>0</v>
      </c>
      <c r="H24" s="35">
        <f t="shared" si="4"/>
        <v>0</v>
      </c>
      <c r="I24" s="35">
        <f t="shared" si="4"/>
        <v>0</v>
      </c>
      <c r="J24" s="35">
        <f t="shared" si="4"/>
        <v>0</v>
      </c>
      <c r="K24" s="35">
        <f t="shared" si="4"/>
        <v>0</v>
      </c>
      <c r="L24" s="35">
        <f t="shared" si="4"/>
        <v>2</v>
      </c>
      <c r="M24" s="35">
        <f t="shared" si="4"/>
        <v>0</v>
      </c>
      <c r="N24" s="35">
        <f t="shared" si="4"/>
        <v>0</v>
      </c>
      <c r="O24" s="35">
        <f t="shared" si="4"/>
        <v>0</v>
      </c>
      <c r="P24" s="35">
        <f t="shared" si="4"/>
        <v>0</v>
      </c>
      <c r="Q24" s="35">
        <f t="shared" si="4"/>
        <v>0</v>
      </c>
      <c r="R24" s="35">
        <f t="shared" si="4"/>
        <v>0</v>
      </c>
      <c r="S24" s="24"/>
      <c r="T24" s="36">
        <f t="shared" si="0"/>
        <v>2</v>
      </c>
      <c r="U24" s="36">
        <f t="shared" si="1"/>
        <v>2</v>
      </c>
      <c r="V24" s="36">
        <f t="shared" si="2"/>
        <v>0</v>
      </c>
      <c r="W24" s="36">
        <f t="shared" si="3"/>
        <v>0</v>
      </c>
    </row>
  </sheetData>
  <mergeCells count="41">
    <mergeCell ref="D1:O1"/>
    <mergeCell ref="H4:H5"/>
    <mergeCell ref="I4:I5"/>
    <mergeCell ref="J4:J5"/>
    <mergeCell ref="B11:C11"/>
    <mergeCell ref="O3:O5"/>
    <mergeCell ref="G4:G5"/>
    <mergeCell ref="A3:C5"/>
    <mergeCell ref="E3:E5"/>
    <mergeCell ref="P1:R1"/>
    <mergeCell ref="A2:R2"/>
    <mergeCell ref="T6:U6"/>
    <mergeCell ref="K4:K5"/>
    <mergeCell ref="G3:K3"/>
    <mergeCell ref="L3:L5"/>
    <mergeCell ref="M3:N4"/>
    <mergeCell ref="P3:Q4"/>
    <mergeCell ref="R3:R5"/>
    <mergeCell ref="D3:D5"/>
    <mergeCell ref="V6:W6"/>
    <mergeCell ref="A6:C6"/>
    <mergeCell ref="B9:C9"/>
    <mergeCell ref="B8:C8"/>
    <mergeCell ref="B7:C7"/>
    <mergeCell ref="F3:F5"/>
    <mergeCell ref="B15:C15"/>
    <mergeCell ref="A1:C1"/>
    <mergeCell ref="B23:C23"/>
    <mergeCell ref="B17:C17"/>
    <mergeCell ref="A18:C18"/>
    <mergeCell ref="B16:C16"/>
    <mergeCell ref="B22:C22"/>
    <mergeCell ref="B10:C10"/>
    <mergeCell ref="A24:C24"/>
    <mergeCell ref="D18:R18"/>
    <mergeCell ref="B19:C19"/>
    <mergeCell ref="B20:C20"/>
    <mergeCell ref="B21:C21"/>
    <mergeCell ref="B12:C12"/>
    <mergeCell ref="B13:C13"/>
    <mergeCell ref="B14:C1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topLeftCell="A10" zoomScaleNormal="100" workbookViewId="0">
      <selection activeCell="AB4" sqref="AB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3.42578125" style="1" customWidth="1"/>
    <col min="17" max="17" width="14.7109375" style="1" customWidth="1"/>
    <col min="18" max="18" width="9.28515625" style="1" customWidth="1"/>
    <col min="19" max="23" width="0" style="1" hidden="1" customWidth="1"/>
    <col min="24" max="16384" width="9.140625" style="1"/>
  </cols>
  <sheetData>
    <row r="1" spans="1:23" ht="73.5" customHeight="1" x14ac:dyDescent="0.25">
      <c r="A1" s="65" t="s">
        <v>48</v>
      </c>
      <c r="B1" s="66"/>
      <c r="C1" s="66"/>
      <c r="D1" s="89" t="s">
        <v>6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68" t="s">
        <v>50</v>
      </c>
      <c r="Q1" s="68"/>
      <c r="R1" s="68"/>
      <c r="S1" s="5"/>
    </row>
    <row r="2" spans="1:23" ht="75.75" customHeight="1" x14ac:dyDescent="0.25">
      <c r="A2" s="81" t="s">
        <v>41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62.25" customHeight="1" x14ac:dyDescent="0.25">
      <c r="A3" s="71" t="s">
        <v>35</v>
      </c>
      <c r="B3" s="72"/>
      <c r="C3" s="73"/>
      <c r="D3" s="64" t="s">
        <v>5</v>
      </c>
      <c r="E3" s="64" t="s">
        <v>25</v>
      </c>
      <c r="F3" s="64" t="s">
        <v>0</v>
      </c>
      <c r="G3" s="78" t="s">
        <v>29</v>
      </c>
      <c r="H3" s="79"/>
      <c r="I3" s="79"/>
      <c r="J3" s="79"/>
      <c r="K3" s="80"/>
      <c r="L3" s="64" t="s">
        <v>26</v>
      </c>
      <c r="M3" s="58" t="s">
        <v>27</v>
      </c>
      <c r="N3" s="59"/>
      <c r="O3" s="62" t="s">
        <v>1</v>
      </c>
      <c r="P3" s="58" t="s">
        <v>28</v>
      </c>
      <c r="Q3" s="59"/>
      <c r="R3" s="64" t="s">
        <v>2</v>
      </c>
      <c r="S3" s="6"/>
      <c r="T3" s="2"/>
    </row>
    <row r="4" spans="1:23" ht="60.75" customHeight="1" x14ac:dyDescent="0.25">
      <c r="A4" s="74"/>
      <c r="B4" s="75"/>
      <c r="C4" s="76"/>
      <c r="D4" s="64"/>
      <c r="E4" s="64"/>
      <c r="F4" s="64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4"/>
      <c r="M4" s="60"/>
      <c r="N4" s="61"/>
      <c r="O4" s="63"/>
      <c r="P4" s="60"/>
      <c r="Q4" s="61"/>
      <c r="R4" s="64"/>
      <c r="S4" s="7"/>
    </row>
    <row r="5" spans="1:23" ht="123" customHeight="1" thickBot="1" x14ac:dyDescent="0.3">
      <c r="A5" s="74"/>
      <c r="B5" s="75"/>
      <c r="C5" s="76"/>
      <c r="D5" s="62"/>
      <c r="E5" s="62"/>
      <c r="F5" s="62"/>
      <c r="G5" s="63"/>
      <c r="H5" s="63"/>
      <c r="I5" s="63"/>
      <c r="J5" s="63"/>
      <c r="K5" s="63"/>
      <c r="L5" s="62"/>
      <c r="M5" s="16" t="s">
        <v>36</v>
      </c>
      <c r="N5" s="16" t="s">
        <v>3</v>
      </c>
      <c r="O5" s="63"/>
      <c r="P5" s="16" t="s">
        <v>37</v>
      </c>
      <c r="Q5" s="16" t="s">
        <v>4</v>
      </c>
      <c r="R5" s="62"/>
      <c r="S5" s="8"/>
      <c r="U5" s="1" t="s">
        <v>49</v>
      </c>
    </row>
    <row r="6" spans="1:23" ht="39" customHeight="1" thickBot="1" x14ac:dyDescent="0.3">
      <c r="A6" s="54" t="s">
        <v>17</v>
      </c>
      <c r="B6" s="55"/>
      <c r="C6" s="5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1">
        <v>15</v>
      </c>
      <c r="S6" s="9"/>
      <c r="T6" s="56" t="s">
        <v>44</v>
      </c>
      <c r="U6" s="56"/>
      <c r="V6" s="56" t="s">
        <v>45</v>
      </c>
      <c r="W6" s="56"/>
    </row>
    <row r="7" spans="1:23" ht="33.75" customHeight="1" x14ac:dyDescent="0.25">
      <c r="A7" s="18">
        <v>1</v>
      </c>
      <c r="B7" s="57" t="s">
        <v>7</v>
      </c>
      <c r="C7" s="57"/>
      <c r="D7" s="19"/>
      <c r="E7" s="19">
        <v>2</v>
      </c>
      <c r="F7" s="19"/>
      <c r="G7" s="19"/>
      <c r="H7" s="19">
        <v>2</v>
      </c>
      <c r="I7" s="19"/>
      <c r="J7" s="19"/>
      <c r="K7" s="19">
        <v>2</v>
      </c>
      <c r="L7" s="19"/>
      <c r="M7" s="19"/>
      <c r="N7" s="19"/>
      <c r="O7" s="19"/>
      <c r="P7" s="19"/>
      <c r="Q7" s="19"/>
      <c r="R7" s="19"/>
      <c r="S7" s="3"/>
      <c r="T7" s="36">
        <f>D7+E7</f>
        <v>2</v>
      </c>
      <c r="U7" s="36">
        <f>F7+K7+L7</f>
        <v>2</v>
      </c>
      <c r="V7" s="36">
        <f>K7</f>
        <v>2</v>
      </c>
      <c r="W7" s="36">
        <f>G7+H7+I7+J7</f>
        <v>2</v>
      </c>
    </row>
    <row r="8" spans="1:23" ht="27.75" customHeight="1" x14ac:dyDescent="0.25">
      <c r="A8" s="20">
        <v>2</v>
      </c>
      <c r="B8" s="41" t="s">
        <v>8</v>
      </c>
      <c r="C8" s="41"/>
      <c r="D8" s="19"/>
      <c r="E8" s="21">
        <v>2</v>
      </c>
      <c r="F8" s="21"/>
      <c r="G8" s="21"/>
      <c r="H8" s="21">
        <v>2</v>
      </c>
      <c r="I8" s="21"/>
      <c r="J8" s="21"/>
      <c r="K8" s="21">
        <v>2</v>
      </c>
      <c r="L8" s="21"/>
      <c r="M8" s="21"/>
      <c r="N8" s="21"/>
      <c r="O8" s="21"/>
      <c r="P8" s="21"/>
      <c r="Q8" s="21"/>
      <c r="R8" s="21"/>
      <c r="S8" s="3"/>
      <c r="T8" s="36">
        <f t="shared" ref="T8:T24" si="0">D8+E8</f>
        <v>2</v>
      </c>
      <c r="U8" s="36">
        <f t="shared" ref="U8:U24" si="1">F8+K8+L8</f>
        <v>2</v>
      </c>
      <c r="V8" s="36">
        <f t="shared" ref="V8:V24" si="2">K8</f>
        <v>2</v>
      </c>
      <c r="W8" s="36">
        <f t="shared" ref="W8:W24" si="3">G8+H8+I8+J8</f>
        <v>2</v>
      </c>
    </row>
    <row r="9" spans="1:23" ht="27.75" customHeight="1" x14ac:dyDescent="0.25">
      <c r="A9" s="20">
        <v>3</v>
      </c>
      <c r="B9" s="41" t="s">
        <v>9</v>
      </c>
      <c r="C9" s="41"/>
      <c r="D9" s="19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29.25" customHeight="1" x14ac:dyDescent="0.25">
      <c r="A10" s="20">
        <v>4</v>
      </c>
      <c r="B10" s="41" t="s">
        <v>10</v>
      </c>
      <c r="C10" s="41"/>
      <c r="D10" s="21"/>
      <c r="E10" s="21">
        <v>3</v>
      </c>
      <c r="F10" s="21"/>
      <c r="G10" s="21">
        <v>3</v>
      </c>
      <c r="H10" s="21"/>
      <c r="I10" s="21"/>
      <c r="J10" s="21"/>
      <c r="K10" s="21">
        <v>3</v>
      </c>
      <c r="L10" s="21"/>
      <c r="M10" s="21"/>
      <c r="N10" s="21">
        <v>1</v>
      </c>
      <c r="O10" s="21">
        <v>1</v>
      </c>
      <c r="P10" s="21"/>
      <c r="Q10" s="21"/>
      <c r="R10" s="21"/>
      <c r="S10" s="3"/>
      <c r="T10" s="36">
        <f t="shared" si="0"/>
        <v>3</v>
      </c>
      <c r="U10" s="36">
        <f t="shared" si="1"/>
        <v>3</v>
      </c>
      <c r="V10" s="36">
        <f t="shared" si="2"/>
        <v>3</v>
      </c>
      <c r="W10" s="36">
        <f t="shared" si="3"/>
        <v>3</v>
      </c>
    </row>
    <row r="11" spans="1:23" ht="21.75" customHeight="1" x14ac:dyDescent="0.25">
      <c r="A11" s="20">
        <v>5</v>
      </c>
      <c r="B11" s="41" t="s">
        <v>11</v>
      </c>
      <c r="C11" s="41"/>
      <c r="D11" s="21"/>
      <c r="E11" s="21">
        <v>14</v>
      </c>
      <c r="F11" s="21"/>
      <c r="G11" s="21"/>
      <c r="H11" s="21">
        <v>14</v>
      </c>
      <c r="I11" s="21"/>
      <c r="J11" s="21"/>
      <c r="K11" s="21">
        <v>14</v>
      </c>
      <c r="L11" s="21"/>
      <c r="M11" s="21"/>
      <c r="N11" s="21"/>
      <c r="O11" s="21"/>
      <c r="P11" s="21"/>
      <c r="Q11" s="21"/>
      <c r="R11" s="21"/>
      <c r="S11" s="3"/>
      <c r="T11" s="36">
        <f t="shared" si="0"/>
        <v>14</v>
      </c>
      <c r="U11" s="36">
        <f t="shared" si="1"/>
        <v>14</v>
      </c>
      <c r="V11" s="36">
        <f t="shared" si="2"/>
        <v>14</v>
      </c>
      <c r="W11" s="36">
        <f t="shared" si="3"/>
        <v>14</v>
      </c>
    </row>
    <row r="12" spans="1:23" ht="45" customHeight="1" x14ac:dyDescent="0.25">
      <c r="A12" s="20">
        <v>6</v>
      </c>
      <c r="B12" s="52" t="s">
        <v>12</v>
      </c>
      <c r="C12" s="5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 x14ac:dyDescent="0.25">
      <c r="A13" s="20">
        <v>7</v>
      </c>
      <c r="B13" s="52" t="s">
        <v>13</v>
      </c>
      <c r="C13" s="52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1.25" customHeight="1" x14ac:dyDescent="0.25">
      <c r="A14" s="20">
        <v>8</v>
      </c>
      <c r="B14" s="52" t="s">
        <v>14</v>
      </c>
      <c r="C14" s="5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32.25" customHeight="1" x14ac:dyDescent="0.25">
      <c r="A15" s="20">
        <v>9</v>
      </c>
      <c r="B15" s="53" t="s">
        <v>15</v>
      </c>
      <c r="C15" s="53"/>
      <c r="D15" s="21"/>
      <c r="E15" s="21">
        <v>5</v>
      </c>
      <c r="F15" s="21"/>
      <c r="G15" s="21"/>
      <c r="H15" s="21">
        <v>5</v>
      </c>
      <c r="I15" s="21"/>
      <c r="J15" s="21"/>
      <c r="K15" s="21">
        <v>5</v>
      </c>
      <c r="L15" s="21"/>
      <c r="M15" s="21"/>
      <c r="N15" s="21"/>
      <c r="O15" s="21"/>
      <c r="P15" s="21"/>
      <c r="Q15" s="21"/>
      <c r="R15" s="21"/>
      <c r="S15" s="3"/>
      <c r="T15" s="36">
        <f t="shared" si="0"/>
        <v>5</v>
      </c>
      <c r="U15" s="36">
        <f t="shared" si="1"/>
        <v>5</v>
      </c>
      <c r="V15" s="36">
        <f t="shared" si="2"/>
        <v>5</v>
      </c>
      <c r="W15" s="36">
        <f t="shared" si="3"/>
        <v>5</v>
      </c>
    </row>
    <row r="16" spans="1:23" ht="32.25" customHeight="1" x14ac:dyDescent="0.25">
      <c r="A16" s="40">
        <v>10</v>
      </c>
      <c r="B16" s="45" t="s">
        <v>16</v>
      </c>
      <c r="C16" s="46"/>
      <c r="D16" s="21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x14ac:dyDescent="0.25">
      <c r="A17" s="40">
        <v>11</v>
      </c>
      <c r="B17" s="45" t="s">
        <v>46</v>
      </c>
      <c r="C17" s="46"/>
      <c r="D17" s="21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3"/>
      <c r="T17" s="36">
        <f>D17+E17</f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3.75" customHeight="1" x14ac:dyDescent="0.25">
      <c r="A18" s="82" t="s">
        <v>18</v>
      </c>
      <c r="B18" s="82"/>
      <c r="C18" s="83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4"/>
      <c r="T18" s="37"/>
      <c r="U18" s="38"/>
      <c r="V18" s="38"/>
      <c r="W18" s="39"/>
    </row>
    <row r="19" spans="1:23" ht="29.25" customHeight="1" x14ac:dyDescent="0.25">
      <c r="A19" s="25">
        <v>1</v>
      </c>
      <c r="B19" s="51" t="s">
        <v>19</v>
      </c>
      <c r="C19" s="51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0.75" customHeight="1" x14ac:dyDescent="0.25">
      <c r="A20" s="26">
        <v>2</v>
      </c>
      <c r="B20" s="51" t="s">
        <v>20</v>
      </c>
      <c r="C20" s="5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0.75" customHeight="1" x14ac:dyDescent="0.25">
      <c r="A21" s="25">
        <v>3</v>
      </c>
      <c r="B21" s="41" t="s">
        <v>21</v>
      </c>
      <c r="C21" s="4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30" customHeight="1" x14ac:dyDescent="0.25">
      <c r="A22" s="26">
        <v>4</v>
      </c>
      <c r="B22" s="41" t="s">
        <v>22</v>
      </c>
      <c r="C22" s="4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6.25" customHeight="1" thickBot="1" x14ac:dyDescent="0.3">
      <c r="A23" s="27">
        <v>5</v>
      </c>
      <c r="B23" s="42" t="s">
        <v>23</v>
      </c>
      <c r="C23" s="42"/>
      <c r="D23" s="23">
        <v>3</v>
      </c>
      <c r="E23" s="23">
        <v>1</v>
      </c>
      <c r="F23" s="23"/>
      <c r="G23" s="23"/>
      <c r="H23" s="23"/>
      <c r="I23" s="23"/>
      <c r="J23" s="23"/>
      <c r="K23" s="23"/>
      <c r="L23" s="23">
        <v>4</v>
      </c>
      <c r="M23" s="23"/>
      <c r="N23" s="23"/>
      <c r="O23" s="23"/>
      <c r="P23" s="23"/>
      <c r="Q23" s="23"/>
      <c r="R23" s="23"/>
      <c r="S23" s="3"/>
      <c r="T23" s="36">
        <f t="shared" si="0"/>
        <v>4</v>
      </c>
      <c r="U23" s="36">
        <f t="shared" si="1"/>
        <v>4</v>
      </c>
      <c r="V23" s="36">
        <f t="shared" si="2"/>
        <v>0</v>
      </c>
      <c r="W23" s="36">
        <f t="shared" si="3"/>
        <v>0</v>
      </c>
    </row>
    <row r="24" spans="1:23" ht="30" customHeight="1" thickBot="1" x14ac:dyDescent="0.3">
      <c r="A24" s="84" t="s">
        <v>24</v>
      </c>
      <c r="B24" s="85"/>
      <c r="C24" s="85"/>
      <c r="D24" s="35">
        <f>D7+D8+D9+D10+D11+D12+D13+D14+D15+D17+D19+D20+D21+D22+D23</f>
        <v>3</v>
      </c>
      <c r="E24" s="35">
        <f t="shared" ref="E24:R24" si="4">E7+E8+E9+E10+E11+E12+E13+E14+E15+E17+E19+E20+E21+E22+E23</f>
        <v>27</v>
      </c>
      <c r="F24" s="35">
        <f t="shared" si="4"/>
        <v>0</v>
      </c>
      <c r="G24" s="35">
        <f t="shared" si="4"/>
        <v>3</v>
      </c>
      <c r="H24" s="35">
        <f t="shared" si="4"/>
        <v>23</v>
      </c>
      <c r="I24" s="35">
        <f t="shared" si="4"/>
        <v>0</v>
      </c>
      <c r="J24" s="35">
        <f t="shared" si="4"/>
        <v>0</v>
      </c>
      <c r="K24" s="35">
        <f t="shared" si="4"/>
        <v>26</v>
      </c>
      <c r="L24" s="35">
        <f t="shared" si="4"/>
        <v>4</v>
      </c>
      <c r="M24" s="35">
        <f t="shared" si="4"/>
        <v>0</v>
      </c>
      <c r="N24" s="35">
        <f t="shared" si="4"/>
        <v>1</v>
      </c>
      <c r="O24" s="35">
        <f t="shared" si="4"/>
        <v>1</v>
      </c>
      <c r="P24" s="35">
        <f t="shared" si="4"/>
        <v>0</v>
      </c>
      <c r="Q24" s="35">
        <f t="shared" si="4"/>
        <v>0</v>
      </c>
      <c r="R24" s="35">
        <f t="shared" si="4"/>
        <v>0</v>
      </c>
      <c r="S24" s="4"/>
      <c r="T24" s="36">
        <f t="shared" si="0"/>
        <v>30</v>
      </c>
      <c r="U24" s="36">
        <f t="shared" si="1"/>
        <v>30</v>
      </c>
      <c r="V24" s="36">
        <f t="shared" si="2"/>
        <v>26</v>
      </c>
      <c r="W24" s="36">
        <f t="shared" si="3"/>
        <v>26</v>
      </c>
    </row>
  </sheetData>
  <mergeCells count="41">
    <mergeCell ref="D1:O1"/>
    <mergeCell ref="H4:H5"/>
    <mergeCell ref="I4:I5"/>
    <mergeCell ref="J4:J5"/>
    <mergeCell ref="B11:C11"/>
    <mergeCell ref="O3:O5"/>
    <mergeCell ref="G4:G5"/>
    <mergeCell ref="A3:C5"/>
    <mergeCell ref="E3:E5"/>
    <mergeCell ref="P1:R1"/>
    <mergeCell ref="A2:R2"/>
    <mergeCell ref="T6:U6"/>
    <mergeCell ref="K4:K5"/>
    <mergeCell ref="G3:K3"/>
    <mergeCell ref="L3:L5"/>
    <mergeCell ref="M3:N4"/>
    <mergeCell ref="P3:Q4"/>
    <mergeCell ref="R3:R5"/>
    <mergeCell ref="D3:D5"/>
    <mergeCell ref="V6:W6"/>
    <mergeCell ref="A6:C6"/>
    <mergeCell ref="B9:C9"/>
    <mergeCell ref="B8:C8"/>
    <mergeCell ref="B7:C7"/>
    <mergeCell ref="F3:F5"/>
    <mergeCell ref="B15:C15"/>
    <mergeCell ref="A1:C1"/>
    <mergeCell ref="B23:C23"/>
    <mergeCell ref="B17:C17"/>
    <mergeCell ref="A18:C18"/>
    <mergeCell ref="B16:C16"/>
    <mergeCell ref="B22:C22"/>
    <mergeCell ref="B10:C10"/>
    <mergeCell ref="A24:C24"/>
    <mergeCell ref="D18:R18"/>
    <mergeCell ref="B19:C19"/>
    <mergeCell ref="B20:C20"/>
    <mergeCell ref="B21:C21"/>
    <mergeCell ref="B12:C12"/>
    <mergeCell ref="B13:C13"/>
    <mergeCell ref="B14:C1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tabSelected="1" zoomScale="82" zoomScaleNormal="82" workbookViewId="0">
      <selection activeCell="Z2" sqref="Z2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.42578125" style="1" customWidth="1"/>
    <col min="17" max="17" width="14.710937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73.5" customHeight="1" x14ac:dyDescent="0.25">
      <c r="A1" s="65" t="s">
        <v>48</v>
      </c>
      <c r="B1" s="66"/>
      <c r="C1" s="66"/>
      <c r="D1" s="89" t="s">
        <v>6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68" t="s">
        <v>50</v>
      </c>
      <c r="Q1" s="68"/>
      <c r="R1" s="68"/>
      <c r="S1" s="5"/>
    </row>
    <row r="2" spans="1:23" ht="63.75" customHeight="1" x14ac:dyDescent="0.25">
      <c r="A2" s="81" t="s">
        <v>42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"/>
    </row>
    <row r="3" spans="1:23" ht="62.25" customHeight="1" x14ac:dyDescent="0.25">
      <c r="A3" s="71" t="s">
        <v>35</v>
      </c>
      <c r="B3" s="72"/>
      <c r="C3" s="73"/>
      <c r="D3" s="64" t="s">
        <v>5</v>
      </c>
      <c r="E3" s="64" t="s">
        <v>25</v>
      </c>
      <c r="F3" s="64" t="s">
        <v>0</v>
      </c>
      <c r="G3" s="78" t="s">
        <v>29</v>
      </c>
      <c r="H3" s="79"/>
      <c r="I3" s="79"/>
      <c r="J3" s="79"/>
      <c r="K3" s="80"/>
      <c r="L3" s="64" t="s">
        <v>26</v>
      </c>
      <c r="M3" s="58" t="s">
        <v>27</v>
      </c>
      <c r="N3" s="59"/>
      <c r="O3" s="62" t="s">
        <v>1</v>
      </c>
      <c r="P3" s="58" t="s">
        <v>28</v>
      </c>
      <c r="Q3" s="59"/>
      <c r="R3" s="64" t="s">
        <v>2</v>
      </c>
      <c r="S3" s="6"/>
      <c r="T3" s="2"/>
    </row>
    <row r="4" spans="1:23" ht="60.75" customHeight="1" x14ac:dyDescent="0.25">
      <c r="A4" s="74"/>
      <c r="B4" s="75"/>
      <c r="C4" s="76"/>
      <c r="D4" s="64"/>
      <c r="E4" s="64"/>
      <c r="F4" s="64"/>
      <c r="G4" s="62" t="s">
        <v>31</v>
      </c>
      <c r="H4" s="62" t="s">
        <v>32</v>
      </c>
      <c r="I4" s="62" t="s">
        <v>33</v>
      </c>
      <c r="J4" s="62" t="s">
        <v>34</v>
      </c>
      <c r="K4" s="62" t="s">
        <v>30</v>
      </c>
      <c r="L4" s="64"/>
      <c r="M4" s="60"/>
      <c r="N4" s="61"/>
      <c r="O4" s="63"/>
      <c r="P4" s="60"/>
      <c r="Q4" s="61"/>
      <c r="R4" s="64"/>
      <c r="S4" s="7"/>
    </row>
    <row r="5" spans="1:23" ht="135" customHeight="1" thickBot="1" x14ac:dyDescent="0.3">
      <c r="A5" s="74"/>
      <c r="B5" s="75"/>
      <c r="C5" s="76"/>
      <c r="D5" s="62"/>
      <c r="E5" s="62"/>
      <c r="F5" s="62"/>
      <c r="G5" s="63"/>
      <c r="H5" s="63"/>
      <c r="I5" s="63"/>
      <c r="J5" s="63"/>
      <c r="K5" s="63"/>
      <c r="L5" s="62"/>
      <c r="M5" s="16" t="s">
        <v>36</v>
      </c>
      <c r="N5" s="16" t="s">
        <v>3</v>
      </c>
      <c r="O5" s="63"/>
      <c r="P5" s="16" t="s">
        <v>37</v>
      </c>
      <c r="Q5" s="16" t="s">
        <v>4</v>
      </c>
      <c r="R5" s="62"/>
      <c r="S5" s="8"/>
      <c r="U5" s="1" t="s">
        <v>49</v>
      </c>
    </row>
    <row r="6" spans="1:23" ht="32.25" customHeight="1" thickBot="1" x14ac:dyDescent="0.3">
      <c r="A6" s="54" t="s">
        <v>17</v>
      </c>
      <c r="B6" s="55"/>
      <c r="C6" s="90"/>
      <c r="D6" s="30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31">
        <v>15</v>
      </c>
      <c r="S6" s="9"/>
      <c r="T6" s="56" t="s">
        <v>44</v>
      </c>
      <c r="U6" s="56"/>
      <c r="V6" s="56" t="s">
        <v>45</v>
      </c>
      <c r="W6" s="56"/>
    </row>
    <row r="7" spans="1:23" ht="38.25" customHeight="1" x14ac:dyDescent="0.25">
      <c r="A7" s="18">
        <v>1</v>
      </c>
      <c r="B7" s="57" t="s">
        <v>7</v>
      </c>
      <c r="C7" s="57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21.75" customHeight="1" x14ac:dyDescent="0.25">
      <c r="A8" s="20">
        <v>2</v>
      </c>
      <c r="B8" s="41" t="s">
        <v>8</v>
      </c>
      <c r="C8" s="4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3"/>
      <c r="T8" s="36">
        <f t="shared" ref="T8:T24" si="0">D8+E8</f>
        <v>0</v>
      </c>
      <c r="U8" s="36">
        <f t="shared" ref="U8:U24" si="1">F8+K8+L8</f>
        <v>0</v>
      </c>
      <c r="V8" s="36">
        <f t="shared" ref="V8:V24" si="2">K8</f>
        <v>0</v>
      </c>
      <c r="W8" s="36">
        <f t="shared" ref="W8:W24" si="3">G8+H8+I8+J8</f>
        <v>0</v>
      </c>
    </row>
    <row r="9" spans="1:23" ht="24.75" customHeight="1" x14ac:dyDescent="0.25">
      <c r="A9" s="20">
        <v>3</v>
      </c>
      <c r="B9" s="41" t="s">
        <v>9</v>
      </c>
      <c r="C9" s="4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0.75" customHeight="1" x14ac:dyDescent="0.25">
      <c r="A10" s="20">
        <v>4</v>
      </c>
      <c r="B10" s="41" t="s">
        <v>10</v>
      </c>
      <c r="C10" s="4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4.75" customHeight="1" x14ac:dyDescent="0.25">
      <c r="A11" s="20">
        <v>5</v>
      </c>
      <c r="B11" s="41" t="s">
        <v>11</v>
      </c>
      <c r="C11" s="4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 x14ac:dyDescent="0.25">
      <c r="A12" s="20">
        <v>6</v>
      </c>
      <c r="B12" s="52" t="s">
        <v>12</v>
      </c>
      <c r="C12" s="5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27" customHeight="1" x14ac:dyDescent="0.25">
      <c r="A13" s="20">
        <v>7</v>
      </c>
      <c r="B13" s="52" t="s">
        <v>13</v>
      </c>
      <c r="C13" s="52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 x14ac:dyDescent="0.25">
      <c r="A14" s="20">
        <v>8</v>
      </c>
      <c r="B14" s="52" t="s">
        <v>14</v>
      </c>
      <c r="C14" s="5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" customHeight="1" x14ac:dyDescent="0.25">
      <c r="A15" s="20">
        <v>9</v>
      </c>
      <c r="B15" s="53" t="s">
        <v>15</v>
      </c>
      <c r="C15" s="53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27" customHeight="1" x14ac:dyDescent="0.25">
      <c r="A16" s="40">
        <v>10</v>
      </c>
      <c r="B16" s="45" t="s">
        <v>16</v>
      </c>
      <c r="C16" s="46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5" customHeight="1" thickBot="1" x14ac:dyDescent="0.3">
      <c r="A17" s="40">
        <v>11</v>
      </c>
      <c r="B17" s="45" t="s">
        <v>46</v>
      </c>
      <c r="C17" s="46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3"/>
      <c r="T17" s="36">
        <f>D17+E17</f>
        <v>0</v>
      </c>
      <c r="U17" s="36">
        <f>F17+K17+L17</f>
        <v>0</v>
      </c>
      <c r="V17" s="36">
        <f t="shared" si="2"/>
        <v>0</v>
      </c>
      <c r="W17" s="36">
        <f t="shared" si="3"/>
        <v>0</v>
      </c>
    </row>
    <row r="18" spans="1:23" ht="36.75" customHeight="1" thickBot="1" x14ac:dyDescent="0.3">
      <c r="A18" s="47" t="s">
        <v>18</v>
      </c>
      <c r="B18" s="48"/>
      <c r="C18" s="49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4"/>
      <c r="T18" s="37"/>
      <c r="U18" s="38"/>
      <c r="V18" s="38"/>
      <c r="W18" s="39"/>
    </row>
    <row r="19" spans="1:23" ht="34.5" customHeight="1" x14ac:dyDescent="0.25">
      <c r="A19" s="32">
        <v>1</v>
      </c>
      <c r="B19" s="50" t="s">
        <v>19</v>
      </c>
      <c r="C19" s="5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3"/>
      <c r="T19" s="36">
        <f t="shared" si="0"/>
        <v>0</v>
      </c>
      <c r="U19" s="36">
        <f t="shared" si="1"/>
        <v>0</v>
      </c>
      <c r="V19" s="36">
        <f t="shared" si="2"/>
        <v>0</v>
      </c>
      <c r="W19" s="36">
        <f t="shared" si="3"/>
        <v>0</v>
      </c>
    </row>
    <row r="20" spans="1:23" ht="34.5" customHeight="1" x14ac:dyDescent="0.25">
      <c r="A20" s="26">
        <v>2</v>
      </c>
      <c r="B20" s="51" t="s">
        <v>20</v>
      </c>
      <c r="C20" s="5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35.25" customHeight="1" x14ac:dyDescent="0.25">
      <c r="A21" s="25">
        <v>3</v>
      </c>
      <c r="B21" s="41" t="s">
        <v>21</v>
      </c>
      <c r="C21" s="4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3"/>
      <c r="T21" s="36">
        <f t="shared" si="0"/>
        <v>0</v>
      </c>
      <c r="U21" s="36">
        <f t="shared" si="1"/>
        <v>0</v>
      </c>
      <c r="V21" s="36">
        <f t="shared" si="2"/>
        <v>0</v>
      </c>
      <c r="W21" s="36">
        <f t="shared" si="3"/>
        <v>0</v>
      </c>
    </row>
    <row r="22" spans="1:23" ht="22.5" customHeight="1" x14ac:dyDescent="0.25">
      <c r="A22" s="26">
        <v>4</v>
      </c>
      <c r="B22" s="41" t="s">
        <v>22</v>
      </c>
      <c r="C22" s="4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3"/>
      <c r="T22" s="36">
        <f t="shared" si="0"/>
        <v>0</v>
      </c>
      <c r="U22" s="36">
        <f t="shared" si="1"/>
        <v>0</v>
      </c>
      <c r="V22" s="36">
        <f t="shared" si="2"/>
        <v>0</v>
      </c>
      <c r="W22" s="36">
        <f t="shared" si="3"/>
        <v>0</v>
      </c>
    </row>
    <row r="23" spans="1:23" ht="27.75" customHeight="1" thickBot="1" x14ac:dyDescent="0.3">
      <c r="A23" s="27">
        <v>5</v>
      </c>
      <c r="B23" s="42" t="s">
        <v>23</v>
      </c>
      <c r="C23" s="42"/>
      <c r="D23" s="23">
        <v>4</v>
      </c>
      <c r="E23" s="23"/>
      <c r="F23" s="23"/>
      <c r="G23" s="23"/>
      <c r="H23" s="23">
        <v>1</v>
      </c>
      <c r="I23" s="23"/>
      <c r="J23" s="23"/>
      <c r="K23" s="23">
        <v>1</v>
      </c>
      <c r="L23" s="23">
        <v>3</v>
      </c>
      <c r="M23" s="23"/>
      <c r="N23" s="23"/>
      <c r="O23" s="23"/>
      <c r="P23" s="23"/>
      <c r="Q23" s="23"/>
      <c r="R23" s="23"/>
      <c r="S23" s="3"/>
      <c r="T23" s="36">
        <f t="shared" si="0"/>
        <v>4</v>
      </c>
      <c r="U23" s="36">
        <f t="shared" si="1"/>
        <v>4</v>
      </c>
      <c r="V23" s="36">
        <f t="shared" si="2"/>
        <v>1</v>
      </c>
      <c r="W23" s="36">
        <f t="shared" si="3"/>
        <v>1</v>
      </c>
    </row>
    <row r="24" spans="1:23" ht="32.25" customHeight="1" thickBot="1" x14ac:dyDescent="0.3">
      <c r="A24" s="43" t="s">
        <v>24</v>
      </c>
      <c r="B24" s="44"/>
      <c r="C24" s="44"/>
      <c r="D24" s="35">
        <f>D7+D8+D9+D10+D11+D12+D13+D14+D15+D17+D19+D20+D21+D22+D23</f>
        <v>4</v>
      </c>
      <c r="E24" s="35">
        <f t="shared" ref="E24:R24" si="4">E7+E8+E9+E10+E11+E12+E13+E14+E15+E17+E19+E20+E21+E22+E23</f>
        <v>0</v>
      </c>
      <c r="F24" s="35">
        <f t="shared" si="4"/>
        <v>0</v>
      </c>
      <c r="G24" s="35">
        <f t="shared" si="4"/>
        <v>0</v>
      </c>
      <c r="H24" s="35">
        <f t="shared" si="4"/>
        <v>1</v>
      </c>
      <c r="I24" s="35">
        <f t="shared" si="4"/>
        <v>0</v>
      </c>
      <c r="J24" s="35">
        <f t="shared" si="4"/>
        <v>0</v>
      </c>
      <c r="K24" s="35">
        <f t="shared" si="4"/>
        <v>1</v>
      </c>
      <c r="L24" s="35">
        <f t="shared" si="4"/>
        <v>3</v>
      </c>
      <c r="M24" s="35">
        <f t="shared" si="4"/>
        <v>0</v>
      </c>
      <c r="N24" s="35">
        <f t="shared" si="4"/>
        <v>0</v>
      </c>
      <c r="O24" s="35">
        <f t="shared" si="4"/>
        <v>0</v>
      </c>
      <c r="P24" s="35">
        <f t="shared" si="4"/>
        <v>0</v>
      </c>
      <c r="Q24" s="35">
        <f t="shared" si="4"/>
        <v>0</v>
      </c>
      <c r="R24" s="35">
        <f t="shared" si="4"/>
        <v>0</v>
      </c>
      <c r="S24" s="4"/>
      <c r="T24" s="36">
        <f t="shared" si="0"/>
        <v>4</v>
      </c>
      <c r="U24" s="36">
        <f t="shared" si="1"/>
        <v>4</v>
      </c>
      <c r="V24" s="36">
        <f t="shared" si="2"/>
        <v>1</v>
      </c>
      <c r="W24" s="36">
        <f t="shared" si="3"/>
        <v>1</v>
      </c>
    </row>
  </sheetData>
  <mergeCells count="41">
    <mergeCell ref="D1:O1"/>
    <mergeCell ref="H4:H5"/>
    <mergeCell ref="I4:I5"/>
    <mergeCell ref="J4:J5"/>
    <mergeCell ref="B11:C11"/>
    <mergeCell ref="O3:O5"/>
    <mergeCell ref="G4:G5"/>
    <mergeCell ref="A3:C5"/>
    <mergeCell ref="E3:E5"/>
    <mergeCell ref="P1:R1"/>
    <mergeCell ref="A2:R2"/>
    <mergeCell ref="T6:U6"/>
    <mergeCell ref="K4:K5"/>
    <mergeCell ref="G3:K3"/>
    <mergeCell ref="L3:L5"/>
    <mergeCell ref="M3:N4"/>
    <mergeCell ref="P3:Q4"/>
    <mergeCell ref="R3:R5"/>
    <mergeCell ref="D3:D5"/>
    <mergeCell ref="V6:W6"/>
    <mergeCell ref="A6:C6"/>
    <mergeCell ref="B9:C9"/>
    <mergeCell ref="B8:C8"/>
    <mergeCell ref="B7:C7"/>
    <mergeCell ref="F3:F5"/>
    <mergeCell ref="B15:C15"/>
    <mergeCell ref="A1:C1"/>
    <mergeCell ref="B23:C23"/>
    <mergeCell ref="B17:C17"/>
    <mergeCell ref="A18:C18"/>
    <mergeCell ref="B16:C16"/>
    <mergeCell ref="B22:C22"/>
    <mergeCell ref="B10:C10"/>
    <mergeCell ref="A24:C24"/>
    <mergeCell ref="D18:R18"/>
    <mergeCell ref="B19:C19"/>
    <mergeCell ref="B20:C20"/>
    <mergeCell ref="B21:C21"/>
    <mergeCell ref="B12:C12"/>
    <mergeCell ref="B13:C13"/>
    <mergeCell ref="B14:C1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Ընդամենը</vt:lpstr>
      <vt:lpstr>Ռ. Պապոյան</vt:lpstr>
      <vt:lpstr>Կ. Ֆարխոյան</vt:lpstr>
      <vt:lpstr>Լ. Սարգսյան</vt:lpstr>
      <vt:lpstr>Լ. Կատվալյան</vt:lpstr>
      <vt:lpstr>Ա. Մկրտչյան</vt:lpstr>
      <vt:lpstr>Ն. 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2019-05-27T08:47:20Z</dcterms:modified>
</cp:coreProperties>
</file>