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90" firstSheet="1" activeTab="1"/>
  </bookViews>
  <sheets>
    <sheet name="Ընդամենը" sheetId="9" state="hidden" r:id="rId1"/>
    <sheet name="Ս. Մնոյան" sheetId="1" r:id="rId2"/>
    <sheet name="Գ.Խաչատրյան" sheetId="2" r:id="rId3"/>
    <sheet name="Մ.Մարգարյան" sheetId="4" r:id="rId4"/>
    <sheet name="Ս. Ուզունյան" sheetId="10" r:id="rId5"/>
    <sheet name="Ա. Մարգարյան" sheetId="5" r:id="rId6"/>
    <sheet name="Գ.Նարինյան" sheetId="3" state="hidden" r:id="rId7"/>
    <sheet name="Ս. Մարաբյան" sheetId="6" state="hidden" r:id="rId8"/>
  </sheets>
  <calcPr calcId="162913"/>
</workbook>
</file>

<file path=xl/calcChain.xml><?xml version="1.0" encoding="utf-8"?>
<calcChain xmlns="http://schemas.openxmlformats.org/spreadsheetml/2006/main">
  <c r="D17" i="9" l="1"/>
  <c r="R24" i="6"/>
  <c r="Q24" i="6"/>
  <c r="P24" i="6"/>
  <c r="O24" i="6"/>
  <c r="N24" i="6"/>
  <c r="M24" i="6"/>
  <c r="L24" i="6"/>
  <c r="U24" i="6"/>
  <c r="K24" i="6"/>
  <c r="V24" i="6"/>
  <c r="J24" i="6"/>
  <c r="I24" i="6"/>
  <c r="H24" i="6"/>
  <c r="G24" i="6"/>
  <c r="F24" i="6"/>
  <c r="E24" i="6"/>
  <c r="T24" i="6"/>
  <c r="D24" i="6"/>
  <c r="R24" i="5"/>
  <c r="Q24" i="5"/>
  <c r="P24" i="5"/>
  <c r="O24" i="5"/>
  <c r="N24" i="5"/>
  <c r="M24" i="5"/>
  <c r="L24" i="5"/>
  <c r="U24" i="5"/>
  <c r="K24" i="5"/>
  <c r="J24" i="5"/>
  <c r="I24" i="5"/>
  <c r="H24" i="5"/>
  <c r="W24" i="5"/>
  <c r="G24" i="5"/>
  <c r="F24" i="5"/>
  <c r="E24" i="5"/>
  <c r="T24" i="5"/>
  <c r="D24" i="5"/>
  <c r="R24" i="4"/>
  <c r="Q24" i="4"/>
  <c r="P24" i="4"/>
  <c r="O24" i="4"/>
  <c r="N24" i="4"/>
  <c r="M24" i="4"/>
  <c r="L24" i="4"/>
  <c r="U24" i="4"/>
  <c r="K24" i="4"/>
  <c r="V24" i="4"/>
  <c r="J24" i="4"/>
  <c r="I24" i="4"/>
  <c r="W24" i="4"/>
  <c r="H24" i="4"/>
  <c r="G24" i="4"/>
  <c r="F24" i="4"/>
  <c r="E24" i="4"/>
  <c r="D24" i="4"/>
  <c r="R24" i="3"/>
  <c r="Q24" i="3"/>
  <c r="P24" i="3"/>
  <c r="O24" i="3"/>
  <c r="N24" i="3"/>
  <c r="M24" i="3"/>
  <c r="L24" i="3"/>
  <c r="K24" i="3"/>
  <c r="J24" i="3"/>
  <c r="I24" i="3"/>
  <c r="H24" i="3"/>
  <c r="W24" i="3"/>
  <c r="G24" i="3"/>
  <c r="F24" i="3"/>
  <c r="U24" i="3"/>
  <c r="E24" i="3"/>
  <c r="D24" i="3"/>
  <c r="T24" i="3"/>
  <c r="R24" i="2"/>
  <c r="Q24" i="2"/>
  <c r="P24" i="2"/>
  <c r="O24" i="2"/>
  <c r="N24" i="2"/>
  <c r="M24" i="2"/>
  <c r="L24" i="2"/>
  <c r="K24" i="2"/>
  <c r="J24" i="2"/>
  <c r="I24" i="2"/>
  <c r="H24" i="2"/>
  <c r="G24" i="2"/>
  <c r="W24" i="2"/>
  <c r="F24" i="2"/>
  <c r="U24" i="2"/>
  <c r="E24" i="2"/>
  <c r="D24" i="2"/>
  <c r="R24" i="10"/>
  <c r="Q24" i="10"/>
  <c r="P24" i="10"/>
  <c r="O24" i="10"/>
  <c r="N24" i="10"/>
  <c r="M24" i="10"/>
  <c r="L24" i="10"/>
  <c r="K24" i="10"/>
  <c r="V24" i="10"/>
  <c r="J24" i="10"/>
  <c r="I24" i="10"/>
  <c r="H24" i="10"/>
  <c r="W24" i="10"/>
  <c r="G24" i="10"/>
  <c r="F24" i="10"/>
  <c r="U24" i="10"/>
  <c r="E24" i="10"/>
  <c r="D24" i="10"/>
  <c r="T24" i="10"/>
  <c r="E24" i="1"/>
  <c r="F24" i="1"/>
  <c r="U24" i="1"/>
  <c r="G24" i="1"/>
  <c r="H24" i="1"/>
  <c r="I24" i="1"/>
  <c r="J24" i="1"/>
  <c r="W24" i="1"/>
  <c r="K24" i="1"/>
  <c r="L24" i="1"/>
  <c r="M24" i="1"/>
  <c r="N24" i="1"/>
  <c r="O24" i="1"/>
  <c r="P24" i="1"/>
  <c r="Q24" i="1"/>
  <c r="R24" i="1"/>
  <c r="D24" i="1"/>
  <c r="W23" i="10"/>
  <c r="V23" i="10"/>
  <c r="U23" i="10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7" i="10"/>
  <c r="V17" i="10"/>
  <c r="U17" i="10"/>
  <c r="T17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D8" i="9"/>
  <c r="E8" i="9"/>
  <c r="F8" i="9"/>
  <c r="U8" i="9"/>
  <c r="G8" i="9"/>
  <c r="H8" i="9"/>
  <c r="I8" i="9"/>
  <c r="J8" i="9"/>
  <c r="J24" i="9"/>
  <c r="K8" i="9"/>
  <c r="V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W9" i="9"/>
  <c r="K9" i="9"/>
  <c r="V9" i="9"/>
  <c r="L9" i="9"/>
  <c r="M9" i="9"/>
  <c r="N9" i="9"/>
  <c r="O9" i="9"/>
  <c r="P9" i="9"/>
  <c r="Q9" i="9"/>
  <c r="R9" i="9"/>
  <c r="D10" i="9"/>
  <c r="E10" i="9"/>
  <c r="F10" i="9"/>
  <c r="U10" i="9"/>
  <c r="G10" i="9"/>
  <c r="H10" i="9"/>
  <c r="I10" i="9"/>
  <c r="J10" i="9"/>
  <c r="W10" i="9"/>
  <c r="K10" i="9"/>
  <c r="V10" i="9"/>
  <c r="L10" i="9"/>
  <c r="M10" i="9"/>
  <c r="N10" i="9"/>
  <c r="O10" i="9"/>
  <c r="P10" i="9"/>
  <c r="Q10" i="9"/>
  <c r="R10" i="9"/>
  <c r="D11" i="9"/>
  <c r="E11" i="9"/>
  <c r="T11" i="9"/>
  <c r="F11" i="9"/>
  <c r="G11" i="9"/>
  <c r="H11" i="9"/>
  <c r="I11" i="9"/>
  <c r="I24" i="9"/>
  <c r="J11" i="9"/>
  <c r="K11" i="9"/>
  <c r="V11" i="9"/>
  <c r="L11" i="9"/>
  <c r="U11" i="9"/>
  <c r="M11" i="9"/>
  <c r="N11" i="9"/>
  <c r="O11" i="9"/>
  <c r="P11" i="9"/>
  <c r="Q11" i="9"/>
  <c r="R11" i="9"/>
  <c r="D12" i="9"/>
  <c r="E12" i="9"/>
  <c r="T12" i="9"/>
  <c r="F12" i="9"/>
  <c r="G12" i="9"/>
  <c r="H12" i="9"/>
  <c r="H24" i="9"/>
  <c r="I12" i="9"/>
  <c r="J12" i="9"/>
  <c r="K12" i="9"/>
  <c r="V12" i="9"/>
  <c r="L12" i="9"/>
  <c r="M12" i="9"/>
  <c r="N12" i="9"/>
  <c r="O12" i="9"/>
  <c r="P12" i="9"/>
  <c r="Q12" i="9"/>
  <c r="R12" i="9"/>
  <c r="D13" i="9"/>
  <c r="T13" i="9"/>
  <c r="E13" i="9"/>
  <c r="F13" i="9"/>
  <c r="G13" i="9"/>
  <c r="H13" i="9"/>
  <c r="W13" i="9"/>
  <c r="I13" i="9"/>
  <c r="J13" i="9"/>
  <c r="K13" i="9"/>
  <c r="V13" i="9"/>
  <c r="L13" i="9"/>
  <c r="M13" i="9"/>
  <c r="N13" i="9"/>
  <c r="O13" i="9"/>
  <c r="P13" i="9"/>
  <c r="Q13" i="9"/>
  <c r="R13" i="9"/>
  <c r="D14" i="9"/>
  <c r="T14" i="9"/>
  <c r="E14" i="9"/>
  <c r="F14" i="9"/>
  <c r="G14" i="9"/>
  <c r="H14" i="9"/>
  <c r="W14" i="9"/>
  <c r="I14" i="9"/>
  <c r="J14" i="9"/>
  <c r="K14" i="9"/>
  <c r="V14" i="9"/>
  <c r="L14" i="9"/>
  <c r="M14" i="9"/>
  <c r="N14" i="9"/>
  <c r="O14" i="9"/>
  <c r="P14" i="9"/>
  <c r="Q14" i="9"/>
  <c r="R14" i="9"/>
  <c r="D15" i="9"/>
  <c r="T15" i="9"/>
  <c r="E15" i="9"/>
  <c r="F15" i="9"/>
  <c r="G15" i="9"/>
  <c r="H15" i="9"/>
  <c r="W15" i="9"/>
  <c r="I15" i="9"/>
  <c r="J15" i="9"/>
  <c r="K15" i="9"/>
  <c r="V15" i="9"/>
  <c r="L15" i="9"/>
  <c r="M15" i="9"/>
  <c r="N15" i="9"/>
  <c r="O15" i="9"/>
  <c r="P15" i="9"/>
  <c r="Q15" i="9"/>
  <c r="R15" i="9"/>
  <c r="D16" i="9"/>
  <c r="T16" i="9"/>
  <c r="E16" i="9"/>
  <c r="F16" i="9"/>
  <c r="G16" i="9"/>
  <c r="W16" i="9"/>
  <c r="H16" i="9"/>
  <c r="I16" i="9"/>
  <c r="J16" i="9"/>
  <c r="K16" i="9"/>
  <c r="V16" i="9"/>
  <c r="L16" i="9"/>
  <c r="M16" i="9"/>
  <c r="N16" i="9"/>
  <c r="O16" i="9"/>
  <c r="P16" i="9"/>
  <c r="Q16" i="9"/>
  <c r="R16" i="9"/>
  <c r="E17" i="9"/>
  <c r="F17" i="9"/>
  <c r="G17" i="9"/>
  <c r="H17" i="9"/>
  <c r="W17" i="9"/>
  <c r="I17" i="9"/>
  <c r="J17" i="9"/>
  <c r="K17" i="9"/>
  <c r="V17" i="9"/>
  <c r="L17" i="9"/>
  <c r="M17" i="9"/>
  <c r="N17" i="9"/>
  <c r="O17" i="9"/>
  <c r="P17" i="9"/>
  <c r="Q17" i="9"/>
  <c r="R17" i="9"/>
  <c r="D19" i="9"/>
  <c r="T19" i="9"/>
  <c r="E19" i="9"/>
  <c r="F19" i="9"/>
  <c r="G19" i="9"/>
  <c r="H19" i="9"/>
  <c r="I19" i="9"/>
  <c r="J19" i="9"/>
  <c r="K19" i="9"/>
  <c r="V19" i="9"/>
  <c r="L19" i="9"/>
  <c r="M19" i="9"/>
  <c r="N19" i="9"/>
  <c r="O19" i="9"/>
  <c r="P19" i="9"/>
  <c r="Q19" i="9"/>
  <c r="R19" i="9"/>
  <c r="D20" i="9"/>
  <c r="E20" i="9"/>
  <c r="F20" i="9"/>
  <c r="G20" i="9"/>
  <c r="H20" i="9"/>
  <c r="W20" i="9"/>
  <c r="I20" i="9"/>
  <c r="J20" i="9"/>
  <c r="K20" i="9"/>
  <c r="L20" i="9"/>
  <c r="U20" i="9"/>
  <c r="M20" i="9"/>
  <c r="N20" i="9"/>
  <c r="O20" i="9"/>
  <c r="P20" i="9"/>
  <c r="Q20" i="9"/>
  <c r="R20" i="9"/>
  <c r="D21" i="9"/>
  <c r="T21" i="9"/>
  <c r="E21" i="9"/>
  <c r="F21" i="9"/>
  <c r="G21" i="9"/>
  <c r="H21" i="9"/>
  <c r="W21" i="9"/>
  <c r="I21" i="9"/>
  <c r="J21" i="9"/>
  <c r="K21" i="9"/>
  <c r="L21" i="9"/>
  <c r="M21" i="9"/>
  <c r="N21" i="9"/>
  <c r="O21" i="9"/>
  <c r="P21" i="9"/>
  <c r="Q21" i="9"/>
  <c r="R21" i="9"/>
  <c r="D22" i="9"/>
  <c r="E22" i="9"/>
  <c r="T22" i="9"/>
  <c r="F22" i="9"/>
  <c r="G22" i="9"/>
  <c r="H22" i="9"/>
  <c r="I22" i="9"/>
  <c r="J22" i="9"/>
  <c r="K22" i="9"/>
  <c r="V22" i="9"/>
  <c r="L22" i="9"/>
  <c r="U22" i="9"/>
  <c r="M22" i="9"/>
  <c r="N22" i="9"/>
  <c r="O22" i="9"/>
  <c r="P22" i="9"/>
  <c r="Q22" i="9"/>
  <c r="R22" i="9"/>
  <c r="R24" i="9"/>
  <c r="D23" i="9"/>
  <c r="E23" i="9"/>
  <c r="T23" i="9"/>
  <c r="F23" i="9"/>
  <c r="G23" i="9"/>
  <c r="H23" i="9"/>
  <c r="I23" i="9"/>
  <c r="W23" i="9"/>
  <c r="J23" i="9"/>
  <c r="K23" i="9"/>
  <c r="K24" i="9"/>
  <c r="V24" i="9"/>
  <c r="L23" i="9"/>
  <c r="M23" i="9"/>
  <c r="N23" i="9"/>
  <c r="O23" i="9"/>
  <c r="P23" i="9"/>
  <c r="Q23" i="9"/>
  <c r="R23" i="9"/>
  <c r="E7" i="9"/>
  <c r="E24" i="9"/>
  <c r="F7" i="9"/>
  <c r="G7" i="9"/>
  <c r="H7" i="9"/>
  <c r="W7" i="9"/>
  <c r="I7" i="9"/>
  <c r="J7" i="9"/>
  <c r="K7" i="9"/>
  <c r="V7" i="9"/>
  <c r="L7" i="9"/>
  <c r="M7" i="9"/>
  <c r="M24" i="9"/>
  <c r="N7" i="9"/>
  <c r="N24" i="9"/>
  <c r="O7" i="9"/>
  <c r="O24" i="9"/>
  <c r="P7" i="9"/>
  <c r="Q7" i="9"/>
  <c r="Q24" i="9"/>
  <c r="R7" i="9"/>
  <c r="D7" i="9"/>
  <c r="D24" i="9"/>
  <c r="T24" i="9"/>
  <c r="V24" i="3"/>
  <c r="V24" i="2"/>
  <c r="W24" i="6"/>
  <c r="T24" i="4"/>
  <c r="V24" i="5"/>
  <c r="U12" i="9"/>
  <c r="U17" i="9"/>
  <c r="T9" i="9"/>
  <c r="U21" i="9"/>
  <c r="T20" i="9"/>
  <c r="U15" i="9"/>
  <c r="T17" i="9"/>
  <c r="U16" i="9"/>
  <c r="U13" i="9"/>
  <c r="T8" i="9"/>
  <c r="T10" i="9"/>
  <c r="V20" i="9"/>
  <c r="T24" i="2"/>
  <c r="V21" i="9"/>
  <c r="U19" i="9"/>
  <c r="W22" i="9"/>
  <c r="W19" i="9"/>
  <c r="W12" i="9"/>
  <c r="U9" i="9"/>
  <c r="U14" i="9"/>
  <c r="G24" i="9"/>
  <c r="P24" i="9"/>
  <c r="T24" i="1"/>
  <c r="V24" i="1"/>
  <c r="W8" i="9"/>
  <c r="U7" i="9"/>
  <c r="T7" i="9"/>
  <c r="W24" i="9"/>
  <c r="U23" i="9"/>
  <c r="V23" i="9"/>
  <c r="L24" i="9"/>
  <c r="F24" i="9"/>
  <c r="W11" i="9"/>
  <c r="U24" i="9"/>
</calcChain>
</file>

<file path=xl/sharedStrings.xml><?xml version="1.0" encoding="utf-8"?>
<sst xmlns="http://schemas.openxmlformats.org/spreadsheetml/2006/main" count="346" uniqueCount="53">
  <si>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</si>
  <si>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</si>
  <si>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</si>
  <si>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</si>
  <si>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</si>
  <si>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</si>
  <si>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</si>
  <si>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</si>
  <si>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</si>
  <si>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</si>
  <si>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</si>
  <si>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</si>
  <si>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</si>
  <si>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</si>
  <si>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</si>
  <si>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</si>
  <si>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</si>
  <si>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</si>
  <si>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</si>
  <si>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</si>
  <si>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</si>
  <si>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</si>
  <si>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</si>
  <si>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</si>
  <si>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</si>
  <si>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</si>
  <si>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</si>
  <si>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</si>
  <si>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</si>
  <si>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</si>
  <si>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</si>
  <si>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</si>
  <si>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</si>
  <si>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</si>
  <si>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</si>
  <si>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</si>
  <si>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</si>
  <si>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</si>
  <si>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t>1+2=3+8+9</t>
  </si>
  <si>
    <t>8=4+5+6+7</t>
  </si>
  <si>
    <t>Ð³í»Éí³Í                                                   Ð³Û³ëï³ÝÇ Ð³Ýñ³å»ïáõÃÛ³Ý  ¸³ï³ñ³ÝÝ»ñÇ Ý³Ë³·³ÑÝ»ñÇ ËáñÑñ¹Ç 25.08.2016Ã. ÃÇí 44-È áñáßÙ³Ý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</si>
  <si>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Ս. Մարաբյանի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</si>
  <si>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Գ. Նարինյանի</t>
    </r>
    <r>
      <rPr>
        <sz val="14"/>
        <rFont val="Times Armenian"/>
        <family val="1"/>
      </rPr>
      <t xml:space="preserve"> ·áñÍáõÝ»áõÃÛ³Ý í»ñ³µ»ñÛ³É</t>
    </r>
  </si>
  <si>
    <t>²½³ïáõÃÛáõÝÇó ½ñÏ»Éáõ Çñ³í³ã³÷áõÃÛ³Ý í»ñ³µ»ñÛ³É µáÕáùÝ»ñáí ·áñÍ»ñ</t>
  </si>
  <si>
    <t xml:space="preserve">2017Ã. </t>
  </si>
  <si>
    <t>2017Ã. 1-ÇÝ ÏÇë³ÙÛ³Ï</t>
  </si>
  <si>
    <t>Ð³í»Éí³Í                                                   Ð³Û³ëï³ÝÇ Ð³Ýñ³å»ïáõÃÛ³Ý  ¸³ï³ñ³ÝÝ»ñÇ Ý³Ë³·³ÑÝ»ñÇ ËáñÑñ¹Ç 25.08.2017Ã. ÃÇí 35-È áñáßÙ³Ý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</si>
  <si>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</si>
  <si>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¹³ï³íáñ ê. ØÝáÛ³ÝÇ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</si>
  <si>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¹³ï³íáñ ¶. Ê³ã³ïñÛ³ÝÇ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</si>
  <si>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¹³ï³íáñ Ø. Ø³ñ·³ñÛ³ÝÇ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</si>
  <si>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¹³ï³íáñ ê. àõ½áõÝÛ³ÝÇ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</si>
  <si>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¹³ï³íáñ ². Ø³ñ·³ñÛ³ÝÇ </t>
    </r>
    <r>
      <rPr>
        <sz val="14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</si>
</sst>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name val="Times Armenian"/>
      <family val="1"/>
    </font>
    <font>
      <b/>
      <sz val="14"/>
      <name val="Times Armenian"/>
      <family val="1"/>
    </font>
    <font>
      <sz val="11"/>
      <name val="Arial Armenian"/>
      <family val="2"/>
    </font>
    <font>
      <b/>
      <sz val="12"/>
      <name val="Times Armenian"/>
      <family val="1"/>
    </font>
    <font>
      <b/>
      <sz val="22"/>
      <name val="Times Armenian"/>
      <family val="1"/>
    </font>
    <font>
      <b/>
      <sz val="11"/>
      <name val="Times Armenian"/>
      <family val="1"/>
    </font>
    <font>
      <sz val="11"/>
      <name val="Calibri"/>
      <family val="2"/>
    </font>
    <font>
      <b/>
      <sz val="16"/>
      <name val="Times Armenian"/>
      <family val="1"/>
    </font>
    <font>
      <sz val="12"/>
      <name val="Times Armenian"/>
      <family val="1"/>
    </font>
    <font>
      <b/>
      <i/>
      <sz val="12"/>
      <name val="Arial Armenian"/>
      <family val="2"/>
    </font>
    <font>
      <b/>
      <i/>
      <sz val="11"/>
      <name val="Times Armenian"/>
      <family val="1"/>
    </font>
    <font>
      <b/>
      <i/>
      <sz val="11"/>
      <name val="Arial Armenian"/>
      <family val="2"/>
    </font>
    <font>
      <sz val="12"/>
      <name val="Arial Armenian"/>
      <family val="2"/>
    </font>
    <font>
      <b/>
      <sz val="12"/>
      <name val="Arial Armenian"/>
      <family val="2"/>
    </font>
    <font>
      <b/>
      <sz val="12"/>
      <name val="Calibri"/>
      <family val="2"/>
      <charset val="204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i/>
      <sz val="11"/>
      <color theme="1"/>
      <name val="Arial Armenian"/>
      <family val="2"/>
    </font>
    <font>
      <b/>
      <sz val="12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4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21" fillId="2" borderId="0" xfId="0" applyFont="1" applyFill="1" applyProtection="1"/>
    <xf numFmtId="0" fontId="21" fillId="2" borderId="0" xfId="0" applyFont="1" applyFill="1" applyProtection="1">
      <protection locked="0"/>
    </xf>
    <xf numFmtId="0" fontId="22" fillId="2" borderId="2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/>
      <protection locked="0"/>
    </xf>
    <xf numFmtId="0" fontId="21" fillId="2" borderId="4" xfId="0" applyFont="1" applyFill="1" applyBorder="1" applyProtection="1"/>
    <xf numFmtId="0" fontId="23" fillId="2" borderId="5" xfId="0" applyFont="1" applyFill="1" applyBorder="1" applyAlignment="1" applyProtection="1">
      <alignment horizontal="center" vertical="center" textRotation="90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5" fillId="2" borderId="4" xfId="0" applyFont="1" applyFill="1" applyBorder="1" applyAlignment="1" applyProtection="1">
      <alignment horizontal="center" vertical="center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center" vertical="center"/>
      <protection locked="0"/>
    </xf>
    <xf numFmtId="0" fontId="21" fillId="2" borderId="2" xfId="0" applyFont="1" applyFill="1" applyBorder="1" applyProtection="1">
      <protection locked="0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21" fillId="2" borderId="3" xfId="0" applyFont="1" applyFill="1" applyBorder="1" applyProtection="1">
      <protection locked="0"/>
    </xf>
    <xf numFmtId="0" fontId="26" fillId="2" borderId="2" xfId="1" applyFont="1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6" fillId="2" borderId="5" xfId="1" applyFont="1" applyFill="1" applyBorder="1" applyAlignment="1" applyProtection="1">
      <alignment horizontal="center" vertical="center"/>
    </xf>
    <xf numFmtId="0" fontId="27" fillId="2" borderId="3" xfId="0" applyFont="1" applyFill="1" applyBorder="1" applyProtection="1">
      <protection locked="0"/>
    </xf>
    <xf numFmtId="0" fontId="27" fillId="2" borderId="0" xfId="0" applyFont="1" applyFill="1" applyProtection="1">
      <protection locked="0"/>
    </xf>
    <xf numFmtId="0" fontId="24" fillId="2" borderId="7" xfId="0" applyFont="1" applyFill="1" applyBorder="1" applyAlignment="1" applyProtection="1">
      <alignment horizontal="center" vertical="center" wrapText="1"/>
    </xf>
    <xf numFmtId="0" fontId="26" fillId="2" borderId="4" xfId="1" applyFont="1" applyFill="1" applyBorder="1" applyAlignment="1" applyProtection="1">
      <alignment horizontal="center" vertical="center"/>
    </xf>
    <xf numFmtId="0" fontId="21" fillId="2" borderId="2" xfId="0" applyFont="1" applyFill="1" applyBorder="1" applyProtection="1"/>
    <xf numFmtId="0" fontId="21" fillId="2" borderId="3" xfId="0" applyFont="1" applyFill="1" applyBorder="1" applyProtection="1"/>
    <xf numFmtId="0" fontId="23" fillId="2" borderId="5" xfId="0" applyFont="1" applyFill="1" applyBorder="1" applyAlignment="1" applyProtection="1">
      <alignment horizontal="center" vertical="center" textRotation="90" wrapText="1"/>
    </xf>
    <xf numFmtId="0" fontId="20" fillId="0" borderId="2" xfId="0" applyFont="1" applyBorder="1" applyAlignment="1" applyProtection="1">
      <alignment horizontal="center" vertical="center"/>
    </xf>
    <xf numFmtId="0" fontId="28" fillId="2" borderId="6" xfId="0" applyFont="1" applyFill="1" applyBorder="1" applyAlignment="1" applyProtection="1">
      <alignment horizontal="center" vertical="center"/>
    </xf>
    <xf numFmtId="0" fontId="23" fillId="2" borderId="5" xfId="0" applyFont="1" applyFill="1" applyBorder="1" applyAlignment="1" applyProtection="1">
      <alignment horizontal="center" vertical="center" textRotation="90" wrapText="1"/>
    </xf>
    <xf numFmtId="0" fontId="20" fillId="0" borderId="8" xfId="0" applyFont="1" applyBorder="1" applyAlignment="1" applyProtection="1">
      <alignment vertical="center"/>
    </xf>
    <xf numFmtId="0" fontId="20" fillId="0" borderId="9" xfId="0" applyFont="1" applyBorder="1" applyAlignment="1" applyProtection="1">
      <alignment vertical="center"/>
    </xf>
    <xf numFmtId="0" fontId="20" fillId="0" borderId="3" xfId="0" applyFont="1" applyBorder="1" applyAlignment="1" applyProtection="1">
      <alignment vertical="center"/>
    </xf>
    <xf numFmtId="0" fontId="7" fillId="2" borderId="2" xfId="1" applyFont="1" applyFill="1" applyBorder="1" applyAlignment="1" applyProtection="1">
      <alignment horizontal="center" vertical="center"/>
    </xf>
    <xf numFmtId="0" fontId="11" fillId="2" borderId="0" xfId="0" applyFont="1" applyFill="1" applyProtection="1"/>
    <xf numFmtId="0" fontId="9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/>
    </xf>
    <xf numFmtId="0" fontId="11" fillId="2" borderId="4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Protection="1"/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Protection="1"/>
    <xf numFmtId="0" fontId="7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</xf>
    <xf numFmtId="0" fontId="29" fillId="2" borderId="2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vertical="center"/>
    </xf>
    <xf numFmtId="0" fontId="29" fillId="2" borderId="8" xfId="0" applyFont="1" applyFill="1" applyBorder="1" applyAlignment="1" applyProtection="1">
      <alignment vertical="center"/>
    </xf>
    <xf numFmtId="0" fontId="29" fillId="2" borderId="9" xfId="0" applyFont="1" applyFill="1" applyBorder="1" applyAlignment="1" applyProtection="1">
      <alignment vertical="center"/>
    </xf>
    <xf numFmtId="0" fontId="29" fillId="2" borderId="3" xfId="0" applyFont="1" applyFill="1" applyBorder="1" applyAlignment="1" applyProtection="1">
      <alignment vertical="center"/>
    </xf>
    <xf numFmtId="0" fontId="17" fillId="2" borderId="2" xfId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17" fillId="2" borderId="5" xfId="1" applyFont="1" applyFill="1" applyBorder="1" applyAlignment="1" applyProtection="1">
      <alignment horizontal="center" vertical="center"/>
    </xf>
    <xf numFmtId="0" fontId="19" fillId="2" borderId="6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left" vertical="top" wrapText="1"/>
    </xf>
    <xf numFmtId="0" fontId="7" fillId="2" borderId="3" xfId="0" applyFont="1" applyFill="1" applyBorder="1" applyAlignment="1" applyProtection="1">
      <alignment horizontal="left" vertical="top" wrapText="1"/>
    </xf>
    <xf numFmtId="0" fontId="8" fillId="2" borderId="16" xfId="0" applyFont="1" applyFill="1" applyBorder="1" applyAlignment="1" applyProtection="1">
      <alignment horizontal="center" vertical="center" wrapText="1"/>
      <protection locked="0"/>
    </xf>
    <xf numFmtId="0" fontId="9" fillId="2" borderId="16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2" fillId="2" borderId="18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3" fillId="2" borderId="14" xfId="0" applyFont="1" applyFill="1" applyBorder="1" applyAlignment="1" applyProtection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textRotation="90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left" vertical="center" wrapText="1"/>
    </xf>
    <xf numFmtId="0" fontId="7" fillId="2" borderId="2" xfId="1" applyFont="1" applyFill="1" applyBorder="1" applyAlignment="1" applyProtection="1">
      <alignment horizontal="left" vertical="center" wrapText="1"/>
    </xf>
    <xf numFmtId="0" fontId="7" fillId="2" borderId="2" xfId="1" applyFont="1" applyFill="1" applyBorder="1" applyAlignment="1" applyProtection="1">
      <alignment horizontal="left" vertical="top" wrapText="1"/>
    </xf>
    <xf numFmtId="0" fontId="7" fillId="2" borderId="2" xfId="0" applyFont="1" applyFill="1" applyBorder="1" applyAlignment="1" applyProtection="1">
      <alignment horizontal="left" vertical="top" wrapText="1"/>
    </xf>
    <xf numFmtId="0" fontId="7" fillId="2" borderId="5" xfId="1" applyFont="1" applyFill="1" applyBorder="1" applyAlignment="1" applyProtection="1">
      <alignment horizontal="left" vertical="center"/>
    </xf>
    <xf numFmtId="0" fontId="18" fillId="2" borderId="10" xfId="1" applyFont="1" applyFill="1" applyBorder="1" applyAlignment="1" applyProtection="1">
      <alignment horizontal="center" vertical="center"/>
    </xf>
    <xf numFmtId="0" fontId="18" fillId="2" borderId="6" xfId="1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center" vertical="center" wrapText="1"/>
    </xf>
    <xf numFmtId="0" fontId="16" fillId="2" borderId="8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left" vertical="center" wrapText="1"/>
    </xf>
    <xf numFmtId="0" fontId="26" fillId="2" borderId="10" xfId="1" applyFont="1" applyFill="1" applyBorder="1" applyAlignment="1" applyProtection="1">
      <alignment horizontal="center" vertical="center"/>
    </xf>
    <xf numFmtId="0" fontId="26" fillId="2" borderId="6" xfId="1" applyFont="1" applyFill="1" applyBorder="1" applyAlignment="1" applyProtection="1">
      <alignment horizontal="center" vertical="center"/>
    </xf>
    <xf numFmtId="0" fontId="21" fillId="2" borderId="9" xfId="0" applyFont="1" applyFill="1" applyBorder="1" applyAlignment="1" applyProtection="1">
      <alignment horizontal="center" vertical="center"/>
      <protection locked="0"/>
    </xf>
    <xf numFmtId="0" fontId="36" fillId="2" borderId="10" xfId="0" applyFont="1" applyFill="1" applyBorder="1" applyAlignment="1" applyProtection="1">
      <alignment horizontal="center" vertical="center" wrapText="1"/>
    </xf>
    <xf numFmtId="0" fontId="36" fillId="2" borderId="6" xfId="0" applyFont="1" applyFill="1" applyBorder="1" applyAlignment="1" applyProtection="1">
      <alignment horizontal="center" vertical="center" wrapText="1"/>
    </xf>
    <xf numFmtId="0" fontId="36" fillId="2" borderId="7" xfId="0" applyFont="1" applyFill="1" applyBorder="1" applyAlignment="1" applyProtection="1">
      <alignment horizontal="center" vertical="center" wrapText="1"/>
    </xf>
    <xf numFmtId="0" fontId="25" fillId="2" borderId="4" xfId="0" applyFont="1" applyFill="1" applyBorder="1" applyAlignment="1" applyProtection="1">
      <alignment horizontal="left" vertical="center" wrapText="1"/>
    </xf>
    <xf numFmtId="0" fontId="25" fillId="2" borderId="2" xfId="0" applyFont="1" applyFill="1" applyBorder="1" applyAlignment="1" applyProtection="1">
      <alignment horizontal="left" vertical="center" wrapText="1"/>
    </xf>
    <xf numFmtId="0" fontId="23" fillId="2" borderId="5" xfId="0" applyFont="1" applyFill="1" applyBorder="1" applyAlignment="1" applyProtection="1">
      <alignment horizontal="center" vertical="center" textRotation="90" wrapText="1"/>
    </xf>
    <xf numFmtId="0" fontId="23" fillId="2" borderId="15" xfId="0" applyFont="1" applyFill="1" applyBorder="1" applyAlignment="1" applyProtection="1">
      <alignment horizontal="center" vertical="center" textRotation="90" wrapText="1"/>
    </xf>
    <xf numFmtId="0" fontId="25" fillId="2" borderId="2" xfId="1" applyFont="1" applyFill="1" applyBorder="1" applyAlignment="1" applyProtection="1">
      <alignment horizontal="left" vertical="top" wrapText="1"/>
    </xf>
    <xf numFmtId="0" fontId="34" fillId="2" borderId="16" xfId="0" applyFont="1" applyFill="1" applyBorder="1" applyAlignment="1" applyProtection="1">
      <alignment horizontal="center" vertical="center" wrapText="1"/>
      <protection locked="0"/>
    </xf>
    <xf numFmtId="0" fontId="34" fillId="2" borderId="14" xfId="0" applyFont="1" applyFill="1" applyBorder="1" applyAlignment="1" applyProtection="1">
      <alignment horizontal="center" vertical="center" wrapText="1"/>
      <protection locked="0"/>
    </xf>
    <xf numFmtId="0" fontId="23" fillId="2" borderId="2" xfId="0" applyFont="1" applyFill="1" applyBorder="1" applyAlignment="1" applyProtection="1">
      <alignment horizontal="center" vertical="center" textRotation="90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35" fillId="2" borderId="16" xfId="0" applyFont="1" applyFill="1" applyBorder="1" applyAlignment="1" applyProtection="1">
      <alignment horizontal="center" vertical="center" wrapText="1"/>
    </xf>
    <xf numFmtId="0" fontId="35" fillId="2" borderId="14" xfId="0" applyFont="1" applyFill="1" applyBorder="1" applyAlignment="1" applyProtection="1">
      <alignment horizontal="center" vertical="center" wrapText="1"/>
    </xf>
    <xf numFmtId="0" fontId="22" fillId="2" borderId="16" xfId="0" applyFont="1" applyFill="1" applyBorder="1" applyAlignment="1" applyProtection="1">
      <alignment horizontal="center" vertical="center" wrapText="1"/>
    </xf>
    <xf numFmtId="0" fontId="31" fillId="0" borderId="2" xfId="0" applyFont="1" applyBorder="1" applyAlignment="1" applyProtection="1">
      <alignment horizontal="center" vertical="center"/>
    </xf>
    <xf numFmtId="0" fontId="25" fillId="2" borderId="4" xfId="1" applyFont="1" applyFill="1" applyBorder="1" applyAlignment="1" applyProtection="1">
      <alignment horizontal="left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32" fillId="2" borderId="17" xfId="0" applyFont="1" applyFill="1" applyBorder="1" applyAlignment="1" applyProtection="1">
      <alignment horizontal="center" vertical="center" wrapText="1"/>
    </xf>
    <xf numFmtId="0" fontId="32" fillId="2" borderId="12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</xf>
    <xf numFmtId="0" fontId="32" fillId="2" borderId="0" xfId="0" applyFont="1" applyFill="1" applyBorder="1" applyAlignment="1" applyProtection="1">
      <alignment horizontal="center" vertical="center" wrapText="1"/>
    </xf>
    <xf numFmtId="0" fontId="32" fillId="2" borderId="18" xfId="0" applyFont="1" applyFill="1" applyBorder="1" applyAlignment="1" applyProtection="1">
      <alignment horizontal="center" vertical="center" wrapText="1"/>
    </xf>
    <xf numFmtId="0" fontId="25" fillId="2" borderId="2" xfId="1" applyFont="1" applyFill="1" applyBorder="1" applyAlignment="1" applyProtection="1">
      <alignment horizontal="left" vertical="center" wrapText="1"/>
    </xf>
    <xf numFmtId="0" fontId="33" fillId="2" borderId="10" xfId="0" applyFont="1" applyFill="1" applyBorder="1" applyAlignment="1" applyProtection="1">
      <alignment horizontal="center" vertical="center" wrapText="1"/>
    </xf>
    <xf numFmtId="0" fontId="33" fillId="2" borderId="6" xfId="0" applyFont="1" applyFill="1" applyBorder="1" applyAlignment="1" applyProtection="1">
      <alignment horizontal="center" vertical="center" wrapText="1"/>
    </xf>
    <xf numFmtId="0" fontId="25" fillId="2" borderId="5" xfId="1" applyFont="1" applyFill="1" applyBorder="1" applyAlignment="1" applyProtection="1">
      <alignment horizontal="left" vertical="center"/>
    </xf>
    <xf numFmtId="0" fontId="25" fillId="2" borderId="2" xfId="0" applyFont="1" applyFill="1" applyBorder="1" applyAlignment="1" applyProtection="1">
      <alignment horizontal="left" vertical="top" wrapText="1"/>
    </xf>
    <xf numFmtId="0" fontId="37" fillId="2" borderId="10" xfId="1" applyFont="1" applyFill="1" applyBorder="1" applyAlignment="1" applyProtection="1">
      <alignment horizontal="center" vertical="center"/>
    </xf>
    <xf numFmtId="0" fontId="37" fillId="2" borderId="6" xfId="1" applyFont="1" applyFill="1" applyBorder="1" applyAlignment="1" applyProtection="1">
      <alignment horizontal="center" vertical="center"/>
    </xf>
    <xf numFmtId="0" fontId="21" fillId="2" borderId="8" xfId="0" applyFont="1" applyFill="1" applyBorder="1" applyAlignment="1" applyProtection="1">
      <alignment horizontal="center" vertical="center"/>
      <protection locked="0"/>
    </xf>
    <xf numFmtId="0" fontId="36" fillId="2" borderId="2" xfId="0" applyFont="1" applyFill="1" applyBorder="1" applyAlignment="1" applyProtection="1">
      <alignment horizontal="center" vertical="center" wrapText="1"/>
    </xf>
    <xf numFmtId="0" fontId="36" fillId="2" borderId="8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90" zoomScaleNormal="90" workbookViewId="0">
      <selection activeCell="A3" sqref="A3:C5"/>
    </sheetView>
  </sheetViews>
  <sheetFormatPr defaultRowHeight="15" x14ac:dyDescent="0.25"/>
  <cols>
    <col min="1" max="1" width="6.7109375" style="43" customWidth="1"/>
    <col min="2" max="2" width="9.140625" style="43" customWidth="1"/>
    <col min="3" max="3" width="47.140625" style="43" customWidth="1"/>
    <col min="4" max="4" width="10.28515625" style="43" customWidth="1"/>
    <col min="5" max="5" width="9.28515625" style="43" customWidth="1"/>
    <col min="6" max="6" width="9.42578125" style="43" customWidth="1"/>
    <col min="7" max="7" width="8.7109375" style="43" customWidth="1"/>
    <col min="8" max="8" width="8.140625" style="43" customWidth="1"/>
    <col min="9" max="9" width="8.7109375" style="43" customWidth="1"/>
    <col min="10" max="10" width="8.85546875" style="43" customWidth="1"/>
    <col min="11" max="11" width="10.140625" style="43" customWidth="1"/>
    <col min="12" max="12" width="8" style="43" customWidth="1"/>
    <col min="13" max="13" width="9.7109375" style="43" customWidth="1"/>
    <col min="14" max="14" width="13" style="43" customWidth="1"/>
    <col min="15" max="15" width="9.140625" style="43" customWidth="1"/>
    <col min="16" max="16" width="13.28515625" style="43" customWidth="1"/>
    <col min="17" max="17" width="13.42578125" style="43" customWidth="1"/>
    <col min="18" max="18" width="11.5703125" style="43" customWidth="1"/>
    <col min="19" max="19" width="9.140625" style="43" hidden="1" customWidth="1"/>
    <col min="20" max="23" width="0" style="43" hidden="1" customWidth="1"/>
    <col min="24" max="16384" width="9.140625" style="43"/>
  </cols>
  <sheetData>
    <row r="1" spans="1:23" ht="69.75" customHeight="1" x14ac:dyDescent="0.25">
      <c r="A1" s="66" t="s">
        <v>45</v>
      </c>
      <c r="B1" s="66"/>
      <c r="C1" s="66"/>
      <c r="D1" s="67" t="s">
        <v>6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8" t="s">
        <v>46</v>
      </c>
      <c r="Q1" s="68"/>
      <c r="R1" s="69"/>
    </row>
    <row r="2" spans="1:23" ht="75.75" customHeight="1" x14ac:dyDescent="0.25">
      <c r="A2" s="70" t="s">
        <v>47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</row>
    <row r="3" spans="1:23" ht="62.25" customHeight="1" x14ac:dyDescent="0.25">
      <c r="A3" s="71"/>
      <c r="B3" s="72"/>
      <c r="C3" s="73"/>
      <c r="D3" s="77" t="s">
        <v>5</v>
      </c>
      <c r="E3" s="77" t="s">
        <v>25</v>
      </c>
      <c r="F3" s="77" t="s">
        <v>0</v>
      </c>
      <c r="G3" s="79" t="s">
        <v>29</v>
      </c>
      <c r="H3" s="80"/>
      <c r="I3" s="80"/>
      <c r="J3" s="80"/>
      <c r="K3" s="81"/>
      <c r="L3" s="77" t="s">
        <v>26</v>
      </c>
      <c r="M3" s="82" t="s">
        <v>27</v>
      </c>
      <c r="N3" s="83"/>
      <c r="O3" s="78" t="s">
        <v>1</v>
      </c>
      <c r="P3" s="82" t="s">
        <v>28</v>
      </c>
      <c r="Q3" s="83"/>
      <c r="R3" s="77" t="s">
        <v>2</v>
      </c>
      <c r="S3" s="44"/>
      <c r="T3" s="45"/>
    </row>
    <row r="4" spans="1:23" ht="24" customHeight="1" x14ac:dyDescent="0.25">
      <c r="A4" s="74"/>
      <c r="B4" s="75"/>
      <c r="C4" s="76"/>
      <c r="D4" s="77"/>
      <c r="E4" s="77"/>
      <c r="F4" s="77"/>
      <c r="G4" s="78" t="s">
        <v>31</v>
      </c>
      <c r="H4" s="78" t="s">
        <v>32</v>
      </c>
      <c r="I4" s="78" t="s">
        <v>33</v>
      </c>
      <c r="J4" s="78" t="s">
        <v>34</v>
      </c>
      <c r="K4" s="78" t="s">
        <v>30</v>
      </c>
      <c r="L4" s="77"/>
      <c r="M4" s="84"/>
      <c r="N4" s="85"/>
      <c r="O4" s="86"/>
      <c r="P4" s="84"/>
      <c r="Q4" s="85"/>
      <c r="R4" s="77"/>
      <c r="S4" s="46"/>
    </row>
    <row r="5" spans="1:23" ht="123" customHeight="1" thickBot="1" x14ac:dyDescent="0.3">
      <c r="A5" s="74"/>
      <c r="B5" s="75"/>
      <c r="C5" s="76"/>
      <c r="D5" s="78"/>
      <c r="E5" s="78"/>
      <c r="F5" s="78"/>
      <c r="G5" s="86"/>
      <c r="H5" s="86"/>
      <c r="I5" s="86"/>
      <c r="J5" s="86"/>
      <c r="K5" s="86"/>
      <c r="L5" s="78"/>
      <c r="M5" s="47" t="s">
        <v>36</v>
      </c>
      <c r="N5" s="47" t="s">
        <v>3</v>
      </c>
      <c r="O5" s="86"/>
      <c r="P5" s="47" t="s">
        <v>37</v>
      </c>
      <c r="Q5" s="47" t="s">
        <v>4</v>
      </c>
      <c r="R5" s="78"/>
      <c r="S5" s="48"/>
    </row>
    <row r="6" spans="1:23" ht="33" customHeight="1" thickBot="1" x14ac:dyDescent="0.3">
      <c r="A6" s="87" t="s">
        <v>17</v>
      </c>
      <c r="B6" s="88"/>
      <c r="C6" s="88"/>
      <c r="D6" s="49">
        <v>1</v>
      </c>
      <c r="E6" s="49">
        <v>2</v>
      </c>
      <c r="F6" s="49">
        <v>3</v>
      </c>
      <c r="G6" s="49">
        <v>4</v>
      </c>
      <c r="H6" s="49">
        <v>5</v>
      </c>
      <c r="I6" s="49">
        <v>6</v>
      </c>
      <c r="J6" s="49">
        <v>7</v>
      </c>
      <c r="K6" s="49">
        <v>8</v>
      </c>
      <c r="L6" s="49">
        <v>9</v>
      </c>
      <c r="M6" s="49">
        <v>10</v>
      </c>
      <c r="N6" s="49">
        <v>11</v>
      </c>
      <c r="O6" s="49">
        <v>12</v>
      </c>
      <c r="P6" s="49">
        <v>13</v>
      </c>
      <c r="Q6" s="49">
        <v>14</v>
      </c>
      <c r="R6" s="50">
        <v>15</v>
      </c>
      <c r="S6" s="51"/>
      <c r="T6" s="89" t="s">
        <v>38</v>
      </c>
      <c r="U6" s="89"/>
      <c r="V6" s="89" t="s">
        <v>39</v>
      </c>
      <c r="W6" s="89"/>
    </row>
    <row r="7" spans="1:23" ht="33" customHeight="1" x14ac:dyDescent="0.25">
      <c r="A7" s="52">
        <v>1</v>
      </c>
      <c r="B7" s="90" t="s">
        <v>7</v>
      </c>
      <c r="C7" s="90"/>
      <c r="D7" s="53">
        <f>'Ս. Մնոյան'!D7+Գ.Խաչատրյան!D7+Գ.Նարինյան!D7+Մ.Մարգարյան!D7+'Ա. Մարգարյան'!D7+'Ս. Մարաբյան'!D7+'Ս. Ուզունյան'!D7</f>
        <v>0</v>
      </c>
      <c r="E7" s="53">
        <f>'Ս. Մնոյան'!E7+Գ.Խաչատրյան!E7+Գ.Նարինյան!E7+Մ.Մարգարյան!E7+'Ա. Մարգարյան'!E7+'Ս. Մարաբյան'!E7+'Ս. Ուզունյան'!E7</f>
        <v>29</v>
      </c>
      <c r="F7" s="53">
        <f>'Ս. Մնոյան'!F7+Գ.Խաչատրյան!F7+Գ.Նարինյան!F7+Մ.Մարգարյան!F7+'Ա. Մարգարյան'!F7+'Ս. Մարաբյան'!F7+'Ս. Ուզունյան'!F7</f>
        <v>0</v>
      </c>
      <c r="G7" s="53">
        <f>'Ս. Մնոյան'!G7+Գ.Խաչատրյան!G7+Գ.Նարինյան!G7+Մ.Մարգարյան!G7+'Ա. Մարգարյան'!G7+'Ս. Մարաբյան'!G7+'Ս. Ուզունյան'!G7</f>
        <v>1</v>
      </c>
      <c r="H7" s="53">
        <f>'Ս. Մնոյան'!H7+Գ.Խաչատրյան!H7+Գ.Նարինյան!H7+Մ.Մարգարյան!H7+'Ա. Մարգարյան'!H7+'Ս. Մարաբյան'!H7+'Ս. Ուզունյան'!H7</f>
        <v>28</v>
      </c>
      <c r="I7" s="53">
        <f>'Ս. Մնոյան'!I7+Գ.Խաչատրյան!I7+Գ.Նարինյան!I7+Մ.Մարգարյան!I7+'Ա. Մարգարյան'!I7+'Ս. Մարաբյան'!I7+'Ս. Ուզունյան'!I7</f>
        <v>0</v>
      </c>
      <c r="J7" s="53">
        <f>'Ս. Մնոյան'!J7+Գ.Խաչատրյան!J7+Գ.Նարինյան!J7+Մ.Մարգարյան!J7+'Ա. Մարգարյան'!J7+'Ս. Մարաբյան'!J7+'Ս. Ուզունյան'!J7</f>
        <v>0</v>
      </c>
      <c r="K7" s="53">
        <f>'Ս. Մնոյան'!K7+Գ.Խաչատրյան!K7+Գ.Նարինյան!K7+Մ.Մարգարյան!K7+'Ա. Մարգարյան'!K7+'Ս. Մարաբյան'!K7+'Ս. Ուզունյան'!K7</f>
        <v>29</v>
      </c>
      <c r="L7" s="53">
        <f>'Ս. Մնոյան'!L7+Գ.Խաչատրյան!L7+Գ.Նարինյան!L7+Մ.Մարգարյան!L7+'Ա. Մարգարյան'!L7+'Ս. Մարաբյան'!L7+'Ս. Ուզունյան'!L7</f>
        <v>0</v>
      </c>
      <c r="M7" s="53">
        <f>'Ս. Մնոյան'!M7+Գ.Խաչատրյան!M7+Գ.Նարինյան!M7+Մ.Մարգարյան!M7+'Ա. Մարգարյան'!M7+'Ս. Մարաբյան'!M7+'Ս. Ուզունյան'!M7</f>
        <v>0</v>
      </c>
      <c r="N7" s="53">
        <f>'Ս. Մնոյան'!N7+Գ.Խաչատրյան!N7+Գ.Նարինյան!N7+Մ.Մարգարյան!N7+'Ա. Մարգարյան'!N7+'Ս. Մարաբյան'!N7+'Ս. Ուզունյան'!N7</f>
        <v>7</v>
      </c>
      <c r="O7" s="53">
        <f>'Ս. Մնոյան'!O7+Գ.Խաչատրյան!O7+Գ.Նարինյան!O7+Մ.Մարգարյան!O7+'Ա. Մարգարյան'!O7+'Ս. Մարաբյան'!O7+'Ս. Ուզունյան'!O7</f>
        <v>5</v>
      </c>
      <c r="P7" s="53">
        <f>'Ս. Մնոյան'!P7+Գ.Խաչատրյան!P7+Գ.Նարինյան!P7+Մ.Մարգարյան!P7+'Ա. Մարգարյան'!P7+'Ս. Մարաբյան'!P7+'Ս. Ուզունյան'!P7</f>
        <v>0</v>
      </c>
      <c r="Q7" s="53">
        <f>'Ս. Մնոյան'!Q7+Գ.Խաչատրյան!Q7+Գ.Նարինյան!Q7+Մ.Մարգարյան!Q7+'Ա. Մարգարյան'!Q7+'Ս. Մարաբյան'!Q7+'Ս. Ուզունյան'!Q7</f>
        <v>0</v>
      </c>
      <c r="R7" s="53">
        <f>'Ս. Մնոյան'!R7+Գ.Խաչատրյան!R7+Գ.Նարինյան!R7+Մ.Մարգարյան!R7+'Ա. Մարգարյան'!R7+'Ս. Մարաբյան'!R7+'Ս. Ուզունյան'!R7</f>
        <v>4</v>
      </c>
      <c r="S7" s="48"/>
      <c r="T7" s="54">
        <f>D7+E7</f>
        <v>29</v>
      </c>
      <c r="U7" s="54">
        <f>F7+K7+L7</f>
        <v>29</v>
      </c>
      <c r="V7" s="54">
        <f>K7</f>
        <v>29</v>
      </c>
      <c r="W7" s="54">
        <f>G7+H7+I7+J7</f>
        <v>29</v>
      </c>
    </row>
    <row r="8" spans="1:23" ht="33" customHeight="1" x14ac:dyDescent="0.25">
      <c r="A8" s="55">
        <v>2</v>
      </c>
      <c r="B8" s="91" t="s">
        <v>8</v>
      </c>
      <c r="C8" s="91"/>
      <c r="D8" s="53">
        <f>'Ս. Մնոյան'!D8+Գ.Խաչատրյան!D8+Գ.Նարինյան!D8+Մ.Մարգարյան!D8+'Ա. Մարգարյան'!D8+'Ս. Մարաբյան'!D8+'Ս. Ուզունյան'!D8</f>
        <v>0</v>
      </c>
      <c r="E8" s="53">
        <f>'Ս. Մնոյան'!E8+Գ.Խաչատրյան!E8+Գ.Նարինյան!E8+Մ.Մարգարյան!E8+'Ա. Մարգարյան'!E8+'Ս. Մարաբյան'!E8+'Ս. Ուզունյան'!E8</f>
        <v>19</v>
      </c>
      <c r="F8" s="53">
        <f>'Ս. Մնոյան'!F8+Գ.Խաչատրյան!F8+Գ.Նարինյան!F8+Մ.Մարգարյան!F8+'Ա. Մարգարյան'!F8+'Ս. Մարաբյան'!F8+'Ս. Ուզունյան'!F8</f>
        <v>0</v>
      </c>
      <c r="G8" s="53">
        <f>'Ս. Մնոյան'!G8+Գ.Խաչատրյան!G8+Գ.Նարինյան!G8+Մ.Մարգարյան!G8+'Ա. Մարգարյան'!G8+'Ս. Մարաբյան'!G8+'Ս. Ուզունյան'!G8</f>
        <v>1</v>
      </c>
      <c r="H8" s="53">
        <f>'Ս. Մնոյան'!H8+Գ.Խաչատրյան!H8+Գ.Նարինյան!H8+Մ.Մարգարյան!H8+'Ա. Մարգարյան'!H8+'Ս. Մարաբյան'!H8+'Ս. Ուզունյան'!H8</f>
        <v>16</v>
      </c>
      <c r="I8" s="53">
        <f>'Ս. Մնոյան'!I8+Գ.Խաչատրյան!I8+Գ.Նարինյան!I8+Մ.Մարգարյան!I8+'Ա. Մարգարյան'!I8+'Ս. Մարաբյան'!I8+'Ս. Ուզունյան'!I8</f>
        <v>2</v>
      </c>
      <c r="J8" s="53">
        <f>'Ս. Մնոյան'!J8+Գ.Խաչատրյան!J8+Գ.Նարինյան!J8+Մ.Մարգարյան!J8+'Ա. Մարգարյան'!J8+'Ս. Մարաբյան'!J8+'Ս. Ուզունյան'!J8</f>
        <v>0</v>
      </c>
      <c r="K8" s="53">
        <f>'Ս. Մնոյան'!K8+Գ.Խաչատրյան!K8+Գ.Նարինյան!K8+Մ.Մարգարյան!K8+'Ա. Մարգարյան'!K8+'Ս. Մարաբյան'!K8+'Ս. Ուզունյան'!K8</f>
        <v>19</v>
      </c>
      <c r="L8" s="53">
        <f>'Ս. Մնոյան'!L8+Գ.Խաչատրյան!L8+Գ.Նարինյան!L8+Մ.Մարգարյան!L8+'Ա. Մարգարյան'!L8+'Ս. Մարաբյան'!L8+'Ս. Ուզունյան'!L8</f>
        <v>0</v>
      </c>
      <c r="M8" s="53">
        <f>'Ս. Մնոյան'!M8+Գ.Խաչատրյան!M8+Գ.Նարինյան!M8+Մ.Մարգարյան!M8+'Ա. Մարգարյան'!M8+'Ս. Մարաբյան'!M8+'Ս. Ուզունյան'!M8</f>
        <v>0</v>
      </c>
      <c r="N8" s="53">
        <f>'Ս. Մնոյան'!N8+Գ.Խաչատրյան!N8+Գ.Նարինյան!N8+Մ.Մարգարյան!N8+'Ա. Մարգարյան'!N8+'Ս. Մարաբյան'!N8+'Ս. Ուզունյան'!N8</f>
        <v>5</v>
      </c>
      <c r="O8" s="53">
        <f>'Ս. Մնոյան'!O8+Գ.Խաչատրյան!O8+Գ.Նարինյան!O8+Մ.Մարգարյան!O8+'Ա. Մարգարյան'!O8+'Ս. Մարաբյան'!O8+'Ս. Ուզունյան'!O8</f>
        <v>2</v>
      </c>
      <c r="P8" s="53">
        <f>'Ս. Մնոյան'!P8+Գ.Խաչատրյան!P8+Գ.Նարինյան!P8+Մ.Մարգարյան!P8+'Ա. Մարգարյան'!P8+'Ս. Մարաբյան'!P8+'Ս. Ուզունյան'!P8</f>
        <v>0</v>
      </c>
      <c r="Q8" s="53">
        <f>'Ս. Մնոյան'!Q8+Գ.Խաչատրյան!Q8+Գ.Նարինյան!Q8+Մ.Մարգարյան!Q8+'Ա. Մարգարյան'!Q8+'Ս. Մարաբյան'!Q8+'Ս. Ուզունյան'!Q8</f>
        <v>1</v>
      </c>
      <c r="R8" s="53">
        <f>'Ս. Մնոյան'!R8+Գ.Խաչատրյան!R8+Գ.Նարինյան!R8+Մ.Մարգարյան!R8+'Ա. Մարգարյան'!R8+'Ս. Մարաբյան'!R8+'Ս. Ուզունյան'!R8</f>
        <v>3</v>
      </c>
      <c r="S8" s="48"/>
      <c r="T8" s="54">
        <f t="shared" ref="T8:T24" si="0">D8+E8</f>
        <v>19</v>
      </c>
      <c r="U8" s="54">
        <f t="shared" ref="U8:U24" si="1">F8+K8+L8</f>
        <v>19</v>
      </c>
      <c r="V8" s="54">
        <f t="shared" ref="V8:V24" si="2">K8</f>
        <v>19</v>
      </c>
      <c r="W8" s="54">
        <f t="shared" ref="W8:W24" si="3">G8+H8+I8+J8</f>
        <v>19</v>
      </c>
    </row>
    <row r="9" spans="1:23" ht="30.75" customHeight="1" x14ac:dyDescent="0.25">
      <c r="A9" s="55">
        <v>3</v>
      </c>
      <c r="B9" s="91" t="s">
        <v>9</v>
      </c>
      <c r="C9" s="91"/>
      <c r="D9" s="53">
        <f>'Ս. Մնոյան'!D9+Գ.Խաչատրյան!D9+Գ.Նարինյան!D9+Մ.Մարգարյան!D9+'Ա. Մարգարյան'!D9+'Ս. Մարաբյան'!D9+'Ս. Ուզունյան'!D9</f>
        <v>0</v>
      </c>
      <c r="E9" s="53">
        <f>'Ս. Մնոյան'!E9+Գ.Խաչատրյան!E9+Գ.Նարինյան!E9+Մ.Մարգարյան!E9+'Ա. Մարգարյան'!E9+'Ս. Մարաբյան'!E9+'Ս. Ուզունյան'!E9</f>
        <v>4</v>
      </c>
      <c r="F9" s="53">
        <f>'Ս. Մնոյան'!F9+Գ.Խաչատրյան!F9+Գ.Նարինյան!F9+Մ.Մարգարյան!F9+'Ա. Մարգարյան'!F9+'Ս. Մարաբյան'!F9+'Ս. Ուզունյան'!F9</f>
        <v>0</v>
      </c>
      <c r="G9" s="53">
        <f>'Ս. Մնոյան'!G9+Գ.Խաչատրյան!G9+Գ.Նարինյան!G9+Մ.Մարգարյան!G9+'Ա. Մարգարյան'!G9+'Ս. Մարաբյան'!G9+'Ս. Ուզունյան'!G9</f>
        <v>0</v>
      </c>
      <c r="H9" s="53">
        <f>'Ս. Մնոյան'!H9+Գ.Խաչատրյան!H9+Գ.Նարինյան!H9+Մ.Մարգարյան!H9+'Ա. Մարգարյան'!H9+'Ս. Մարաբյան'!H9+'Ս. Ուզունյան'!H9</f>
        <v>4</v>
      </c>
      <c r="I9" s="53">
        <f>'Ս. Մնոյան'!I9+Գ.Խաչատրյան!I9+Գ.Նարինյան!I9+Մ.Մարգարյան!I9+'Ա. Մարգարյան'!I9+'Ս. Մարաբյան'!I9+'Ս. Ուզունյան'!I9</f>
        <v>0</v>
      </c>
      <c r="J9" s="53">
        <f>'Ս. Մնոյան'!J9+Գ.Խաչատրյան!J9+Գ.Նարինյան!J9+Մ.Մարգարյան!J9+'Ա. Մարգարյան'!J9+'Ս. Մարաբյան'!J9+'Ս. Ուզունյան'!J9</f>
        <v>0</v>
      </c>
      <c r="K9" s="53">
        <f>'Ս. Մնոյան'!K9+Գ.Խաչատրյան!K9+Գ.Նարինյան!K9+Մ.Մարգարյան!K9+'Ա. Մարգարյան'!K9+'Ս. Մարաբյան'!K9+'Ս. Ուզունյան'!K9</f>
        <v>4</v>
      </c>
      <c r="L9" s="53">
        <f>'Ս. Մնոյան'!L9+Գ.Խաչատրյան!L9+Գ.Նարինյան!L9+Մ.Մարգարյան!L9+'Ա. Մարգարյան'!L9+'Ս. Մարաբյան'!L9+'Ս. Ուզունյան'!L9</f>
        <v>0</v>
      </c>
      <c r="M9" s="53">
        <f>'Ս. Մնոյան'!M9+Գ.Խաչատրյան!M9+Գ.Նարինյան!M9+Մ.Մարգարյան!M9+'Ա. Մարգարյան'!M9+'Ս. Մարաբյան'!M9+'Ս. Ուզունյան'!M9</f>
        <v>0</v>
      </c>
      <c r="N9" s="53">
        <f>'Ս. Մնոյան'!N9+Գ.Խաչատրյան!N9+Գ.Նարինյան!N9+Մ.Մարգարյան!N9+'Ա. Մարգարյան'!N9+'Ս. Մարաբյան'!N9+'Ս. Ուզունյան'!N9</f>
        <v>0</v>
      </c>
      <c r="O9" s="53">
        <f>'Ս. Մնոյան'!O9+Գ.Խաչատրյան!O9+Գ.Նարինյան!O9+Մ.Մարգարյան!O9+'Ա. Մարգարյան'!O9+'Ս. Մարաբյան'!O9+'Ս. Ուզունյան'!O9</f>
        <v>0</v>
      </c>
      <c r="P9" s="53">
        <f>'Ս. Մնոյան'!P9+Գ.Խաչատրյան!P9+Գ.Նարինյան!P9+Մ.Մարգարյան!P9+'Ա. Մարգարյան'!P9+'Ս. Մարաբյան'!P9+'Ս. Ուզունյան'!P9</f>
        <v>0</v>
      </c>
      <c r="Q9" s="53">
        <f>'Ս. Մնոյան'!Q9+Գ.Խաչատրյան!Q9+Գ.Նարինյան!Q9+Մ.Մարգարյան!Q9+'Ա. Մարգարյան'!Q9+'Ս. Մարաբյան'!Q9+'Ս. Ուզունյան'!Q9</f>
        <v>0</v>
      </c>
      <c r="R9" s="53">
        <f>'Ս. Մնոյան'!R9+Գ.Խաչատրյան!R9+Գ.Նարինյան!R9+Մ.Մարգարյան!R9+'Ա. Մարգարյան'!R9+'Ս. Մարաբյան'!R9+'Ս. Ուզունյան'!R9</f>
        <v>0</v>
      </c>
      <c r="S9" s="48"/>
      <c r="T9" s="54">
        <f t="shared" si="0"/>
        <v>4</v>
      </c>
      <c r="U9" s="54">
        <f t="shared" si="1"/>
        <v>4</v>
      </c>
      <c r="V9" s="54">
        <f t="shared" si="2"/>
        <v>4</v>
      </c>
      <c r="W9" s="54">
        <f t="shared" si="3"/>
        <v>4</v>
      </c>
    </row>
    <row r="10" spans="1:23" ht="31.5" customHeight="1" x14ac:dyDescent="0.25">
      <c r="A10" s="55">
        <v>4</v>
      </c>
      <c r="B10" s="91" t="s">
        <v>10</v>
      </c>
      <c r="C10" s="91"/>
      <c r="D10" s="53">
        <f>'Ս. Մնոյան'!D10+Գ.Խաչատրյան!D10+Գ.Նարինյան!D10+Մ.Մարգարյան!D10+'Ա. Մարգարյան'!D10+'Ս. Մարաբյան'!D10+'Ս. Ուզունյան'!D10</f>
        <v>0</v>
      </c>
      <c r="E10" s="53">
        <f>'Ս. Մնոյան'!E10+Գ.Խաչատրյան!E10+Գ.Նարինյան!E10+Մ.Մարգարյան!E10+'Ա. Մարգարյան'!E10+'Ս. Մարաբյան'!E10+'Ս. Ուզունյան'!E10</f>
        <v>21</v>
      </c>
      <c r="F10" s="53">
        <f>'Ս. Մնոյան'!F10+Գ.Խաչատրյան!F10+Գ.Նարինյան!F10+Մ.Մարգարյան!F10+'Ա. Մարգարյան'!F10+'Ս. Մարաբյան'!F10+'Ս. Ուզունյան'!F10</f>
        <v>0</v>
      </c>
      <c r="G10" s="53">
        <f>'Ս. Մնոյան'!G10+Գ.Խաչատրյան!G10+Գ.Նարինյան!G10+Մ.Մարգարյան!G10+'Ա. Մարգարյան'!G10+'Ս. Մարաբյան'!G10+'Ս. Ուզունյան'!G10</f>
        <v>13</v>
      </c>
      <c r="H10" s="53">
        <f>'Ս. Մնոյան'!H10+Գ.Խաչատրյան!H10+Գ.Նարինյան!H10+Մ.Մարգարյան!H10+'Ա. Մարգարյան'!H10+'Ս. Մարաբյան'!H10+'Ս. Ուզունյան'!H10</f>
        <v>8</v>
      </c>
      <c r="I10" s="53">
        <f>'Ս. Մնոյան'!I10+Գ.Խաչատրյան!I10+Գ.Նարինյան!I10+Մ.Մարգարյան!I10+'Ա. Մարգարյան'!I10+'Ս. Մարաբյան'!I10+'Ս. Ուզունյան'!I10</f>
        <v>0</v>
      </c>
      <c r="J10" s="53">
        <f>'Ս. Մնոյան'!J10+Գ.Խաչատրյան!J10+Գ.Նարինյան!J10+Մ.Մարգարյան!J10+'Ա. Մարգարյան'!J10+'Ս. Մարաբյան'!J10+'Ս. Ուզունյան'!J10</f>
        <v>0</v>
      </c>
      <c r="K10" s="53">
        <f>'Ս. Մնոյան'!K10+Գ.Խաչատրյան!K10+Գ.Նարինյան!K10+Մ.Մարգարյան!K10+'Ա. Մարգարյան'!K10+'Ս. Մարաբյան'!K10+'Ս. Ուզունյան'!K10</f>
        <v>21</v>
      </c>
      <c r="L10" s="53">
        <f>'Ս. Մնոյան'!L10+Գ.Խաչատրյան!L10+Գ.Նարինյան!L10+Մ.Մարգարյան!L10+'Ա. Մարգարյան'!L10+'Ս. Մարաբյան'!L10+'Ս. Ուզունյան'!L10</f>
        <v>0</v>
      </c>
      <c r="M10" s="53">
        <f>'Ս. Մնոյան'!M10+Գ.Խաչատրյան!M10+Գ.Նարինյան!M10+Մ.Մարգարյան!M10+'Ա. Մարգարյան'!M10+'Ս. Մարաբյան'!M10+'Ս. Ուզունյան'!M10</f>
        <v>0</v>
      </c>
      <c r="N10" s="53">
        <f>'Ս. Մնոյան'!N10+Գ.Խաչատրյան!N10+Գ.Նարինյան!N10+Մ.Մարգարյան!N10+'Ա. Մարգարյան'!N10+'Ս. Մարաբյան'!N10+'Ս. Ուզունյան'!N10</f>
        <v>0</v>
      </c>
      <c r="O10" s="53">
        <f>'Ս. Մնոյան'!O10+Գ.Խաչատրյան!O10+Գ.Նարինյան!O10+Մ.Մարգարյան!O10+'Ա. Մարգարյան'!O10+'Ս. Մարաբյան'!O10+'Ս. Ուզունյան'!O10</f>
        <v>0</v>
      </c>
      <c r="P10" s="53">
        <f>'Ս. Մնոյան'!P10+Գ.Խաչատրյան!P10+Գ.Նարինյան!P10+Մ.Մարգարյան!P10+'Ա. Մարգարյան'!P10+'Ս. Մարաբյան'!P10+'Ս. Ուզունյան'!P10</f>
        <v>0</v>
      </c>
      <c r="Q10" s="53">
        <f>'Ս. Մնոյան'!Q10+Գ.Խաչատրյան!Q10+Գ.Նարինյան!Q10+Մ.Մարգարյան!Q10+'Ա. Մարգարյան'!Q10+'Ս. Մարաբյան'!Q10+'Ս. Ուզունյան'!Q10</f>
        <v>0</v>
      </c>
      <c r="R10" s="53">
        <f>'Ս. Մնոյան'!R10+Գ.Խաչատրյան!R10+Գ.Նարինյան!R10+Մ.Մարգարյան!R10+'Ա. Մարգարյան'!R10+'Ս. Մարաբյան'!R10+'Ս. Ուզունյան'!R10</f>
        <v>0</v>
      </c>
      <c r="S10" s="48"/>
      <c r="T10" s="54">
        <f t="shared" si="0"/>
        <v>21</v>
      </c>
      <c r="U10" s="54">
        <f t="shared" si="1"/>
        <v>21</v>
      </c>
      <c r="V10" s="54">
        <f t="shared" si="2"/>
        <v>21</v>
      </c>
      <c r="W10" s="54">
        <f t="shared" si="3"/>
        <v>21</v>
      </c>
    </row>
    <row r="11" spans="1:23" ht="29.25" customHeight="1" x14ac:dyDescent="0.25">
      <c r="A11" s="55">
        <v>5</v>
      </c>
      <c r="B11" s="91" t="s">
        <v>11</v>
      </c>
      <c r="C11" s="91"/>
      <c r="D11" s="53">
        <f>'Ս. Մնոյան'!D11+Գ.Խաչատրյան!D11+Գ.Նարինյան!D11+Մ.Մարգարյան!D11+'Ա. Մարգարյան'!D11+'Ս. Մարաբյան'!D11+'Ս. Ուզունյան'!D11</f>
        <v>0</v>
      </c>
      <c r="E11" s="53">
        <f>'Ս. Մնոյան'!E11+Գ.Խաչատրյան!E11+Գ.Նարինյան!E11+Մ.Մարգարյան!E11+'Ա. Մարգարյան'!E11+'Ս. Մարաբյան'!E11+'Ս. Ուզունյան'!E11</f>
        <v>42</v>
      </c>
      <c r="F11" s="53">
        <f>'Ս. Մնոյան'!F11+Գ.Խաչատրյան!F11+Գ.Նարինյան!F11+Մ.Մարգարյան!F11+'Ա. Մարգարյան'!F11+'Ս. Մարաբյան'!F11+'Ս. Ուզունյան'!F11</f>
        <v>0</v>
      </c>
      <c r="G11" s="53">
        <f>'Ս. Մնոյան'!G11+Գ.Խաչատրյան!G11+Գ.Նարինյան!G11+Մ.Մարգարյան!G11+'Ա. Մարգարյան'!G11+'Ս. Մարաբյան'!G11+'Ս. Ուզունյան'!G11</f>
        <v>3</v>
      </c>
      <c r="H11" s="53">
        <f>'Ս. Մնոյան'!H11+Գ.Խաչատրյան!H11+Գ.Նարինյան!H11+Մ.Մարգարյան!H11+'Ա. Մարգարյան'!H11+'Ս. Մարաբյան'!H11+'Ս. Ուզունյան'!H11</f>
        <v>39</v>
      </c>
      <c r="I11" s="53">
        <f>'Ս. Մնոյան'!I11+Գ.Խաչատրյան!I11+Գ.Նարինյան!I11+Մ.Մարգարյան!I11+'Ա. Մարգարյան'!I11+'Ս. Մարաբյան'!I11+'Ս. Ուզունյան'!I11</f>
        <v>0</v>
      </c>
      <c r="J11" s="53">
        <f>'Ս. Մնոյան'!J11+Գ.Խաչատրյան!J11+Գ.Նարինյան!J11+Մ.Մարգարյան!J11+'Ա. Մարգարյան'!J11+'Ս. Մարաբյան'!J11+'Ս. Ուզունյան'!J11</f>
        <v>0</v>
      </c>
      <c r="K11" s="53">
        <f>'Ս. Մնոյան'!K11+Գ.Խաչատրյան!K11+Գ.Նարինյան!K11+Մ.Մարգարյան!K11+'Ա. Մարգարյան'!K11+'Ս. Մարաբյան'!K11+'Ս. Ուզունյան'!K11</f>
        <v>42</v>
      </c>
      <c r="L11" s="53">
        <f>'Ս. Մնոյան'!L11+Գ.Խաչատրյան!L11+Գ.Նարինյան!L11+Մ.Մարգարյան!L11+'Ա. Մարգարյան'!L11+'Ս. Մարաբյան'!L11+'Ս. Ուզունյան'!L11</f>
        <v>0</v>
      </c>
      <c r="M11" s="53">
        <f>'Ս. Մնոյան'!M11+Գ.Խաչատրյան!M11+Գ.Նարինյան!M11+Մ.Մարգարյան!M11+'Ա. Մարգարյան'!M11+'Ս. Մարաբյան'!M11+'Ս. Ուզունյան'!M11</f>
        <v>0</v>
      </c>
      <c r="N11" s="53">
        <f>'Ս. Մնոյան'!N11+Գ.Խաչատրյան!N11+Գ.Նարինյան!N11+Մ.Մարգարյան!N11+'Ա. Մարգարյան'!N11+'Ս. Մարաբյան'!N11+'Ս. Ուզունյան'!N11</f>
        <v>0</v>
      </c>
      <c r="O11" s="53">
        <f>'Ս. Մնոյան'!O11+Գ.Խաչատրյան!O11+Գ.Նարինյան!O11+Մ.Մարգարյան!O11+'Ա. Մարգարյան'!O11+'Ս. Մարաբյան'!O11+'Ս. Ուզունյան'!O11</f>
        <v>0</v>
      </c>
      <c r="P11" s="53">
        <f>'Ս. Մնոյան'!P11+Գ.Խաչատրյան!P11+Գ.Նարինյան!P11+Մ.Մարգարյան!P11+'Ա. Մարգարյան'!P11+'Ս. Մարաբյան'!P11+'Ս. Ուզունյան'!P11</f>
        <v>0</v>
      </c>
      <c r="Q11" s="53">
        <f>'Ս. Մնոյան'!Q11+Գ.Խաչատրյան!Q11+Գ.Նարինյան!Q11+Մ.Մարգարյան!Q11+'Ա. Մարգարյան'!Q11+'Ս. Մարաբյան'!Q11+'Ս. Ուզունյան'!Q11</f>
        <v>0</v>
      </c>
      <c r="R11" s="53">
        <f>'Ս. Մնոյան'!R11+Գ.Խաչատրյան!R11+Գ.Նարինյան!R11+Մ.Մարգարյան!R11+'Ա. Մարգարյան'!R11+'Ս. Մարաբյան'!R11+'Ս. Ուզունյան'!R11</f>
        <v>0</v>
      </c>
      <c r="S11" s="48"/>
      <c r="T11" s="54">
        <f t="shared" si="0"/>
        <v>42</v>
      </c>
      <c r="U11" s="54">
        <f t="shared" si="1"/>
        <v>42</v>
      </c>
      <c r="V11" s="54">
        <f t="shared" si="2"/>
        <v>42</v>
      </c>
      <c r="W11" s="54">
        <f t="shared" si="3"/>
        <v>42</v>
      </c>
    </row>
    <row r="12" spans="1:23" ht="45" customHeight="1" x14ac:dyDescent="0.25">
      <c r="A12" s="55">
        <v>6</v>
      </c>
      <c r="B12" s="92" t="s">
        <v>12</v>
      </c>
      <c r="C12" s="92"/>
      <c r="D12" s="53">
        <f>'Ս. Մնոյան'!D12+Գ.Խաչատրյան!D12+Գ.Նարինյան!D12+Մ.Մարգարյան!D12+'Ա. Մարգարյան'!D12+'Ս. Մարաբյան'!D12+'Ս. Ուզունյան'!D12</f>
        <v>0</v>
      </c>
      <c r="E12" s="53">
        <f>'Ս. Մնոյան'!E12+Գ.Խաչատրյան!E12+Գ.Նարինյան!E12+Մ.Մարգարյան!E12+'Ա. Մարգարյան'!E12+'Ս. Մարաբյան'!E12+'Ս. Ուզունյան'!E12</f>
        <v>0</v>
      </c>
      <c r="F12" s="53">
        <f>'Ս. Մնոյան'!F12+Գ.Խաչատրյան!F12+Գ.Նարինյան!F12+Մ.Մարգարյան!F12+'Ա. Մարգարյան'!F12+'Ս. Մարաբյան'!F12+'Ս. Ուզունյան'!F12</f>
        <v>0</v>
      </c>
      <c r="G12" s="53">
        <f>'Ս. Մնոյան'!G12+Գ.Խաչատրյան!G12+Գ.Նարինյան!G12+Մ.Մարգարյան!G12+'Ա. Մարգարյան'!G12+'Ս. Մարաբյան'!G12+'Ս. Ուզունյան'!G12</f>
        <v>0</v>
      </c>
      <c r="H12" s="53">
        <f>'Ս. Մնոյան'!H12+Գ.Խաչատրյան!H12+Գ.Նարինյան!H12+Մ.Մարգարյան!H12+'Ա. Մարգարյան'!H12+'Ս. Մարաբյան'!H12+'Ս. Ուզունյան'!H12</f>
        <v>0</v>
      </c>
      <c r="I12" s="53">
        <f>'Ս. Մնոյան'!I12+Գ.Խաչատրյան!I12+Գ.Նարինյան!I12+Մ.Մարգարյան!I12+'Ա. Մարգարյան'!I12+'Ս. Մարաբյան'!I12+'Ս. Ուզունյան'!I12</f>
        <v>0</v>
      </c>
      <c r="J12" s="53">
        <f>'Ս. Մնոյան'!J12+Գ.Խաչատրյան!J12+Գ.Նարինյան!J12+Մ.Մարգարյան!J12+'Ա. Մարգարյան'!J12+'Ս. Մարաբյան'!J12+'Ս. Ուզունյան'!J12</f>
        <v>0</v>
      </c>
      <c r="K12" s="53">
        <f>'Ս. Մնոյան'!K12+Գ.Խաչատրյան!K12+Գ.Նարինյան!K12+Մ.Մարգարյան!K12+'Ա. Մարգարյան'!K12+'Ս. Մարաբյան'!K12+'Ս. Ուզունյան'!K12</f>
        <v>0</v>
      </c>
      <c r="L12" s="53">
        <f>'Ս. Մնոյան'!L12+Գ.Խաչատրյան!L12+Գ.Նարինյան!L12+Մ.Մարգարյան!L12+'Ա. Մարգարյան'!L12+'Ս. Մարաբյան'!L12+'Ս. Ուզունյան'!L12</f>
        <v>0</v>
      </c>
      <c r="M12" s="53">
        <f>'Ս. Մնոյան'!M12+Գ.Խաչատրյան!M12+Գ.Նարինյան!M12+Մ.Մարգարյան!M12+'Ա. Մարգարյան'!M12+'Ս. Մարաբյան'!M12+'Ս. Ուզունյան'!M12</f>
        <v>0</v>
      </c>
      <c r="N12" s="53">
        <f>'Ս. Մնոյան'!N12+Գ.Խաչատրյան!N12+Գ.Նարինյան!N12+Մ.Մարգարյան!N12+'Ա. Մարգարյան'!N12+'Ս. Մարաբյան'!N12+'Ս. Ուզունյան'!N12</f>
        <v>0</v>
      </c>
      <c r="O12" s="53">
        <f>'Ս. Մնոյան'!O12+Գ.Խաչատրյան!O12+Գ.Նարինյան!O12+Մ.Մարգարյան!O12+'Ա. Մարգարյան'!O12+'Ս. Մարաբյան'!O12+'Ս. Ուզունյան'!O12</f>
        <v>0</v>
      </c>
      <c r="P12" s="53">
        <f>'Ս. Մնոյան'!P12+Գ.Խաչատրյան!P12+Գ.Նարինյան!P12+Մ.Մարգարյան!P12+'Ա. Մարգարյան'!P12+'Ս. Մարաբյան'!P12+'Ս. Ուզունյան'!P12</f>
        <v>0</v>
      </c>
      <c r="Q12" s="53">
        <f>'Ս. Մնոյան'!Q12+Գ.Խաչատրյան!Q12+Գ.Նարինյան!Q12+Մ.Մարգարյան!Q12+'Ա. Մարգարյան'!Q12+'Ս. Մարաբյան'!Q12+'Ս. Ուզունյան'!Q12</f>
        <v>0</v>
      </c>
      <c r="R12" s="53">
        <f>'Ս. Մնոյան'!R12+Գ.Խաչատրյան!R12+Գ.Նարինյան!R12+Մ.Մարգարյան!R12+'Ա. Մարգարյան'!R12+'Ս. Մարաբյան'!R12+'Ս. Ուզունյան'!R12</f>
        <v>0</v>
      </c>
      <c r="S12" s="48"/>
      <c r="T12" s="54">
        <f t="shared" si="0"/>
        <v>0</v>
      </c>
      <c r="U12" s="54">
        <f t="shared" si="1"/>
        <v>0</v>
      </c>
      <c r="V12" s="54">
        <f t="shared" si="2"/>
        <v>0</v>
      </c>
      <c r="W12" s="54">
        <f t="shared" si="3"/>
        <v>0</v>
      </c>
    </row>
    <row r="13" spans="1:23" ht="30.75" customHeight="1" x14ac:dyDescent="0.25">
      <c r="A13" s="55">
        <v>7</v>
      </c>
      <c r="B13" s="92" t="s">
        <v>13</v>
      </c>
      <c r="C13" s="92"/>
      <c r="D13" s="53">
        <f>'Ս. Մնոյան'!D13+Գ.Խաչատրյան!D13+Գ.Նարինյան!D13+Մ.Մարգարյան!D13+'Ա. Մարգարյան'!D13+'Ս. Մարաբյան'!D13+'Ս. Ուզունյան'!D13</f>
        <v>0</v>
      </c>
      <c r="E13" s="53">
        <f>'Ս. Մնոյան'!E13+Գ.Խաչատրյան!E13+Գ.Նարինյան!E13+Մ.Մարգարյան!E13+'Ա. Մարգարյան'!E13+'Ս. Մարաբյան'!E13+'Ս. Ուզունյան'!E13</f>
        <v>1</v>
      </c>
      <c r="F13" s="53">
        <f>'Ս. Մնոյան'!F13+Գ.Խաչատրյան!F13+Գ.Նարինյան!F13+Մ.Մարգարյան!F13+'Ա. Մարգարյան'!F13+'Ս. Մարաբյան'!F13+'Ս. Ուզունյան'!F13</f>
        <v>0</v>
      </c>
      <c r="G13" s="53">
        <f>'Ս. Մնոյան'!G13+Գ.Խաչատրյան!G13+Գ.Նարինյան!G13+Մ.Մարգարյան!G13+'Ա. Մարգարյան'!G13+'Ս. Մարաբյան'!G13+'Ս. Ուզունյան'!G13</f>
        <v>0</v>
      </c>
      <c r="H13" s="53">
        <f>'Ս. Մնոյան'!H13+Գ.Խաչատրյան!H13+Գ.Նարինյան!H13+Մ.Մարգարյան!H13+'Ա. Մարգարյան'!H13+'Ս. Մարաբյան'!H13+'Ս. Ուզունյան'!H13</f>
        <v>1</v>
      </c>
      <c r="I13" s="53">
        <f>'Ս. Մնոյան'!I13+Գ.Խաչատրյան!I13+Գ.Նարինյան!I13+Մ.Մարգարյան!I13+'Ա. Մարգարյան'!I13+'Ս. Մարաբյան'!I13+'Ս. Ուզունյան'!I13</f>
        <v>0</v>
      </c>
      <c r="J13" s="53">
        <f>'Ս. Մնոյան'!J13+Գ.Խաչատրյան!J13+Գ.Նարինյան!J13+Մ.Մարգարյան!J13+'Ա. Մարգարյան'!J13+'Ս. Մարաբյան'!J13+'Ս. Ուզունյան'!J13</f>
        <v>0</v>
      </c>
      <c r="K13" s="53">
        <f>'Ս. Մնոյան'!K13+Գ.Խաչատրյան!K13+Գ.Նարինյան!K13+Մ.Մարգարյան!K13+'Ա. Մարգարյան'!K13+'Ս. Մարաբյան'!K13+'Ս. Ուզունյան'!K13</f>
        <v>1</v>
      </c>
      <c r="L13" s="53">
        <f>'Ս. Մնոյան'!L13+Գ.Խաչատրյան!L13+Գ.Նարինյան!L13+Մ.Մարգարյան!L13+'Ա. Մարգարյան'!L13+'Ս. Մարաբյան'!L13+'Ս. Ուզունյան'!L13</f>
        <v>0</v>
      </c>
      <c r="M13" s="53">
        <f>'Ս. Մնոյան'!M13+Գ.Խաչատրյան!M13+Գ.Նարինյան!M13+Մ.Մարգարյան!M13+'Ա. Մարգարյան'!M13+'Ս. Մարաբյան'!M13+'Ս. Ուզունյան'!M13</f>
        <v>0</v>
      </c>
      <c r="N13" s="53">
        <f>'Ս. Մնոյան'!N13+Գ.Խաչատրյան!N13+Գ.Նարինյան!N13+Մ.Մարգարյան!N13+'Ա. Մարգարյան'!N13+'Ս. Մարաբյան'!N13+'Ս. Ուզունյան'!N13</f>
        <v>0</v>
      </c>
      <c r="O13" s="53">
        <f>'Ս. Մնոյան'!O13+Գ.Խաչատրյան!O13+Գ.Նարինյան!O13+Մ.Մարգարյան!O13+'Ա. Մարգարյան'!O13+'Ս. Մարաբյան'!O13+'Ս. Ուզունյան'!O13</f>
        <v>0</v>
      </c>
      <c r="P13" s="53">
        <f>'Ս. Մնոյան'!P13+Գ.Խաչատրյան!P13+Գ.Նարինյան!P13+Մ.Մարգարյան!P13+'Ա. Մարգարյան'!P13+'Ս. Մարաբյան'!P13+'Ս. Ուզունյան'!P13</f>
        <v>0</v>
      </c>
      <c r="Q13" s="53">
        <f>'Ս. Մնոյան'!Q13+Գ.Խաչատրյան!Q13+Գ.Նարինյան!Q13+Մ.Մարգարյան!Q13+'Ա. Մարգարյան'!Q13+'Ս. Մարաբյան'!Q13+'Ս. Ուզունյան'!Q13</f>
        <v>0</v>
      </c>
      <c r="R13" s="53">
        <f>'Ս. Մնոյան'!R13+Գ.Խաչատրյան!R13+Գ.Նարինյան!R13+Մ.Մարգարյան!R13+'Ա. Մարգարյան'!R13+'Ս. Մարաբյան'!R13+'Ս. Ուզունյան'!R13</f>
        <v>0</v>
      </c>
      <c r="S13" s="48"/>
      <c r="T13" s="54">
        <f t="shared" si="0"/>
        <v>1</v>
      </c>
      <c r="U13" s="54">
        <f t="shared" si="1"/>
        <v>1</v>
      </c>
      <c r="V13" s="54">
        <f t="shared" si="2"/>
        <v>1</v>
      </c>
      <c r="W13" s="54">
        <f t="shared" si="3"/>
        <v>1</v>
      </c>
    </row>
    <row r="14" spans="1:23" ht="45" customHeight="1" x14ac:dyDescent="0.25">
      <c r="A14" s="55">
        <v>8</v>
      </c>
      <c r="B14" s="92" t="s">
        <v>14</v>
      </c>
      <c r="C14" s="92"/>
      <c r="D14" s="53">
        <f>'Ս. Մնոյան'!D14+Գ.Խաչատրյան!D14+Գ.Նարինյան!D14+Մ.Մարգարյան!D14+'Ա. Մարգարյան'!D14+'Ս. Մարաբյան'!D14+'Ս. Ուզունյան'!D14</f>
        <v>0</v>
      </c>
      <c r="E14" s="53">
        <f>'Ս. Մնոյան'!E14+Գ.Խաչատրյան!E14+Գ.Նարինյան!E14+Մ.Մարգարյան!E14+'Ա. Մարգարյան'!E14+'Ս. Մարաբյան'!E14+'Ս. Ուզունյան'!E14</f>
        <v>0</v>
      </c>
      <c r="F14" s="53">
        <f>'Ս. Մնոյան'!F14+Գ.Խաչատրյան!F14+Գ.Նարինյան!F14+Մ.Մարգարյան!F14+'Ա. Մարգարյան'!F14+'Ս. Մարաբյան'!F14+'Ս. Ուզունյան'!F14</f>
        <v>0</v>
      </c>
      <c r="G14" s="53">
        <f>'Ս. Մնոյան'!G14+Գ.Խաչատրյան!G14+Գ.Նարինյան!G14+Մ.Մարգարյան!G14+'Ա. Մարգարյան'!G14+'Ս. Մարաբյան'!G14+'Ս. Ուզունյան'!G14</f>
        <v>0</v>
      </c>
      <c r="H14" s="53">
        <f>'Ս. Մնոյան'!H14+Գ.Խաչատրյան!H14+Գ.Նարինյան!H14+Մ.Մարգարյան!H14+'Ա. Մարգարյան'!H14+'Ս. Մարաբյան'!H14+'Ս. Ուզունյան'!H14</f>
        <v>0</v>
      </c>
      <c r="I14" s="53">
        <f>'Ս. Մնոյան'!I14+Գ.Խաչատրյան!I14+Գ.Նարինյան!I14+Մ.Մարգարյան!I14+'Ա. Մարգարյան'!I14+'Ս. Մարաբյան'!I14+'Ս. Ուզունյան'!I14</f>
        <v>0</v>
      </c>
      <c r="J14" s="53">
        <f>'Ս. Մնոյան'!J14+Գ.Խաչատրյան!J14+Գ.Նարինյան!J14+Մ.Մարգարյան!J14+'Ա. Մարգարյան'!J14+'Ս. Մարաբյան'!J14+'Ս. Ուզունյան'!J14</f>
        <v>0</v>
      </c>
      <c r="K14" s="53">
        <f>'Ս. Մնոյան'!K14+Գ.Խաչատրյան!K14+Գ.Նարինյան!K14+Մ.Մարգարյան!K14+'Ա. Մարգարյան'!K14+'Ս. Մարաբյան'!K14+'Ս. Ուզունյան'!K14</f>
        <v>0</v>
      </c>
      <c r="L14" s="53">
        <f>'Ս. Մնոյան'!L14+Գ.Խաչատրյան!L14+Գ.Նարինյան!L14+Մ.Մարգարյան!L14+'Ա. Մարգարյան'!L14+'Ս. Մարաբյան'!L14+'Ս. Ուզունյան'!L14</f>
        <v>0</v>
      </c>
      <c r="M14" s="53">
        <f>'Ս. Մնոյան'!M14+Գ.Խաչատրյան!M14+Գ.Նարինյան!M14+Մ.Մարգարյան!M14+'Ա. Մարգարյան'!M14+'Ս. Մարաբյան'!M14+'Ս. Ուզունյան'!M14</f>
        <v>0</v>
      </c>
      <c r="N14" s="53">
        <f>'Ս. Մնոյան'!N14+Գ.Խաչատրյան!N14+Գ.Նարինյան!N14+Մ.Մարգարյան!N14+'Ա. Մարգարյան'!N14+'Ս. Մարաբյան'!N14+'Ս. Ուզունյան'!N14</f>
        <v>0</v>
      </c>
      <c r="O14" s="53">
        <f>'Ս. Մնոյան'!O14+Գ.Խաչատրյան!O14+Գ.Նարինյան!O14+Մ.Մարգարյան!O14+'Ա. Մարգարյան'!O14+'Ս. Մարաբյան'!O14+'Ս. Ուզունյան'!O14</f>
        <v>0</v>
      </c>
      <c r="P14" s="53">
        <f>'Ս. Մնոյան'!P14+Գ.Խաչատրյան!P14+Գ.Նարինյան!P14+Մ.Մարգարյան!P14+'Ա. Մարգարյան'!P14+'Ս. Մարաբյան'!P14+'Ս. Ուզունյան'!P14</f>
        <v>0</v>
      </c>
      <c r="Q14" s="53">
        <f>'Ս. Մնոյան'!Q14+Գ.Խաչատրյան!Q14+Գ.Նարինյան!Q14+Մ.Մարգարյան!Q14+'Ա. Մարգարյան'!Q14+'Ս. Մարաբյան'!Q14+'Ս. Ուզունյան'!Q14</f>
        <v>0</v>
      </c>
      <c r="R14" s="53">
        <f>'Ս. Մնոյան'!R14+Գ.Խաչատրյան!R14+Գ.Նարինյան!R14+Մ.Մարգարյան!R14+'Ա. Մարգարյան'!R14+'Ս. Մարաբյան'!R14+'Ս. Ուզունյան'!R14</f>
        <v>0</v>
      </c>
      <c r="S14" s="48"/>
      <c r="T14" s="54">
        <f t="shared" si="0"/>
        <v>0</v>
      </c>
      <c r="U14" s="54">
        <f t="shared" si="1"/>
        <v>0</v>
      </c>
      <c r="V14" s="54">
        <f t="shared" si="2"/>
        <v>0</v>
      </c>
      <c r="W14" s="54">
        <f t="shared" si="3"/>
        <v>0</v>
      </c>
    </row>
    <row r="15" spans="1:23" ht="27.75" customHeight="1" x14ac:dyDescent="0.25">
      <c r="A15" s="55">
        <v>9</v>
      </c>
      <c r="B15" s="93" t="s">
        <v>15</v>
      </c>
      <c r="C15" s="93"/>
      <c r="D15" s="53">
        <f>'Ս. Մնոյան'!D15+Գ.Խաչատրյան!D15+Գ.Նարինյան!D15+Մ.Մարգարյան!D15+'Ա. Մարգարյան'!D15+'Ս. Մարաբյան'!D15+'Ս. Ուզունյան'!D15</f>
        <v>0</v>
      </c>
      <c r="E15" s="53">
        <f>'Ս. Մնոյան'!E15+Գ.Խաչատրյան!E15+Գ.Նարինյան!E15+Մ.Մարգարյան!E15+'Ա. Մարգարյան'!E15+'Ս. Մարաբյան'!E15+'Ս. Ուզունյան'!E15</f>
        <v>73</v>
      </c>
      <c r="F15" s="53">
        <f>'Ս. Մնոյան'!F15+Գ.Խաչատրյան!F15+Գ.Նարինյան!F15+Մ.Մարգարյան!F15+'Ա. Մարգարյան'!F15+'Ս. Մարաբյան'!F15+'Ս. Ուզունյան'!F15</f>
        <v>0</v>
      </c>
      <c r="G15" s="53">
        <f>'Ս. Մնոյան'!G15+Գ.Խաչատրյան!G15+Գ.Նարինյան!G15+Մ.Մարգարյան!G15+'Ա. Մարգարյան'!G15+'Ս. Մարաբյան'!G15+'Ս. Ուզունյան'!G15</f>
        <v>1</v>
      </c>
      <c r="H15" s="53">
        <f>'Ս. Մնոյան'!H15+Գ.Խաչատրյան!H15+Գ.Նարինյան!H15+Մ.Մարգարյան!H15+'Ա. Մարգարյան'!H15+'Ս. Մարաբյան'!H15+'Ս. Ուզունյան'!H15</f>
        <v>71</v>
      </c>
      <c r="I15" s="53">
        <f>'Ս. Մնոյան'!I15+Գ.Խաչատրյան!I15+Գ.Նարինյան!I15+Մ.Մարգարյան!I15+'Ա. Մարգարյան'!I15+'Ս. Մարաբյան'!I15+'Ս. Ուզունյան'!I15</f>
        <v>1</v>
      </c>
      <c r="J15" s="53">
        <f>'Ս. Մնոյան'!J15+Գ.Խաչատրյան!J15+Գ.Նարինյան!J15+Մ.Մարգարյան!J15+'Ա. Մարգարյան'!J15+'Ս. Մարաբյան'!J15+'Ս. Ուզունյան'!J15</f>
        <v>0</v>
      </c>
      <c r="K15" s="53">
        <f>'Ս. Մնոյան'!K15+Գ.Խաչատրյան!K15+Գ.Նարինյան!K15+Մ.Մարգարյան!K15+'Ա. Մարգարյան'!K15+'Ս. Մարաբյան'!K15+'Ս. Ուզունյան'!K15</f>
        <v>73</v>
      </c>
      <c r="L15" s="53">
        <f>'Ս. Մնոյան'!L15+Գ.Խաչատրյան!L15+Գ.Նարինյան!L15+Մ.Մարգարյան!L15+'Ա. Մարգարյան'!L15+'Ս. Մարաբյան'!L15+'Ս. Ուզունյան'!L15</f>
        <v>0</v>
      </c>
      <c r="M15" s="53">
        <f>'Ս. Մնոյան'!M15+Գ.Խաչատրյան!M15+Գ.Նարինյան!M15+Մ.Մարգարյան!M15+'Ա. Մարգարյան'!M15+'Ս. Մարաբյան'!M15+'Ս. Ուզունյան'!M15</f>
        <v>0</v>
      </c>
      <c r="N15" s="53">
        <f>'Ս. Մնոյան'!N15+Գ.Խաչատրյան!N15+Գ.Նարինյան!N15+Մ.Մարգարյան!N15+'Ա. Մարգարյան'!N15+'Ս. Մարաբյան'!N15+'Ս. Ուզունյան'!N15</f>
        <v>0</v>
      </c>
      <c r="O15" s="53">
        <f>'Ս. Մնոյան'!O15+Գ.Խաչատրյան!O15+Գ.Նարինյան!O15+Մ.Մարգարյան!O15+'Ա. Մարգարյան'!O15+'Ս. Մարաբյան'!O15+'Ս. Ուզունյան'!O15</f>
        <v>0</v>
      </c>
      <c r="P15" s="53">
        <f>'Ս. Մնոյան'!P15+Գ.Խաչատրյան!P15+Գ.Նարինյան!P15+Մ.Մարգարյան!P15+'Ա. Մարգարյան'!P15+'Ս. Մարաբյան'!P15+'Ս. Ուզունյան'!P15</f>
        <v>0</v>
      </c>
      <c r="Q15" s="53">
        <f>'Ս. Մնոյան'!Q15+Գ.Խաչատրյան!Q15+Գ.Նարինյան!Q15+Մ.Մարգարյան!Q15+'Ա. Մարգարյան'!Q15+'Ս. Մարաբյան'!Q15+'Ս. Ուզունյան'!Q15</f>
        <v>0</v>
      </c>
      <c r="R15" s="53">
        <f>'Ս. Մնոյան'!R15+Գ.Խաչատրյան!R15+Գ.Նարինյան!R15+Մ.Մարգարյան!R15+'Ա. Մարգարյան'!R15+'Ս. Մարաբյան'!R15+'Ս. Ուզունյան'!R15</f>
        <v>0</v>
      </c>
      <c r="S15" s="48"/>
      <c r="T15" s="54">
        <f t="shared" si="0"/>
        <v>73</v>
      </c>
      <c r="U15" s="54">
        <f t="shared" si="1"/>
        <v>73</v>
      </c>
      <c r="V15" s="54">
        <f t="shared" si="2"/>
        <v>73</v>
      </c>
      <c r="W15" s="54">
        <f t="shared" si="3"/>
        <v>73</v>
      </c>
    </row>
    <row r="16" spans="1:23" ht="27.75" customHeight="1" x14ac:dyDescent="0.25">
      <c r="A16" s="42">
        <v>10</v>
      </c>
      <c r="B16" s="64" t="s">
        <v>16</v>
      </c>
      <c r="C16" s="65"/>
      <c r="D16" s="53">
        <f>'Ս. Մնոյան'!D16+Գ.Խաչատրյան!D16+Գ.Նարինյան!D16+Մ.Մարգարյան!D16+'Ա. Մարգարյան'!D16+'Ս. Մարաբյան'!D16+'Ս. Ուզունյան'!D16</f>
        <v>1</v>
      </c>
      <c r="E16" s="53">
        <f>'Ս. Մնոյան'!E16+Գ.Խաչատրյան!E16+Գ.Նարինյան!E16+Մ.Մարգարյան!E16+'Ա. Մարգարյան'!E16+'Ս. Մարաբյան'!E16+'Ս. Ուզունյան'!E16</f>
        <v>7</v>
      </c>
      <c r="F16" s="53">
        <f>'Ս. Մնոյան'!F16+Գ.Խաչատրյան!F16+Գ.Նարինյան!F16+Մ.Մարգարյան!F16+'Ա. Մարգարյան'!F16+'Ս. Մարաբյան'!F16+'Ս. Ուզունյան'!F16</f>
        <v>0</v>
      </c>
      <c r="G16" s="53">
        <f>'Ս. Մնոյան'!G16+Գ.Խաչատրյան!G16+Գ.Նարինյան!G16+Մ.Մարգարյան!G16+'Ա. Մարգարյան'!G16+'Ս. Մարաբյան'!G16+'Ս. Ուզունյան'!G16</f>
        <v>6</v>
      </c>
      <c r="H16" s="53">
        <f>'Ս. Մնոյան'!H16+Գ.Խաչատրյան!H16+Գ.Նարինյան!H16+Մ.Մարգարյան!H16+'Ա. Մարգարյան'!H16+'Ս. Մարաբյան'!H16+'Ս. Ուզունյան'!H16</f>
        <v>0</v>
      </c>
      <c r="I16" s="53">
        <f>'Ս. Մնոյան'!I16+Գ.Խաչատրյան!I16+Գ.Նարինյան!I16+Մ.Մարգարյան!I16+'Ա. Մարգարյան'!I16+'Ս. Մարաբյան'!I16+'Ս. Ուզունյան'!I16</f>
        <v>0</v>
      </c>
      <c r="J16" s="53">
        <f>'Ս. Մնոյան'!J16+Գ.Խաչատրյան!J16+Գ.Նարինյան!J16+Մ.Մարգարյան!J16+'Ա. Մարգարյան'!J16+'Ս. Մարաբյան'!J16+'Ս. Ուզունյան'!J16</f>
        <v>0</v>
      </c>
      <c r="K16" s="53">
        <f>'Ս. Մնոյան'!K16+Գ.Խաչատրյան!K16+Գ.Նարինյան!K16+Մ.Մարգարյան!K16+'Ա. Մարգարյան'!K16+'Ս. Մարաբյան'!K16+'Ս. Ուզունյան'!K16</f>
        <v>6</v>
      </c>
      <c r="L16" s="53">
        <f>'Ս. Մնոյան'!L16+Գ.Խաչատրյան!L16+Գ.Նարինյան!L16+Մ.Մարգարյան!L16+'Ա. Մարգարյան'!L16+'Ս. Մարաբյան'!L16+'Ս. Ուզունյան'!L16</f>
        <v>2</v>
      </c>
      <c r="M16" s="53">
        <f>'Ս. Մնոյան'!M16+Գ.Խաչատրյան!M16+Գ.Նարինյան!M16+Մ.Մարգարյան!M16+'Ա. Մարգարյան'!M16+'Ս. Մարաբյան'!M16+'Ս. Ուզունյան'!M16</f>
        <v>0</v>
      </c>
      <c r="N16" s="53">
        <f>'Ս. Մնոյան'!N16+Գ.Խաչատրյան!N16+Գ.Նարինյան!N16+Մ.Մարգարյան!N16+'Ա. Մարգարյան'!N16+'Ս. Մարաբյան'!N16+'Ս. Ուզունյան'!N16</f>
        <v>4</v>
      </c>
      <c r="O16" s="53">
        <f>'Ս. Մնոյան'!O16+Գ.Խաչատրյան!O16+Գ.Նարինյան!O16+Մ.Մարգարյան!O16+'Ա. Մարգարյան'!O16+'Ս. Մարաբյան'!O16+'Ս. Ուզունյան'!O16</f>
        <v>4</v>
      </c>
      <c r="P16" s="53">
        <f>'Ս. Մնոյան'!P16+Գ.Խաչատրյան!P16+Գ.Նարինյան!P16+Մ.Մարգարյան!P16+'Ա. Մարգարյան'!P16+'Ս. Մարաբյան'!P16+'Ս. Ուզունյան'!P16</f>
        <v>0</v>
      </c>
      <c r="Q16" s="53">
        <f>'Ս. Մնոյան'!Q16+Գ.Խաչատրյան!Q16+Գ.Նարինյան!Q16+Մ.Մարգարյան!Q16+'Ա. Մարգարյան'!Q16+'Ս. Մարաբյան'!Q16+'Ս. Ուզունյան'!Q16</f>
        <v>0</v>
      </c>
      <c r="R16" s="53">
        <f>'Ս. Մնոյան'!R16+Գ.Խաչատրյան!R16+Գ.Նարինյան!R16+Մ.Մարգարյան!R16+'Ա. Մարգարյան'!R16+'Ս. Մարաբյան'!R16+'Ս. Ուզունյան'!R16</f>
        <v>0</v>
      </c>
      <c r="S16" s="48"/>
      <c r="T16" s="54">
        <f t="shared" si="0"/>
        <v>8</v>
      </c>
      <c r="U16" s="54">
        <f t="shared" si="1"/>
        <v>8</v>
      </c>
      <c r="V16" s="54">
        <f t="shared" si="2"/>
        <v>6</v>
      </c>
      <c r="W16" s="54">
        <f t="shared" si="3"/>
        <v>6</v>
      </c>
    </row>
    <row r="17" spans="1:23" ht="45" customHeight="1" x14ac:dyDescent="0.25">
      <c r="A17" s="42">
        <v>11</v>
      </c>
      <c r="B17" s="64" t="s">
        <v>43</v>
      </c>
      <c r="C17" s="65"/>
      <c r="D17" s="53">
        <f>'Ս. Մնոյան'!D17+Գ.Խաչատրյան!D17+Գ.Նարինյան!D17+Մ.Մարգարյան!D17+'Ա. Մարգարյան'!D17+'Ս. Մարաբյան'!D17+'Ս. Ուզունյան'!D17</f>
        <v>0</v>
      </c>
      <c r="E17" s="53">
        <f>'Ս. Մնոյան'!E17+Գ.Խաչատրյան!E17+Գ.Նարինյան!E17+Մ.Մարգարյան!E17+'Ա. Մարգարյան'!E17+'Ս. Մարաբյան'!E17+'Ս. Ուզունյան'!E17</f>
        <v>0</v>
      </c>
      <c r="F17" s="53">
        <f>'Ս. Մնոյան'!F17+Գ.Խաչատրյան!F17+Գ.Նարինյան!F17+Մ.Մարգարյան!F17+'Ա. Մարգարյան'!F17+'Ս. Մարաբյան'!F17+'Ս. Ուզունյան'!F17</f>
        <v>0</v>
      </c>
      <c r="G17" s="53">
        <f>'Ս. Մնոյան'!G17+Գ.Խաչատրյան!G17+Գ.Նարինյան!G17+Մ.Մարգարյան!G17+'Ա. Մարգարյան'!G17+'Ս. Մարաբյան'!G17+'Ս. Ուզունյան'!G17</f>
        <v>0</v>
      </c>
      <c r="H17" s="53">
        <f>'Ս. Մնոյան'!H17+Գ.Խաչատրյան!H17+Գ.Նարինյան!H17+Մ.Մարգարյան!H17+'Ա. Մարգարյան'!H17+'Ս. Մարաբյան'!H17+'Ս. Ուզունյան'!H17</f>
        <v>0</v>
      </c>
      <c r="I17" s="53">
        <f>'Ս. Մնոյան'!I17+Գ.Խաչատրյան!I17+Գ.Նարինյան!I17+Մ.Մարգարյան!I17+'Ա. Մարգարյան'!I17+'Ս. Մարաբյան'!I17+'Ս. Ուզունյան'!I17</f>
        <v>0</v>
      </c>
      <c r="J17" s="53">
        <f>'Ս. Մնոյան'!J17+Գ.Խաչատրյան!J17+Գ.Նարինյան!J17+Մ.Մարգարյան!J17+'Ա. Մարգարյան'!J17+'Ս. Մարաբյան'!J17+'Ս. Ուզունյան'!J17</f>
        <v>0</v>
      </c>
      <c r="K17" s="53">
        <f>'Ս. Մնոյան'!K17+Գ.Խաչատրյան!K17+Գ.Նարինյան!K17+Մ.Մարգարյան!K17+'Ա. Մարգարյան'!K17+'Ս. Մարաբյան'!K17+'Ս. Ուզունյան'!K17</f>
        <v>0</v>
      </c>
      <c r="L17" s="53">
        <f>'Ս. Մնոյան'!L17+Գ.Խաչատրյան!L17+Գ.Նարինյան!L17+Մ.Մարգարյան!L17+'Ա. Մարգարյան'!L17+'Ս. Մարաբյան'!L17+'Ս. Ուզունյան'!L17</f>
        <v>0</v>
      </c>
      <c r="M17" s="53">
        <f>'Ս. Մնոյան'!M17+Գ.Խաչատրյան!M17+Գ.Նարինյան!M17+Մ.Մարգարյան!M17+'Ա. Մարգարյան'!M17+'Ս. Մարաբյան'!M17+'Ս. Ուզունյան'!M17</f>
        <v>0</v>
      </c>
      <c r="N17" s="53">
        <f>'Ս. Մնոյան'!N17+Գ.Խաչատրյան!N17+Գ.Նարինյան!N17+Մ.Մարգարյան!N17+'Ա. Մարգարյան'!N17+'Ս. Մարաբյան'!N17+'Ս. Ուզունյան'!N17</f>
        <v>0</v>
      </c>
      <c r="O17" s="53">
        <f>'Ս. Մնոյան'!O17+Գ.Խաչատրյան!O17+Գ.Նարինյան!O17+Մ.Մարգարյան!O17+'Ա. Մարգարյան'!O17+'Ս. Մարաբյան'!O17+'Ս. Ուզունյան'!O17</f>
        <v>0</v>
      </c>
      <c r="P17" s="53">
        <f>'Ս. Մնոյան'!P17+Գ.Խաչատրյան!P17+Գ.Նարինյան!P17+Մ.Մարգարյան!P17+'Ա. Մարգարյան'!P17+'Ս. Մարաբյան'!P17+'Ս. Ուզունյան'!P17</f>
        <v>0</v>
      </c>
      <c r="Q17" s="53">
        <f>'Ս. Մնոյան'!Q17+Գ.Խաչատրյան!Q17+Գ.Նարինյան!Q17+Մ.Մարգարյան!Q17+'Ա. Մարգարյան'!Q17+'Ս. Մարաբյան'!Q17+'Ս. Ուզունյան'!Q17</f>
        <v>0</v>
      </c>
      <c r="R17" s="53">
        <f>'Ս. Մնոյան'!R17+Գ.Խաչատրյան!R17+Գ.Նարինյան!R17+Մ.Մարգարյան!R17+'Ա. Մարգարյան'!R17+'Ս. Մարաբյան'!R17+'Ս. Ուզունյան'!R17</f>
        <v>0</v>
      </c>
      <c r="S17" s="48"/>
      <c r="T17" s="54">
        <f t="shared" si="0"/>
        <v>0</v>
      </c>
      <c r="U17" s="54">
        <f>F17+K17+L17</f>
        <v>0</v>
      </c>
      <c r="V17" s="54">
        <f t="shared" si="2"/>
        <v>0</v>
      </c>
      <c r="W17" s="54">
        <f t="shared" si="3"/>
        <v>0</v>
      </c>
    </row>
    <row r="18" spans="1:23" ht="63.75" customHeight="1" x14ac:dyDescent="0.25">
      <c r="A18" s="97" t="s">
        <v>18</v>
      </c>
      <c r="B18" s="97"/>
      <c r="C18" s="98"/>
      <c r="D18" s="99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1"/>
      <c r="S18" s="56"/>
      <c r="T18" s="57"/>
      <c r="U18" s="58"/>
      <c r="V18" s="58"/>
      <c r="W18" s="59"/>
    </row>
    <row r="19" spans="1:23" ht="35.25" customHeight="1" x14ac:dyDescent="0.25">
      <c r="A19" s="60">
        <v>1</v>
      </c>
      <c r="B19" s="102" t="s">
        <v>19</v>
      </c>
      <c r="C19" s="102"/>
      <c r="D19" s="53">
        <f>'Ս. Մնոյան'!D19+Գ.Խաչատրյան!D19+Գ.Նարինյան!D19+Մ.Մարգարյան!D19+'Ա. Մարգարյան'!D19+'Ս. Մարաբյան'!D19+'Ս. Ուզունյան'!D19</f>
        <v>1</v>
      </c>
      <c r="E19" s="53">
        <f>'Ս. Մնոյան'!E19+Գ.Խաչատրյան!E19+Գ.Նարինյան!E19+Մ.Մարգարյան!E19+'Ա. Մարգարյան'!E19+'Ս. Մարաբյան'!E19+'Ս. Ուզունյան'!E19</f>
        <v>8</v>
      </c>
      <c r="F19" s="53">
        <f>'Ս. Մնոյան'!F19+Գ.Խաչատրյան!F19+Գ.Նարինյան!F19+Մ.Մարգարյան!F19+'Ա. Մարգարյան'!F19+'Ս. Մարաբյան'!F19+'Ս. Ուզունյան'!F19</f>
        <v>1</v>
      </c>
      <c r="G19" s="53">
        <f>'Ս. Մնոյան'!G19+Գ.Խաչատրյան!G19+Գ.Նարինյան!G19+Մ.Մարգարյան!G19+'Ա. Մարգարյան'!G19+'Ս. Մարաբյան'!G19+'Ս. Ուզունյան'!G19</f>
        <v>0</v>
      </c>
      <c r="H19" s="53">
        <f>'Ս. Մնոյան'!H19+Գ.Խաչատրյան!H19+Գ.Նարինյան!H19+Մ.Մարգարյան!H19+'Ա. Մարգարյան'!H19+'Ս. Մարաբյան'!H19+'Ս. Ուզունյան'!H19</f>
        <v>8</v>
      </c>
      <c r="I19" s="53">
        <f>'Ս. Մնոյան'!I19+Գ.Խաչատրյան!I19+Գ.Նարինյան!I19+Մ.Մարգարյան!I19+'Ա. Մարգարյան'!I19+'Ս. Մարաբյան'!I19+'Ս. Ուզունյան'!I19</f>
        <v>0</v>
      </c>
      <c r="J19" s="53">
        <f>'Ս. Մնոյան'!J19+Գ.Խաչատրյան!J19+Գ.Նարինյան!J19+Մ.Մարգարյան!J19+'Ա. Մարգարյան'!J19+'Ս. Մարաբյան'!J19+'Ս. Ուզունյան'!J19</f>
        <v>0</v>
      </c>
      <c r="K19" s="53">
        <f>'Ս. Մնոյան'!K19+Գ.Խաչատրյան!K19+Գ.Նարինյան!K19+Մ.Մարգարյան!K19+'Ա. Մարգարյան'!K19+'Ս. Մարաբյան'!K19+'Ս. Ուզունյան'!K19</f>
        <v>8</v>
      </c>
      <c r="L19" s="53">
        <f>'Ս. Մնոյան'!L19+Գ.Խաչատրյան!L19+Գ.Նարինյան!L19+Մ.Մարգարյան!L19+'Ա. Մարգարյան'!L19+'Ս. Մարաբյան'!L19+'Ս. Ուզունյան'!L19</f>
        <v>0</v>
      </c>
      <c r="M19" s="53">
        <f>'Ս. Մնոյան'!M19+Գ.Խաչատրյան!M19+Գ.Նարինյան!M19+Մ.Մարգարյան!M19+'Ա. Մարգարյան'!M19+'Ս. Մարաբյան'!M19+'Ս. Ուզունյան'!M19</f>
        <v>0</v>
      </c>
      <c r="N19" s="53">
        <f>'Ս. Մնոյան'!N19+Գ.Խաչատրյան!N19+Գ.Նարինյան!N19+Մ.Մարգարյան!N19+'Ա. Մարգարյան'!N19+'Ս. Մարաբյան'!N19+'Ս. Ուզունյան'!N19</f>
        <v>0</v>
      </c>
      <c r="O19" s="53">
        <f>'Ս. Մնոյան'!O19+Գ.Խաչատրյան!O19+Գ.Նարինյան!O19+Մ.Մարգարյան!O19+'Ա. Մարգարյան'!O19+'Ս. Մարաբյան'!O19+'Ս. Ուզունյան'!O19</f>
        <v>0</v>
      </c>
      <c r="P19" s="53">
        <f>'Ս. Մնոյան'!P19+Գ.Խաչատրյան!P19+Գ.Նարինյան!P19+Մ.Մարգարյան!P19+'Ա. Մարգարյան'!P19+'Ս. Մարաբյան'!P19+'Ս. Ուզունյան'!P19</f>
        <v>0</v>
      </c>
      <c r="Q19" s="53">
        <f>'Ս. Մնոյան'!Q19+Գ.Խաչատրյան!Q19+Գ.Նարինյան!Q19+Մ.Մարգարյան!Q19+'Ա. Մարգարյան'!Q19+'Ս. Մարաբյան'!Q19+'Ս. Ուզունյան'!Q19</f>
        <v>0</v>
      </c>
      <c r="R19" s="53">
        <f>'Ս. Մնոյան'!R19+Գ.Խաչատրյան!R19+Գ.Նարինյան!R19+Մ.Մարգարյան!R19+'Ա. Մարգարյան'!R19+'Ս. Մարաբյան'!R19+'Ս. Ուզունյան'!R19</f>
        <v>0</v>
      </c>
      <c r="S19" s="48"/>
      <c r="T19" s="54">
        <f t="shared" si="0"/>
        <v>9</v>
      </c>
      <c r="U19" s="54">
        <f t="shared" si="1"/>
        <v>9</v>
      </c>
      <c r="V19" s="54">
        <f t="shared" si="2"/>
        <v>8</v>
      </c>
      <c r="W19" s="54">
        <f t="shared" si="3"/>
        <v>8</v>
      </c>
    </row>
    <row r="20" spans="1:23" ht="33.75" customHeight="1" x14ac:dyDescent="0.25">
      <c r="A20" s="61">
        <v>2</v>
      </c>
      <c r="B20" s="102" t="s">
        <v>20</v>
      </c>
      <c r="C20" s="102"/>
      <c r="D20" s="53">
        <f>'Ս. Մնոյան'!D20+Գ.Խաչատրյան!D20+Գ.Նարինյան!D20+Մ.Մարգարյան!D20+'Ա. Մարգարյան'!D20+'Ս. Մարաբյան'!D20+'Ս. Ուզունյան'!D20</f>
        <v>3</v>
      </c>
      <c r="E20" s="53">
        <f>'Ս. Մնոյան'!E20+Գ.Խաչատրյան!E20+Գ.Նարինյան!E20+Մ.Մարգարյան!E20+'Ա. Մարգարյան'!E20+'Ս. Մարաբյան'!E20+'Ս. Ուզունյան'!E20</f>
        <v>44</v>
      </c>
      <c r="F20" s="53">
        <f>'Ս. Մնոյան'!F20+Գ.Խաչատրյան!F20+Գ.Նարինյան!F20+Մ.Մարգարյան!F20+'Ա. Մարգարյան'!F20+'Ս. Մարաբյան'!F20+'Ս. Ուզունյան'!F20</f>
        <v>4</v>
      </c>
      <c r="G20" s="53">
        <f>'Ս. Մնոյան'!G20+Գ.Խաչատրյան!G20+Գ.Նարինյան!G20+Մ.Մարգարյան!G20+'Ա. Մարգարյան'!G20+'Ս. Մարաբյան'!G20+'Ս. Ուզունյան'!G20</f>
        <v>7</v>
      </c>
      <c r="H20" s="53">
        <f>'Ս. Մնոյան'!H20+Գ.Խաչատրյան!H20+Գ.Նարինյան!H20+Մ.Մարգարյան!H20+'Ա. Մարգարյան'!H20+'Ս. Մարաբյան'!H20+'Ս. Ուզունյան'!H20</f>
        <v>27</v>
      </c>
      <c r="I20" s="53">
        <f>'Ս. Մնոյան'!I20+Գ.Խաչատրյան!I20+Գ.Նարինյան!I20+Մ.Մարգարյան!I20+'Ա. Մարգարյան'!I20+'Ս. Մարաբյան'!I20+'Ս. Ուզունյան'!I20</f>
        <v>2</v>
      </c>
      <c r="J20" s="53">
        <f>'Ս. Մնոյան'!J20+Գ.Խաչատրյան!J20+Գ.Նարինյան!J20+Մ.Մարգարյան!J20+'Ա. Մարգարյան'!J20+'Ս. Մարաբյան'!J20+'Ս. Ուզունյան'!J20</f>
        <v>1</v>
      </c>
      <c r="K20" s="53">
        <f>'Ս. Մնոյան'!K20+Գ.Խաչատրյան!K20+Գ.Նարինյան!K20+Մ.Մարգարյան!K20+'Ա. Մարգարյան'!K20+'Ս. Մարաբյան'!K20+'Ս. Ուզունյան'!K20</f>
        <v>37</v>
      </c>
      <c r="L20" s="53">
        <f>'Ս. Մնոյան'!L20+Գ.Խաչատրյան!L20+Գ.Նարինյան!L20+Մ.Մարգարյան!L20+'Ա. Մարգարյան'!L20+'Ս. Մարաբյան'!L20+'Ս. Ուզունյան'!L20</f>
        <v>6</v>
      </c>
      <c r="M20" s="53">
        <f>'Ս. Մնոյան'!M20+Գ.Խաչատրյան!M20+Գ.Նարինյան!M20+Մ.Մարգարյան!M20+'Ա. Մարգարյան'!M20+'Ս. Մարաբյան'!M20+'Ս. Ուզունյան'!M20</f>
        <v>1</v>
      </c>
      <c r="N20" s="53">
        <f>'Ս. Մնոյան'!N20+Գ.Խաչատրյան!N20+Գ.Նարինյան!N20+Մ.Մարգարյան!N20+'Ա. Մարգարյան'!N20+'Ս. Մարաբյան'!N20+'Ս. Ուզունյան'!N20</f>
        <v>0</v>
      </c>
      <c r="O20" s="53">
        <f>'Ս. Մնոյան'!O20+Գ.Խաչատրյան!O20+Գ.Նարինյան!O20+Մ.Մարգարյան!O20+'Ա. Մարգարյան'!O20+'Ս. Մարաբյան'!O20+'Ս. Ուզունյան'!O20</f>
        <v>1</v>
      </c>
      <c r="P20" s="53">
        <f>'Ս. Մնոյան'!P20+Գ.Խաչատրյան!P20+Գ.Նարինյան!P20+Մ.Մարգարյան!P20+'Ա. Մարգարյան'!P20+'Ս. Մարաբյան'!P20+'Ս. Ուզունյան'!P20</f>
        <v>0</v>
      </c>
      <c r="Q20" s="53">
        <f>'Ս. Մնոյան'!Q20+Գ.Խաչատրյան!Q20+Գ.Նարինյան!Q20+Մ.Մարգարյան!Q20+'Ա. Մարգարյան'!Q20+'Ս. Մարաբյան'!Q20+'Ս. Ուզունյան'!Q20</f>
        <v>0</v>
      </c>
      <c r="R20" s="53">
        <f>'Ս. Մնոյան'!R20+Գ.Խաչատրյան!R20+Գ.Նարինյան!R20+Մ.Մարգարյան!R20+'Ա. Մարգարյան'!R20+'Ս. Մարաբյան'!R20+'Ս. Ուզունյան'!R20</f>
        <v>0</v>
      </c>
      <c r="S20" s="48"/>
      <c r="T20" s="54">
        <f t="shared" si="0"/>
        <v>47</v>
      </c>
      <c r="U20" s="54">
        <f t="shared" si="1"/>
        <v>47</v>
      </c>
      <c r="V20" s="54">
        <f t="shared" si="2"/>
        <v>37</v>
      </c>
      <c r="W20" s="54">
        <f t="shared" si="3"/>
        <v>37</v>
      </c>
    </row>
    <row r="21" spans="1:23" ht="34.5" customHeight="1" x14ac:dyDescent="0.25">
      <c r="A21" s="60">
        <v>3</v>
      </c>
      <c r="B21" s="91" t="s">
        <v>21</v>
      </c>
      <c r="C21" s="91"/>
      <c r="D21" s="53">
        <f>'Ս. Մնոյան'!D21+Գ.Խաչատրյան!D21+Գ.Նարինյան!D21+Մ.Մարգարյան!D21+'Ա. Մարգարյան'!D21+'Ս. Մարաբյան'!D21+'Ս. Ուզունյան'!D21</f>
        <v>0</v>
      </c>
      <c r="E21" s="53">
        <f>'Ս. Մնոյան'!E21+Գ.Խաչատրյան!E21+Գ.Նարինյան!E21+Մ.Մարգարյան!E21+'Ա. Մարգարյան'!E21+'Ս. Մարաբյան'!E21+'Ս. Ուզունյան'!E21</f>
        <v>5</v>
      </c>
      <c r="F21" s="53">
        <f>'Ս. Մնոյան'!F21+Գ.Խաչատրյան!F21+Գ.Նարինյան!F21+Մ.Մարգարյան!F21+'Ա. Մարգարյան'!F21+'Ս. Մարաբյան'!F21+'Ս. Ուզունյան'!F21</f>
        <v>0</v>
      </c>
      <c r="G21" s="53">
        <f>'Ս. Մնոյան'!G21+Գ.Խաչատրյան!G21+Գ.Նարինյան!G21+Մ.Մարգարյան!G21+'Ա. Մարգարյան'!G21+'Ս. Մարաբյան'!G21+'Ս. Ուզունյան'!G21</f>
        <v>0</v>
      </c>
      <c r="H21" s="53">
        <f>'Ս. Մնոյան'!H21+Գ.Խաչատրյան!H21+Գ.Նարինյան!H21+Մ.Մարգարյան!H21+'Ա. Մարգարյան'!H21+'Ս. Մարաբյան'!H21+'Ս. Ուզունյան'!H21</f>
        <v>5</v>
      </c>
      <c r="I21" s="53">
        <f>'Ս. Մնոյան'!I21+Գ.Խաչատրյան!I21+Գ.Նարինյան!I21+Մ.Մարգարյան!I21+'Ա. Մարգարյան'!I21+'Ս. Մարաբյան'!I21+'Ս. Ուզունյան'!I21</f>
        <v>0</v>
      </c>
      <c r="J21" s="53">
        <f>'Ս. Մնոյան'!J21+Գ.Խաչատրյան!J21+Գ.Նարինյան!J21+Մ.Մարգարյան!J21+'Ա. Մարգարյան'!J21+'Ս. Մարաբյան'!J21+'Ս. Ուզունյան'!J21</f>
        <v>0</v>
      </c>
      <c r="K21" s="53">
        <f>'Ս. Մնոյան'!K21+Գ.Խաչատրյան!K21+Գ.Նարինյան!K21+Մ.Մարգարյան!K21+'Ա. Մարգարյան'!K21+'Ս. Մարաբյան'!K21+'Ս. Ուզունյան'!K21</f>
        <v>5</v>
      </c>
      <c r="L21" s="53">
        <f>'Ս. Մնոյան'!L21+Գ.Խաչատրյան!L21+Գ.Նարինյան!L21+Մ.Մարգարյան!L21+'Ա. Մարգարյան'!L21+'Ս. Մարաբյան'!L21+'Ս. Ուզունյան'!L21</f>
        <v>0</v>
      </c>
      <c r="M21" s="53">
        <f>'Ս. Մնոյան'!M21+Գ.Խաչատրյան!M21+Գ.Նարինյան!M21+Մ.Մարգարյան!M21+'Ա. Մարգարյան'!M21+'Ս. Մարաբյան'!M21+'Ս. Ուզունյան'!M21</f>
        <v>0</v>
      </c>
      <c r="N21" s="53">
        <f>'Ս. Մնոյան'!N21+Գ.Խաչատրյան!N21+Գ.Նարինյան!N21+Մ.Մարգարյան!N21+'Ա. Մարգարյան'!N21+'Ս. Մարաբյան'!N21+'Ս. Ուզունյան'!N21</f>
        <v>0</v>
      </c>
      <c r="O21" s="53">
        <f>'Ս. Մնոյան'!O21+Գ.Խաչատրյան!O21+Գ.Նարինյան!O21+Մ.Մարգարյան!O21+'Ա. Մարգարյան'!O21+'Ս. Մարաբյան'!O21+'Ս. Ուզունյան'!O21</f>
        <v>0</v>
      </c>
      <c r="P21" s="53">
        <f>'Ս. Մնոյան'!P21+Գ.Խաչատրյան!P21+Գ.Նարինյան!P21+Մ.Մարգարյան!P21+'Ա. Մարգարյան'!P21+'Ս. Մարաբյան'!P21+'Ս. Ուզունյան'!P21</f>
        <v>0</v>
      </c>
      <c r="Q21" s="53">
        <f>'Ս. Մնոյան'!Q21+Գ.Խաչատրյան!Q21+Գ.Նարինյան!Q21+Մ.Մարգարյան!Q21+'Ա. Մարգարյան'!Q21+'Ս. Մարաբյան'!Q21+'Ս. Ուզունյան'!Q21</f>
        <v>0</v>
      </c>
      <c r="R21" s="53">
        <f>'Ս. Մնոյան'!R21+Գ.Խաչատրյան!R21+Գ.Նարինյան!R21+Մ.Մարգարյան!R21+'Ա. Մարգարյան'!R21+'Ս. Մարաբյան'!R21+'Ս. Ուզունյան'!R21</f>
        <v>0</v>
      </c>
      <c r="S21" s="48"/>
      <c r="T21" s="54">
        <f t="shared" si="0"/>
        <v>5</v>
      </c>
      <c r="U21" s="54">
        <f t="shared" si="1"/>
        <v>5</v>
      </c>
      <c r="V21" s="54">
        <f t="shared" si="2"/>
        <v>5</v>
      </c>
      <c r="W21" s="54">
        <f t="shared" si="3"/>
        <v>5</v>
      </c>
    </row>
    <row r="22" spans="1:23" ht="30" customHeight="1" x14ac:dyDescent="0.25">
      <c r="A22" s="61">
        <v>4</v>
      </c>
      <c r="B22" s="91" t="s">
        <v>22</v>
      </c>
      <c r="C22" s="91"/>
      <c r="D22" s="53">
        <f>'Ս. Մնոյան'!D22+Գ.Խաչատրյան!D22+Գ.Նարինյան!D22+Մ.Մարգարյան!D22+'Ա. Մարգարյան'!D22+'Ս. Մարաբյան'!D22+'Ս. Ուզունյան'!D22</f>
        <v>0</v>
      </c>
      <c r="E22" s="53">
        <f>'Ս. Մնոյան'!E22+Գ.Խաչատրյան!E22+Գ.Նարինյան!E22+Մ.Մարգարյան!E22+'Ա. Մարգարյան'!E22+'Ս. Մարաբյան'!E22+'Ս. Ուզունյան'!E22</f>
        <v>14</v>
      </c>
      <c r="F22" s="53">
        <f>'Ս. Մնոյան'!F22+Գ.Խաչատրյան!F22+Գ.Նարինյան!F22+Մ.Մարգարյան!F22+'Ա. Մարգարյան'!F22+'Ս. Մարաբյան'!F22+'Ս. Ուզունյան'!F22</f>
        <v>0</v>
      </c>
      <c r="G22" s="53">
        <f>'Ս. Մնոյան'!G22+Գ.Խաչատրյան!G22+Գ.Նարինյան!G22+Մ.Մարգարյան!G22+'Ա. Մարգարյան'!G22+'Ս. Մարաբյան'!G22+'Ս. Ուզունյան'!G22</f>
        <v>1</v>
      </c>
      <c r="H22" s="53">
        <f>'Ս. Մնոյան'!H22+Գ.Խաչատրյան!H22+Գ.Նարինյան!H22+Մ.Մարգարյան!H22+'Ա. Մարգարյան'!H22+'Ս. Մարաբյան'!H22+'Ս. Ուզունյան'!H22</f>
        <v>10</v>
      </c>
      <c r="I22" s="53">
        <f>'Ս. Մնոյան'!I22+Գ.Խաչատրյան!I22+Գ.Նարինյան!I22+Մ.Մարգարյան!I22+'Ա. Մարգարյան'!I22+'Ս. Մարաբյան'!I22+'Ս. Ուզունյան'!I22</f>
        <v>0</v>
      </c>
      <c r="J22" s="53">
        <f>'Ս. Մնոյան'!J22+Գ.Խաչատրյան!J22+Գ.Նարինյան!J22+Մ.Մարգարյան!J22+'Ա. Մարգարյան'!J22+'Ս. Մարաբյան'!J22+'Ս. Ուզունյան'!J22</f>
        <v>3</v>
      </c>
      <c r="K22" s="53">
        <f>'Ս. Մնոյան'!K22+Գ.Խաչատրյան!K22+Գ.Նարինյան!K22+Մ.Մարգարյան!K22+'Ա. Մարգարյան'!K22+'Ս. Մարաբյան'!K22+'Ս. Ուզունյան'!K22</f>
        <v>14</v>
      </c>
      <c r="L22" s="53">
        <f>'Ս. Մնոյան'!L22+Գ.Խաչատրյան!L22+Գ.Նարինյան!L22+Մ.Մարգարյան!L22+'Ա. Մարգարյան'!L22+'Ս. Մարաբյան'!L22+'Ս. Ուզունյան'!L22</f>
        <v>0</v>
      </c>
      <c r="M22" s="53">
        <f>'Ս. Մնոյան'!M22+Գ.Խաչատրյան!M22+Գ.Նարինյան!M22+Մ.Մարգարյան!M22+'Ա. Մարգարյան'!M22+'Ս. Մարաբյան'!M22+'Ս. Ուզունյան'!M22</f>
        <v>0</v>
      </c>
      <c r="N22" s="53">
        <f>'Ս. Մնոյան'!N22+Գ.Խաչատրյան!N22+Գ.Նարինյան!N22+Մ.Մարգարյան!N22+'Ա. Մարգարյան'!N22+'Ս. Մարաբյան'!N22+'Ս. Ուզունյան'!N22</f>
        <v>1</v>
      </c>
      <c r="O22" s="53">
        <f>'Ս. Մնոյան'!O22+Գ.Խաչատրյան!O22+Գ.Նարինյան!O22+Մ.Մարգարյան!O22+'Ա. Մարգարյան'!O22+'Ս. Մարաբյան'!O22+'Ս. Ուզունյան'!O22</f>
        <v>1</v>
      </c>
      <c r="P22" s="53">
        <f>'Ս. Մնոյան'!P22+Գ.Խաչատրյան!P22+Գ.Նարինյան!P22+Մ.Մարգարյան!P22+'Ա. Մարգարյան'!P22+'Ս. Մարաբյան'!P22+'Ս. Ուզունյան'!P22</f>
        <v>0</v>
      </c>
      <c r="Q22" s="53">
        <f>'Ս. Մնոյան'!Q22+Գ.Խաչատրյան!Q22+Գ.Նարինյան!Q22+Մ.Մարգարյան!Q22+'Ա. Մարգարյան'!Q22+'Ս. Մարաբյան'!Q22+'Ս. Ուզունյան'!Q22</f>
        <v>0</v>
      </c>
      <c r="R22" s="53">
        <f>'Ս. Մնոյան'!R22+Գ.Խաչատրյան!R22+Գ.Նարինյան!R22+Մ.Մարգարյան!R22+'Ա. Մարգարյան'!R22+'Ս. Մարաբյան'!R22+'Ս. Ուզունյան'!R22</f>
        <v>0</v>
      </c>
      <c r="S22" s="48"/>
      <c r="T22" s="54">
        <f t="shared" si="0"/>
        <v>14</v>
      </c>
      <c r="U22" s="54">
        <f t="shared" si="1"/>
        <v>14</v>
      </c>
      <c r="V22" s="54">
        <f t="shared" si="2"/>
        <v>14</v>
      </c>
      <c r="W22" s="54">
        <f t="shared" si="3"/>
        <v>14</v>
      </c>
    </row>
    <row r="23" spans="1:23" ht="30" customHeight="1" thickBot="1" x14ac:dyDescent="0.3">
      <c r="A23" s="62">
        <v>5</v>
      </c>
      <c r="B23" s="94" t="s">
        <v>23</v>
      </c>
      <c r="C23" s="94"/>
      <c r="D23" s="53">
        <f>'Ս. Մնոյան'!D23+Գ.Խաչատրյան!D23+Գ.Նարինյան!D23+Մ.Մարգարյան!D23+'Ա. Մարգարյան'!D23+'Ս. Մարաբյան'!D23+'Ս. Ուզունյան'!D23</f>
        <v>1</v>
      </c>
      <c r="E23" s="53">
        <f>'Ս. Մնոյան'!E23+Գ.Խաչատրյան!E23+Գ.Նարինյան!E23+Մ.Մարգարյան!E23+'Ա. Մարգարյան'!E23+'Ս. Մարաբյան'!E23+'Ս. Ուզունյան'!E23</f>
        <v>4</v>
      </c>
      <c r="F23" s="53">
        <f>'Ս. Մնոյան'!F23+Գ.Խաչատրյան!F23+Գ.Նարինյան!F23+Մ.Մարգարյան!F23+'Ա. Մարգարյան'!F23+'Ս. Մարաբյան'!F23+'Ս. Ուզունյան'!F23</f>
        <v>0</v>
      </c>
      <c r="G23" s="53">
        <f>'Ս. Մնոյան'!G23+Գ.Խաչատրյան!G23+Գ.Նարինյան!G23+Մ.Մարգարյան!G23+'Ա. Մարգարյան'!G23+'Ս. Մարաբյան'!G23+'Ս. Ուզունյան'!G23</f>
        <v>1</v>
      </c>
      <c r="H23" s="53">
        <f>'Ս. Մնոյան'!H23+Գ.Խաչատրյան!H23+Գ.Նարինյան!H23+Մ.Մարգարյան!H23+'Ա. Մարգարյան'!H23+'Ս. Մարաբյան'!H23+'Ս. Ուզունյան'!H23</f>
        <v>1</v>
      </c>
      <c r="I23" s="53">
        <f>'Ս. Մնոյան'!I23+Գ.Խաչատրյան!I23+Գ.Նարինյան!I23+Մ.Մարգարյան!I23+'Ա. Մարգարյան'!I23+'Ս. Մարաբյան'!I23+'Ս. Ուզունյան'!I23</f>
        <v>0</v>
      </c>
      <c r="J23" s="53">
        <f>'Ս. Մնոյան'!J23+Գ.Խաչատրյան!J23+Գ.Նարինյան!J23+Մ.Մարգարյան!J23+'Ա. Մարգարյան'!J23+'Ս. Մարաբյան'!J23+'Ս. Ուզունյան'!J23</f>
        <v>0</v>
      </c>
      <c r="K23" s="53">
        <f>'Ս. Մնոյան'!K23+Գ.Խաչատրյան!K23+Գ.Նարինյան!K23+Մ.Մարգարյան!K23+'Ա. Մարգարյան'!K23+'Ս. Մարաբյան'!K23+'Ս. Ուզունյան'!K23</f>
        <v>2</v>
      </c>
      <c r="L23" s="53">
        <f>'Ս. Մնոյան'!L23+Գ.Խաչատրյան!L23+Գ.Նարինյան!L23+Մ.Մարգարյան!L23+'Ա. Մարգարյան'!L23+'Ս. Մարաբյան'!L23+'Ս. Ուզունյան'!L23</f>
        <v>3</v>
      </c>
      <c r="M23" s="53">
        <f>'Ս. Մնոյան'!M23+Գ.Խաչատրյան!M23+Գ.Նարինյան!M23+Մ.Մարգարյան!M23+'Ա. Մարգարյան'!M23+'Ս. Մարաբյան'!M23+'Ս. Ուզունյան'!M23</f>
        <v>0</v>
      </c>
      <c r="N23" s="53">
        <f>'Ս. Մնոյան'!N23+Գ.Խաչատրյան!N23+Գ.Նարինյան!N23+Մ.Մարգարյան!N23+'Ա. Մարգարյան'!N23+'Ս. Մարաբյան'!N23+'Ս. Ուզունյան'!N23</f>
        <v>0</v>
      </c>
      <c r="O23" s="53">
        <f>'Ս. Մնոյան'!O23+Գ.Խաչատրյան!O23+Գ.Նարինյան!O23+Մ.Մարգարյան!O23+'Ա. Մարգարյան'!O23+'Ս. Մարաբյան'!O23+'Ս. Ուզունյան'!O23</f>
        <v>0</v>
      </c>
      <c r="P23" s="53">
        <f>'Ս. Մնոյան'!P23+Գ.Խաչատրյան!P23+Գ.Նարինյան!P23+Մ.Մարգարյան!P23+'Ա. Մարգարյան'!P23+'Ս. Մարաբյան'!P23+'Ս. Ուզունյան'!P23</f>
        <v>0</v>
      </c>
      <c r="Q23" s="53">
        <f>'Ս. Մնոյան'!Q23+Գ.Խաչատրյան!Q23+Գ.Նարինյան!Q23+Մ.Մարգարյան!Q23+'Ա. Մարգարյան'!Q23+'Ս. Մարաբյան'!Q23+'Ս. Ուզունյան'!Q23</f>
        <v>0</v>
      </c>
      <c r="R23" s="53">
        <f>'Ս. Մնոյան'!R23+Գ.Խաչատրյան!R23+Գ.Նարինյան!R23+Մ.Մարգարյան!R23+'Ա. Մարգարյան'!R23+'Ս. Մարաբյան'!R23+'Ս. Ուզունյան'!R23</f>
        <v>0</v>
      </c>
      <c r="S23" s="48"/>
      <c r="T23" s="54">
        <f t="shared" si="0"/>
        <v>5</v>
      </c>
      <c r="U23" s="54">
        <f t="shared" si="1"/>
        <v>5</v>
      </c>
      <c r="V23" s="54">
        <f t="shared" si="2"/>
        <v>2</v>
      </c>
      <c r="W23" s="54">
        <f t="shared" si="3"/>
        <v>2</v>
      </c>
    </row>
    <row r="24" spans="1:23" ht="21.75" customHeight="1" thickBot="1" x14ac:dyDescent="0.3">
      <c r="A24" s="95" t="s">
        <v>24</v>
      </c>
      <c r="B24" s="96"/>
      <c r="C24" s="96"/>
      <c r="D24" s="63">
        <f>D7+D8+D9+D10+D11+D12+D13+D14+D15+D17+D19+D20+D21+D22+D23+D16</f>
        <v>6</v>
      </c>
      <c r="E24" s="63">
        <f t="shared" ref="E24:R24" si="4">E7+E8+E9+E10+E11+E12+E13+E14+E15+E17+E19+E20+E21+E22+E23+E16</f>
        <v>271</v>
      </c>
      <c r="F24" s="63">
        <f t="shared" si="4"/>
        <v>5</v>
      </c>
      <c r="G24" s="63">
        <f t="shared" si="4"/>
        <v>34</v>
      </c>
      <c r="H24" s="63">
        <f t="shared" si="4"/>
        <v>218</v>
      </c>
      <c r="I24" s="63">
        <f t="shared" si="4"/>
        <v>5</v>
      </c>
      <c r="J24" s="63">
        <f t="shared" si="4"/>
        <v>4</v>
      </c>
      <c r="K24" s="63">
        <f t="shared" si="4"/>
        <v>261</v>
      </c>
      <c r="L24" s="63">
        <f t="shared" si="4"/>
        <v>11</v>
      </c>
      <c r="M24" s="63">
        <f t="shared" si="4"/>
        <v>1</v>
      </c>
      <c r="N24" s="63">
        <f t="shared" si="4"/>
        <v>17</v>
      </c>
      <c r="O24" s="63">
        <f t="shared" si="4"/>
        <v>13</v>
      </c>
      <c r="P24" s="63">
        <f t="shared" si="4"/>
        <v>0</v>
      </c>
      <c r="Q24" s="63">
        <f t="shared" si="4"/>
        <v>1</v>
      </c>
      <c r="R24" s="63">
        <f t="shared" si="4"/>
        <v>7</v>
      </c>
      <c r="S24" s="51"/>
      <c r="T24" s="54">
        <f t="shared" si="0"/>
        <v>277</v>
      </c>
      <c r="U24" s="54">
        <f t="shared" si="1"/>
        <v>277</v>
      </c>
      <c r="V24" s="54">
        <f t="shared" si="2"/>
        <v>261</v>
      </c>
      <c r="W24" s="54">
        <f t="shared" si="3"/>
        <v>261</v>
      </c>
    </row>
  </sheetData>
  <mergeCells count="41"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zoomScale="90" zoomScaleNormal="9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3.28515625" style="1" customWidth="1"/>
    <col min="17" max="17" width="12.5703125" style="1" customWidth="1"/>
    <col min="18" max="18" width="11.42578125" style="1" customWidth="1"/>
    <col min="19" max="23" width="9.140625" style="1" hidden="1" customWidth="1"/>
    <col min="24" max="16384" width="9.140625" style="1"/>
  </cols>
  <sheetData>
    <row r="1" spans="1:23" ht="69.75" customHeight="1" x14ac:dyDescent="0.25">
      <c r="A1" s="114" t="s">
        <v>45</v>
      </c>
      <c r="B1" s="114"/>
      <c r="C1" s="115"/>
      <c r="D1" s="127" t="s">
        <v>6</v>
      </c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5" t="s">
        <v>46</v>
      </c>
      <c r="Q1" s="125"/>
      <c r="R1" s="126"/>
      <c r="S1" s="5"/>
    </row>
    <row r="2" spans="1:23" ht="59.25" customHeight="1" x14ac:dyDescent="0.25">
      <c r="A2" s="121" t="s">
        <v>48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5"/>
    </row>
    <row r="3" spans="1:23" ht="44.25" customHeight="1" x14ac:dyDescent="0.25">
      <c r="A3" s="130"/>
      <c r="B3" s="131"/>
      <c r="C3" s="132"/>
      <c r="D3" s="116" t="s">
        <v>5</v>
      </c>
      <c r="E3" s="116" t="s">
        <v>25</v>
      </c>
      <c r="F3" s="116" t="s">
        <v>0</v>
      </c>
      <c r="G3" s="122" t="s">
        <v>29</v>
      </c>
      <c r="H3" s="123"/>
      <c r="I3" s="123"/>
      <c r="J3" s="123"/>
      <c r="K3" s="124"/>
      <c r="L3" s="116" t="s">
        <v>26</v>
      </c>
      <c r="M3" s="117" t="s">
        <v>27</v>
      </c>
      <c r="N3" s="118"/>
      <c r="O3" s="111" t="s">
        <v>1</v>
      </c>
      <c r="P3" s="117" t="s">
        <v>28</v>
      </c>
      <c r="Q3" s="118"/>
      <c r="R3" s="116" t="s">
        <v>2</v>
      </c>
      <c r="S3" s="6"/>
      <c r="T3" s="2"/>
    </row>
    <row r="4" spans="1:23" ht="47.25" customHeight="1" x14ac:dyDescent="0.25">
      <c r="A4" s="133"/>
      <c r="B4" s="134"/>
      <c r="C4" s="135"/>
      <c r="D4" s="116"/>
      <c r="E4" s="116"/>
      <c r="F4" s="116"/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30</v>
      </c>
      <c r="L4" s="116"/>
      <c r="M4" s="119"/>
      <c r="N4" s="120"/>
      <c r="O4" s="112"/>
      <c r="P4" s="119"/>
      <c r="Q4" s="120"/>
      <c r="R4" s="116"/>
      <c r="S4" s="7"/>
    </row>
    <row r="5" spans="1:23" ht="123" customHeight="1" thickBot="1" x14ac:dyDescent="0.3">
      <c r="A5" s="133"/>
      <c r="B5" s="134"/>
      <c r="C5" s="135"/>
      <c r="D5" s="111"/>
      <c r="E5" s="111"/>
      <c r="F5" s="111"/>
      <c r="G5" s="112"/>
      <c r="H5" s="112"/>
      <c r="I5" s="112"/>
      <c r="J5" s="112"/>
      <c r="K5" s="112"/>
      <c r="L5" s="111"/>
      <c r="M5" s="35" t="s">
        <v>36</v>
      </c>
      <c r="N5" s="35" t="s">
        <v>3</v>
      </c>
      <c r="O5" s="112"/>
      <c r="P5" s="35" t="s">
        <v>37</v>
      </c>
      <c r="Q5" s="35" t="s">
        <v>4</v>
      </c>
      <c r="R5" s="111"/>
      <c r="S5" s="8"/>
    </row>
    <row r="6" spans="1:23" ht="33.75" customHeight="1" thickBot="1" x14ac:dyDescent="0.3">
      <c r="A6" s="137" t="s">
        <v>17</v>
      </c>
      <c r="B6" s="138"/>
      <c r="C6" s="13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128" t="s">
        <v>38</v>
      </c>
      <c r="U6" s="128"/>
      <c r="V6" s="128" t="s">
        <v>39</v>
      </c>
      <c r="W6" s="128"/>
    </row>
    <row r="7" spans="1:23" ht="33.75" customHeight="1" x14ac:dyDescent="0.25">
      <c r="A7" s="19">
        <v>1</v>
      </c>
      <c r="B7" s="129" t="s">
        <v>7</v>
      </c>
      <c r="C7" s="129"/>
      <c r="D7" s="20"/>
      <c r="E7" s="20">
        <v>8</v>
      </c>
      <c r="F7" s="20"/>
      <c r="G7" s="20"/>
      <c r="H7" s="20">
        <v>8</v>
      </c>
      <c r="I7" s="20"/>
      <c r="J7" s="20"/>
      <c r="K7" s="20">
        <v>8</v>
      </c>
      <c r="L7" s="20"/>
      <c r="M7" s="20"/>
      <c r="N7" s="20">
        <v>1</v>
      </c>
      <c r="O7" s="20">
        <v>1</v>
      </c>
      <c r="P7" s="20"/>
      <c r="Q7" s="20"/>
      <c r="R7" s="20"/>
      <c r="S7" s="3"/>
      <c r="T7" s="36">
        <f>D7+E7</f>
        <v>8</v>
      </c>
      <c r="U7" s="36">
        <f>F7+K7+L7</f>
        <v>8</v>
      </c>
      <c r="V7" s="36">
        <f>K7</f>
        <v>8</v>
      </c>
      <c r="W7" s="36">
        <f>G7+H7+I7+J7</f>
        <v>8</v>
      </c>
    </row>
    <row r="8" spans="1:23" ht="30.75" customHeight="1" x14ac:dyDescent="0.25">
      <c r="A8" s="21">
        <v>2</v>
      </c>
      <c r="B8" s="136" t="s">
        <v>8</v>
      </c>
      <c r="C8" s="136"/>
      <c r="D8" s="22"/>
      <c r="E8" s="22">
        <v>8</v>
      </c>
      <c r="F8" s="22"/>
      <c r="G8" s="22"/>
      <c r="H8" s="22">
        <v>7</v>
      </c>
      <c r="I8" s="22">
        <v>1</v>
      </c>
      <c r="J8" s="22"/>
      <c r="K8" s="20">
        <v>8</v>
      </c>
      <c r="L8" s="22"/>
      <c r="M8" s="22"/>
      <c r="N8" s="22"/>
      <c r="O8" s="22"/>
      <c r="P8" s="22"/>
      <c r="Q8" s="22"/>
      <c r="R8" s="22"/>
      <c r="S8" s="3"/>
      <c r="T8" s="36">
        <f t="shared" ref="T8:T24" si="0">D8+E8</f>
        <v>8</v>
      </c>
      <c r="U8" s="36">
        <f t="shared" ref="U8:U24" si="1">F8+K8+L8</f>
        <v>8</v>
      </c>
      <c r="V8" s="36">
        <f t="shared" ref="V8:V24" si="2">K8</f>
        <v>8</v>
      </c>
      <c r="W8" s="36">
        <f t="shared" ref="W8:W24" si="3">G8+H8+I8+J8</f>
        <v>8</v>
      </c>
    </row>
    <row r="9" spans="1:23" ht="29.25" customHeight="1" x14ac:dyDescent="0.25">
      <c r="A9" s="21">
        <v>3</v>
      </c>
      <c r="B9" s="136" t="s">
        <v>9</v>
      </c>
      <c r="C9" s="136"/>
      <c r="D9" s="22"/>
      <c r="E9" s="22"/>
      <c r="F9" s="22"/>
      <c r="G9" s="22"/>
      <c r="H9" s="22"/>
      <c r="I9" s="22"/>
      <c r="J9" s="22"/>
      <c r="K9" s="20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3" customHeight="1" x14ac:dyDescent="0.25">
      <c r="A10" s="21">
        <v>4</v>
      </c>
      <c r="B10" s="136" t="s">
        <v>10</v>
      </c>
      <c r="C10" s="136"/>
      <c r="D10" s="22"/>
      <c r="E10" s="22">
        <v>4</v>
      </c>
      <c r="F10" s="22"/>
      <c r="G10" s="22">
        <v>3</v>
      </c>
      <c r="H10" s="22">
        <v>1</v>
      </c>
      <c r="I10" s="22"/>
      <c r="J10" s="22"/>
      <c r="K10" s="20">
        <v>4</v>
      </c>
      <c r="L10" s="22"/>
      <c r="M10" s="22"/>
      <c r="N10" s="22"/>
      <c r="O10" s="22"/>
      <c r="P10" s="22"/>
      <c r="Q10" s="22"/>
      <c r="R10" s="22"/>
      <c r="S10" s="3"/>
      <c r="T10" s="36">
        <f t="shared" si="0"/>
        <v>4</v>
      </c>
      <c r="U10" s="36">
        <f t="shared" si="1"/>
        <v>4</v>
      </c>
      <c r="V10" s="36">
        <f t="shared" si="2"/>
        <v>4</v>
      </c>
      <c r="W10" s="36">
        <f t="shared" si="3"/>
        <v>4</v>
      </c>
    </row>
    <row r="11" spans="1:23" ht="25.5" customHeight="1" x14ac:dyDescent="0.25">
      <c r="A11" s="21">
        <v>5</v>
      </c>
      <c r="B11" s="136" t="s">
        <v>11</v>
      </c>
      <c r="C11" s="136"/>
      <c r="D11" s="22"/>
      <c r="E11" s="22">
        <v>11</v>
      </c>
      <c r="F11" s="22"/>
      <c r="G11" s="22"/>
      <c r="H11" s="22">
        <v>11</v>
      </c>
      <c r="I11" s="22"/>
      <c r="J11" s="22"/>
      <c r="K11" s="20">
        <v>11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11</v>
      </c>
      <c r="U11" s="36">
        <f t="shared" si="1"/>
        <v>11</v>
      </c>
      <c r="V11" s="36">
        <f t="shared" si="2"/>
        <v>11</v>
      </c>
      <c r="W11" s="36">
        <f t="shared" si="3"/>
        <v>11</v>
      </c>
    </row>
    <row r="12" spans="1:23" ht="45" customHeight="1" x14ac:dyDescent="0.25">
      <c r="A12" s="21">
        <v>6</v>
      </c>
      <c r="B12" s="113" t="s">
        <v>12</v>
      </c>
      <c r="C12" s="113"/>
      <c r="D12" s="22"/>
      <c r="E12" s="22"/>
      <c r="F12" s="22"/>
      <c r="G12" s="22"/>
      <c r="H12" s="22"/>
      <c r="I12" s="22"/>
      <c r="J12" s="22"/>
      <c r="K12" s="20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113" t="s">
        <v>13</v>
      </c>
      <c r="C13" s="113"/>
      <c r="D13" s="22"/>
      <c r="E13" s="22"/>
      <c r="F13" s="22"/>
      <c r="G13" s="22"/>
      <c r="H13" s="22"/>
      <c r="I13" s="22"/>
      <c r="J13" s="22"/>
      <c r="K13" s="20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113" t="s">
        <v>14</v>
      </c>
      <c r="C14" s="113"/>
      <c r="D14" s="22"/>
      <c r="E14" s="22"/>
      <c r="F14" s="22"/>
      <c r="G14" s="22"/>
      <c r="H14" s="22"/>
      <c r="I14" s="22"/>
      <c r="J14" s="22"/>
      <c r="K14" s="20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9.25" customHeight="1" x14ac:dyDescent="0.25">
      <c r="A15" s="21">
        <v>9</v>
      </c>
      <c r="B15" s="140" t="s">
        <v>15</v>
      </c>
      <c r="C15" s="140"/>
      <c r="D15" s="22"/>
      <c r="E15" s="22">
        <v>32</v>
      </c>
      <c r="F15" s="22"/>
      <c r="G15" s="22"/>
      <c r="H15" s="22">
        <v>32</v>
      </c>
      <c r="I15" s="22"/>
      <c r="J15" s="22"/>
      <c r="K15" s="20">
        <v>32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32</v>
      </c>
      <c r="U15" s="36">
        <f t="shared" si="1"/>
        <v>32</v>
      </c>
      <c r="V15" s="36">
        <f t="shared" si="2"/>
        <v>32</v>
      </c>
      <c r="W15" s="36">
        <f t="shared" si="3"/>
        <v>32</v>
      </c>
    </row>
    <row r="16" spans="1:23" ht="29.25" customHeight="1" x14ac:dyDescent="0.25">
      <c r="A16" s="42">
        <v>10</v>
      </c>
      <c r="B16" s="64" t="s">
        <v>16</v>
      </c>
      <c r="C16" s="65"/>
      <c r="D16" s="24"/>
      <c r="E16" s="24">
        <v>5</v>
      </c>
      <c r="F16" s="24"/>
      <c r="G16" s="24">
        <v>5</v>
      </c>
      <c r="H16" s="24"/>
      <c r="I16" s="24"/>
      <c r="J16" s="24"/>
      <c r="K16" s="20">
        <v>5</v>
      </c>
      <c r="L16" s="24"/>
      <c r="M16" s="24"/>
      <c r="N16" s="24">
        <v>3</v>
      </c>
      <c r="O16" s="24">
        <v>3</v>
      </c>
      <c r="P16" s="24"/>
      <c r="Q16" s="24"/>
      <c r="R16" s="24"/>
      <c r="S16" s="3"/>
      <c r="T16" s="36">
        <f t="shared" si="0"/>
        <v>5</v>
      </c>
      <c r="U16" s="36">
        <f t="shared" si="1"/>
        <v>5</v>
      </c>
      <c r="V16" s="36">
        <f t="shared" si="2"/>
        <v>5</v>
      </c>
      <c r="W16" s="36">
        <f t="shared" si="3"/>
        <v>5</v>
      </c>
    </row>
    <row r="17" spans="1:23" ht="45" customHeight="1" thickBot="1" x14ac:dyDescent="0.3">
      <c r="A17" s="42">
        <v>11</v>
      </c>
      <c r="B17" s="64" t="s">
        <v>43</v>
      </c>
      <c r="C17" s="65"/>
      <c r="D17" s="24"/>
      <c r="E17" s="24"/>
      <c r="F17" s="24"/>
      <c r="G17" s="24"/>
      <c r="H17" s="24"/>
      <c r="I17" s="24"/>
      <c r="J17" s="24"/>
      <c r="K17" s="20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63.75" customHeight="1" thickBot="1" x14ac:dyDescent="0.3">
      <c r="A18" s="106" t="s">
        <v>18</v>
      </c>
      <c r="B18" s="107"/>
      <c r="C18" s="108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4"/>
      <c r="T18" s="39"/>
      <c r="U18" s="40"/>
      <c r="V18" s="40"/>
      <c r="W18" s="41"/>
    </row>
    <row r="19" spans="1:23" ht="35.25" customHeight="1" x14ac:dyDescent="0.25">
      <c r="A19" s="32">
        <v>1</v>
      </c>
      <c r="B19" s="109" t="s">
        <v>19</v>
      </c>
      <c r="C19" s="109"/>
      <c r="D19" s="20">
        <v>1</v>
      </c>
      <c r="E19" s="20">
        <v>7</v>
      </c>
      <c r="F19" s="20">
        <v>1</v>
      </c>
      <c r="G19" s="20"/>
      <c r="H19" s="20">
        <v>7</v>
      </c>
      <c r="I19" s="20"/>
      <c r="J19" s="20"/>
      <c r="K19" s="20">
        <v>7</v>
      </c>
      <c r="L19" s="20"/>
      <c r="M19" s="20"/>
      <c r="N19" s="20"/>
      <c r="O19" s="20"/>
      <c r="P19" s="20"/>
      <c r="Q19" s="20"/>
      <c r="R19" s="20"/>
      <c r="S19" s="3"/>
      <c r="T19" s="36">
        <f t="shared" si="0"/>
        <v>8</v>
      </c>
      <c r="U19" s="36">
        <f t="shared" si="1"/>
        <v>8</v>
      </c>
      <c r="V19" s="36">
        <f t="shared" si="2"/>
        <v>7</v>
      </c>
      <c r="W19" s="36">
        <f t="shared" si="3"/>
        <v>7</v>
      </c>
    </row>
    <row r="20" spans="1:23" ht="33" customHeight="1" x14ac:dyDescent="0.25">
      <c r="A20" s="27">
        <v>2</v>
      </c>
      <c r="B20" s="110" t="s">
        <v>20</v>
      </c>
      <c r="C20" s="110"/>
      <c r="D20" s="22">
        <v>1</v>
      </c>
      <c r="E20" s="22">
        <v>36</v>
      </c>
      <c r="F20" s="22">
        <v>4</v>
      </c>
      <c r="G20" s="22">
        <v>6</v>
      </c>
      <c r="H20" s="22">
        <v>23</v>
      </c>
      <c r="I20" s="22">
        <v>1</v>
      </c>
      <c r="J20" s="22">
        <v>1</v>
      </c>
      <c r="K20" s="20">
        <v>31</v>
      </c>
      <c r="L20" s="22">
        <v>2</v>
      </c>
      <c r="M20" s="22">
        <v>1</v>
      </c>
      <c r="N20" s="22"/>
      <c r="O20" s="22">
        <v>1</v>
      </c>
      <c r="P20" s="22"/>
      <c r="Q20" s="22"/>
      <c r="R20" s="22"/>
      <c r="S20" s="3"/>
      <c r="T20" s="36">
        <f t="shared" si="0"/>
        <v>37</v>
      </c>
      <c r="U20" s="36">
        <f t="shared" si="1"/>
        <v>37</v>
      </c>
      <c r="V20" s="36">
        <f t="shared" si="2"/>
        <v>31</v>
      </c>
      <c r="W20" s="36">
        <f t="shared" si="3"/>
        <v>31</v>
      </c>
    </row>
    <row r="21" spans="1:23" ht="33" customHeight="1" x14ac:dyDescent="0.25">
      <c r="A21" s="26">
        <v>3</v>
      </c>
      <c r="B21" s="136" t="s">
        <v>21</v>
      </c>
      <c r="C21" s="136"/>
      <c r="D21" s="22"/>
      <c r="E21" s="22">
        <v>4</v>
      </c>
      <c r="F21" s="22"/>
      <c r="G21" s="22"/>
      <c r="H21" s="22">
        <v>4</v>
      </c>
      <c r="I21" s="22"/>
      <c r="J21" s="22"/>
      <c r="K21" s="20">
        <v>4</v>
      </c>
      <c r="L21" s="22"/>
      <c r="M21" s="22"/>
      <c r="N21" s="22"/>
      <c r="O21" s="22"/>
      <c r="P21" s="22"/>
      <c r="Q21" s="22"/>
      <c r="R21" s="22"/>
      <c r="S21" s="3"/>
      <c r="T21" s="36">
        <f t="shared" si="0"/>
        <v>4</v>
      </c>
      <c r="U21" s="36">
        <f t="shared" si="1"/>
        <v>4</v>
      </c>
      <c r="V21" s="36">
        <f t="shared" si="2"/>
        <v>4</v>
      </c>
      <c r="W21" s="36">
        <f t="shared" si="3"/>
        <v>4</v>
      </c>
    </row>
    <row r="22" spans="1:23" ht="24" customHeight="1" x14ac:dyDescent="0.25">
      <c r="A22" s="27">
        <v>4</v>
      </c>
      <c r="B22" s="136" t="s">
        <v>22</v>
      </c>
      <c r="C22" s="136"/>
      <c r="D22" s="22"/>
      <c r="E22" s="22">
        <v>9</v>
      </c>
      <c r="F22" s="22"/>
      <c r="G22" s="22">
        <v>1</v>
      </c>
      <c r="H22" s="22">
        <v>5</v>
      </c>
      <c r="I22" s="22"/>
      <c r="J22" s="22">
        <v>3</v>
      </c>
      <c r="K22" s="20">
        <v>9</v>
      </c>
      <c r="L22" s="22"/>
      <c r="M22" s="22"/>
      <c r="N22" s="22">
        <v>1</v>
      </c>
      <c r="O22" s="22">
        <v>1</v>
      </c>
      <c r="P22" s="22"/>
      <c r="Q22" s="22"/>
      <c r="R22" s="22"/>
      <c r="S22" s="3"/>
      <c r="T22" s="36">
        <f t="shared" si="0"/>
        <v>9</v>
      </c>
      <c r="U22" s="36">
        <f t="shared" si="1"/>
        <v>9</v>
      </c>
      <c r="V22" s="36">
        <f t="shared" si="2"/>
        <v>9</v>
      </c>
      <c r="W22" s="36">
        <f t="shared" si="3"/>
        <v>9</v>
      </c>
    </row>
    <row r="23" spans="1:23" ht="28.5" customHeight="1" thickBot="1" x14ac:dyDescent="0.3">
      <c r="A23" s="28">
        <v>5</v>
      </c>
      <c r="B23" s="139" t="s">
        <v>23</v>
      </c>
      <c r="C23" s="139"/>
      <c r="D23" s="24"/>
      <c r="E23" s="24"/>
      <c r="F23" s="24"/>
      <c r="G23" s="24"/>
      <c r="H23" s="24"/>
      <c r="I23" s="24"/>
      <c r="J23" s="24"/>
      <c r="K23" s="20"/>
      <c r="L23" s="24"/>
      <c r="M23" s="24"/>
      <c r="N23" s="24"/>
      <c r="O23" s="24"/>
      <c r="P23" s="24"/>
      <c r="Q23" s="24"/>
      <c r="R23" s="24"/>
      <c r="S23" s="3"/>
      <c r="T23" s="36">
        <f t="shared" si="0"/>
        <v>0</v>
      </c>
      <c r="U23" s="36">
        <f t="shared" si="1"/>
        <v>0</v>
      </c>
      <c r="V23" s="36">
        <f t="shared" si="2"/>
        <v>0</v>
      </c>
      <c r="W23" s="36">
        <f t="shared" si="3"/>
        <v>0</v>
      </c>
    </row>
    <row r="24" spans="1:23" ht="27" customHeight="1" thickBot="1" x14ac:dyDescent="0.3">
      <c r="A24" s="103" t="s">
        <v>24</v>
      </c>
      <c r="B24" s="104"/>
      <c r="C24" s="104"/>
      <c r="D24" s="37">
        <f>D7+D8+D9+D10+D11+D12+D13+D14+D15+D17+D19+D20+D21+D22+D23+D16</f>
        <v>2</v>
      </c>
      <c r="E24" s="37">
        <f t="shared" ref="E24:R24" si="4">E7+E8+E9+E10+E11+E12+E13+E14+E15+E17+E19+E20+E21+E22+E23+E16</f>
        <v>124</v>
      </c>
      <c r="F24" s="37">
        <f t="shared" si="4"/>
        <v>5</v>
      </c>
      <c r="G24" s="37">
        <f t="shared" si="4"/>
        <v>15</v>
      </c>
      <c r="H24" s="37">
        <f t="shared" si="4"/>
        <v>98</v>
      </c>
      <c r="I24" s="37">
        <f t="shared" si="4"/>
        <v>2</v>
      </c>
      <c r="J24" s="37">
        <f t="shared" si="4"/>
        <v>4</v>
      </c>
      <c r="K24" s="37">
        <f t="shared" si="4"/>
        <v>119</v>
      </c>
      <c r="L24" s="37">
        <f t="shared" si="4"/>
        <v>2</v>
      </c>
      <c r="M24" s="37">
        <f t="shared" si="4"/>
        <v>1</v>
      </c>
      <c r="N24" s="37">
        <f t="shared" si="4"/>
        <v>5</v>
      </c>
      <c r="O24" s="37">
        <f t="shared" si="4"/>
        <v>6</v>
      </c>
      <c r="P24" s="37">
        <f t="shared" si="4"/>
        <v>0</v>
      </c>
      <c r="Q24" s="37">
        <f t="shared" si="4"/>
        <v>0</v>
      </c>
      <c r="R24" s="37">
        <f t="shared" si="4"/>
        <v>0</v>
      </c>
      <c r="S24" s="4"/>
      <c r="T24" s="36">
        <f t="shared" si="0"/>
        <v>126</v>
      </c>
      <c r="U24" s="36">
        <f t="shared" si="1"/>
        <v>126</v>
      </c>
      <c r="V24" s="36">
        <f t="shared" si="2"/>
        <v>119</v>
      </c>
      <c r="W24" s="36">
        <f t="shared" si="3"/>
        <v>119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B21:C21"/>
    <mergeCell ref="B10:C10"/>
    <mergeCell ref="B9:C9"/>
    <mergeCell ref="B12:C12"/>
    <mergeCell ref="T6:U6"/>
    <mergeCell ref="I4:I5"/>
    <mergeCell ref="J4:J5"/>
    <mergeCell ref="K4:K5"/>
    <mergeCell ref="G4:G5"/>
    <mergeCell ref="E3:E5"/>
    <mergeCell ref="F3:F5"/>
    <mergeCell ref="V6:W6"/>
    <mergeCell ref="M3:N4"/>
    <mergeCell ref="B17:C17"/>
    <mergeCell ref="B13:C13"/>
    <mergeCell ref="B7:C7"/>
    <mergeCell ref="B16:C16"/>
    <mergeCell ref="A3:C5"/>
    <mergeCell ref="B8:C8"/>
    <mergeCell ref="A6:C6"/>
    <mergeCell ref="B11:C11"/>
    <mergeCell ref="A1:C1"/>
    <mergeCell ref="D3:D5"/>
    <mergeCell ref="P3:Q4"/>
    <mergeCell ref="L3:L5"/>
    <mergeCell ref="H4:H5"/>
    <mergeCell ref="A2:R2"/>
    <mergeCell ref="G3:K3"/>
    <mergeCell ref="P1:R1"/>
    <mergeCell ref="D1:O1"/>
    <mergeCell ref="R3:R5"/>
    <mergeCell ref="A24:C24"/>
    <mergeCell ref="D18:R18"/>
    <mergeCell ref="A18:C18"/>
    <mergeCell ref="B19:C19"/>
    <mergeCell ref="B20:C20"/>
    <mergeCell ref="O3:O5"/>
    <mergeCell ref="B14:C14"/>
    <mergeCell ref="B23:C23"/>
    <mergeCell ref="B22:C22"/>
    <mergeCell ref="B15:C1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A3" sqref="A3:C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3.28515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69.75" customHeight="1" x14ac:dyDescent="0.25">
      <c r="A1" s="114" t="s">
        <v>45</v>
      </c>
      <c r="B1" s="114"/>
      <c r="C1" s="115"/>
      <c r="D1" s="127" t="s">
        <v>6</v>
      </c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5" t="s">
        <v>46</v>
      </c>
      <c r="Q1" s="125"/>
      <c r="R1" s="126"/>
      <c r="S1" s="5"/>
    </row>
    <row r="2" spans="1:23" ht="75.75" customHeight="1" x14ac:dyDescent="0.25">
      <c r="A2" s="121" t="s">
        <v>49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5"/>
    </row>
    <row r="3" spans="1:23" ht="62.25" customHeight="1" x14ac:dyDescent="0.25">
      <c r="A3" s="130"/>
      <c r="B3" s="131"/>
      <c r="C3" s="132"/>
      <c r="D3" s="116" t="s">
        <v>5</v>
      </c>
      <c r="E3" s="116" t="s">
        <v>25</v>
      </c>
      <c r="F3" s="116" t="s">
        <v>0</v>
      </c>
      <c r="G3" s="122" t="s">
        <v>29</v>
      </c>
      <c r="H3" s="123"/>
      <c r="I3" s="123"/>
      <c r="J3" s="123"/>
      <c r="K3" s="124"/>
      <c r="L3" s="116" t="s">
        <v>26</v>
      </c>
      <c r="M3" s="117" t="s">
        <v>27</v>
      </c>
      <c r="N3" s="118"/>
      <c r="O3" s="111" t="s">
        <v>1</v>
      </c>
      <c r="P3" s="117" t="s">
        <v>28</v>
      </c>
      <c r="Q3" s="118"/>
      <c r="R3" s="116" t="s">
        <v>2</v>
      </c>
      <c r="S3" s="6"/>
      <c r="T3" s="2"/>
    </row>
    <row r="4" spans="1:23" ht="24" customHeight="1" x14ac:dyDescent="0.25">
      <c r="A4" s="133"/>
      <c r="B4" s="134"/>
      <c r="C4" s="135"/>
      <c r="D4" s="116"/>
      <c r="E4" s="116"/>
      <c r="F4" s="116"/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30</v>
      </c>
      <c r="L4" s="116"/>
      <c r="M4" s="119"/>
      <c r="N4" s="120"/>
      <c r="O4" s="112"/>
      <c r="P4" s="119"/>
      <c r="Q4" s="120"/>
      <c r="R4" s="116"/>
      <c r="S4" s="7"/>
    </row>
    <row r="5" spans="1:23" ht="123" customHeight="1" thickBot="1" x14ac:dyDescent="0.3">
      <c r="A5" s="133"/>
      <c r="B5" s="134"/>
      <c r="C5" s="135"/>
      <c r="D5" s="111"/>
      <c r="E5" s="111"/>
      <c r="F5" s="111"/>
      <c r="G5" s="112"/>
      <c r="H5" s="112"/>
      <c r="I5" s="112"/>
      <c r="J5" s="112"/>
      <c r="K5" s="112"/>
      <c r="L5" s="111"/>
      <c r="M5" s="17" t="s">
        <v>36</v>
      </c>
      <c r="N5" s="17" t="s">
        <v>3</v>
      </c>
      <c r="O5" s="112"/>
      <c r="P5" s="17" t="s">
        <v>37</v>
      </c>
      <c r="Q5" s="17" t="s">
        <v>4</v>
      </c>
      <c r="R5" s="111"/>
      <c r="S5" s="8"/>
    </row>
    <row r="6" spans="1:23" ht="33" customHeight="1" thickBot="1" x14ac:dyDescent="0.3">
      <c r="A6" s="137" t="s">
        <v>17</v>
      </c>
      <c r="B6" s="138"/>
      <c r="C6" s="13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128" t="s">
        <v>38</v>
      </c>
      <c r="U6" s="128"/>
      <c r="V6" s="128" t="s">
        <v>39</v>
      </c>
      <c r="W6" s="128"/>
    </row>
    <row r="7" spans="1:23" ht="33" customHeight="1" x14ac:dyDescent="0.25">
      <c r="A7" s="19">
        <v>1</v>
      </c>
      <c r="B7" s="129" t="s">
        <v>7</v>
      </c>
      <c r="C7" s="129"/>
      <c r="D7" s="20"/>
      <c r="E7" s="20">
        <v>4</v>
      </c>
      <c r="F7" s="20"/>
      <c r="G7" s="20"/>
      <c r="H7" s="20">
        <v>4</v>
      </c>
      <c r="I7" s="20"/>
      <c r="J7" s="20"/>
      <c r="K7" s="20">
        <v>4</v>
      </c>
      <c r="L7" s="20"/>
      <c r="M7" s="20"/>
      <c r="N7" s="20">
        <v>1</v>
      </c>
      <c r="O7" s="20"/>
      <c r="P7" s="20"/>
      <c r="Q7" s="20"/>
      <c r="R7" s="20">
        <v>1</v>
      </c>
      <c r="S7" s="3"/>
      <c r="T7" s="36">
        <f>D7+E7</f>
        <v>4</v>
      </c>
      <c r="U7" s="36">
        <f>F7+K7+L7</f>
        <v>4</v>
      </c>
      <c r="V7" s="36">
        <f>K7</f>
        <v>4</v>
      </c>
      <c r="W7" s="36">
        <f>G7+H7+I7+J7</f>
        <v>4</v>
      </c>
    </row>
    <row r="8" spans="1:23" ht="33" customHeight="1" x14ac:dyDescent="0.25">
      <c r="A8" s="21">
        <v>2</v>
      </c>
      <c r="B8" s="136" t="s">
        <v>8</v>
      </c>
      <c r="C8" s="136"/>
      <c r="D8" s="22"/>
      <c r="E8" s="22">
        <v>3</v>
      </c>
      <c r="F8" s="22"/>
      <c r="G8" s="22"/>
      <c r="H8" s="22">
        <v>3</v>
      </c>
      <c r="I8" s="22"/>
      <c r="J8" s="22"/>
      <c r="K8" s="20">
        <v>3</v>
      </c>
      <c r="L8" s="22"/>
      <c r="M8" s="22"/>
      <c r="N8" s="22">
        <v>2</v>
      </c>
      <c r="O8" s="22">
        <v>2</v>
      </c>
      <c r="P8" s="22"/>
      <c r="Q8" s="22"/>
      <c r="R8" s="22"/>
      <c r="S8" s="3"/>
      <c r="T8" s="36">
        <f t="shared" ref="T8:T24" si="0">D8+E8</f>
        <v>3</v>
      </c>
      <c r="U8" s="36">
        <f t="shared" ref="U8:U24" si="1">F8+K8+L8</f>
        <v>3</v>
      </c>
      <c r="V8" s="36">
        <f t="shared" ref="V8:V24" si="2">K8</f>
        <v>3</v>
      </c>
      <c r="W8" s="36">
        <f t="shared" ref="W8:W24" si="3">G8+H8+I8+J8</f>
        <v>3</v>
      </c>
    </row>
    <row r="9" spans="1:23" ht="30.75" customHeight="1" x14ac:dyDescent="0.25">
      <c r="A9" s="21">
        <v>3</v>
      </c>
      <c r="B9" s="136" t="s">
        <v>9</v>
      </c>
      <c r="C9" s="136"/>
      <c r="D9" s="22"/>
      <c r="E9" s="22">
        <v>3</v>
      </c>
      <c r="F9" s="22"/>
      <c r="G9" s="22"/>
      <c r="H9" s="22">
        <v>3</v>
      </c>
      <c r="I9" s="22"/>
      <c r="J9" s="22"/>
      <c r="K9" s="20">
        <v>3</v>
      </c>
      <c r="L9" s="22"/>
      <c r="M9" s="22"/>
      <c r="N9" s="22"/>
      <c r="O9" s="22"/>
      <c r="P9" s="22"/>
      <c r="Q9" s="22"/>
      <c r="R9" s="22"/>
      <c r="S9" s="3"/>
      <c r="T9" s="36">
        <f t="shared" si="0"/>
        <v>3</v>
      </c>
      <c r="U9" s="36">
        <f t="shared" si="1"/>
        <v>3</v>
      </c>
      <c r="V9" s="36">
        <f t="shared" si="2"/>
        <v>3</v>
      </c>
      <c r="W9" s="36">
        <f t="shared" si="3"/>
        <v>3</v>
      </c>
    </row>
    <row r="10" spans="1:23" ht="31.5" customHeight="1" x14ac:dyDescent="0.25">
      <c r="A10" s="21">
        <v>4</v>
      </c>
      <c r="B10" s="136" t="s">
        <v>10</v>
      </c>
      <c r="C10" s="136"/>
      <c r="D10" s="22"/>
      <c r="E10" s="22">
        <v>3</v>
      </c>
      <c r="F10" s="22"/>
      <c r="G10" s="22">
        <v>1</v>
      </c>
      <c r="H10" s="22">
        <v>2</v>
      </c>
      <c r="I10" s="22"/>
      <c r="J10" s="22"/>
      <c r="K10" s="20">
        <v>3</v>
      </c>
      <c r="L10" s="22"/>
      <c r="M10" s="22"/>
      <c r="N10" s="22"/>
      <c r="O10" s="22"/>
      <c r="P10" s="22"/>
      <c r="Q10" s="22"/>
      <c r="R10" s="22"/>
      <c r="S10" s="3"/>
      <c r="T10" s="36">
        <f t="shared" si="0"/>
        <v>3</v>
      </c>
      <c r="U10" s="36">
        <f t="shared" si="1"/>
        <v>3</v>
      </c>
      <c r="V10" s="36">
        <f t="shared" si="2"/>
        <v>3</v>
      </c>
      <c r="W10" s="36">
        <f t="shared" si="3"/>
        <v>3</v>
      </c>
    </row>
    <row r="11" spans="1:23" ht="29.25" customHeight="1" x14ac:dyDescent="0.25">
      <c r="A11" s="21">
        <v>5</v>
      </c>
      <c r="B11" s="136" t="s">
        <v>11</v>
      </c>
      <c r="C11" s="136"/>
      <c r="D11" s="22"/>
      <c r="E11" s="22">
        <v>5</v>
      </c>
      <c r="F11" s="22"/>
      <c r="G11" s="22"/>
      <c r="H11" s="22">
        <v>5</v>
      </c>
      <c r="I11" s="22"/>
      <c r="J11" s="22"/>
      <c r="K11" s="20">
        <v>5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5</v>
      </c>
      <c r="U11" s="36">
        <f t="shared" si="1"/>
        <v>5</v>
      </c>
      <c r="V11" s="36">
        <f t="shared" si="2"/>
        <v>5</v>
      </c>
      <c r="W11" s="36">
        <f t="shared" si="3"/>
        <v>5</v>
      </c>
    </row>
    <row r="12" spans="1:23" ht="45" customHeight="1" x14ac:dyDescent="0.25">
      <c r="A12" s="21">
        <v>6</v>
      </c>
      <c r="B12" s="113" t="s">
        <v>12</v>
      </c>
      <c r="C12" s="113"/>
      <c r="D12" s="22"/>
      <c r="E12" s="22"/>
      <c r="F12" s="22"/>
      <c r="G12" s="22"/>
      <c r="H12" s="22"/>
      <c r="I12" s="22"/>
      <c r="J12" s="22"/>
      <c r="K12" s="20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113" t="s">
        <v>13</v>
      </c>
      <c r="C13" s="113"/>
      <c r="D13" s="22"/>
      <c r="E13" s="22"/>
      <c r="F13" s="22"/>
      <c r="G13" s="22"/>
      <c r="H13" s="22"/>
      <c r="I13" s="22"/>
      <c r="J13" s="22"/>
      <c r="K13" s="20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113" t="s">
        <v>14</v>
      </c>
      <c r="C14" s="113"/>
      <c r="D14" s="22"/>
      <c r="E14" s="22"/>
      <c r="F14" s="22"/>
      <c r="G14" s="22"/>
      <c r="H14" s="22"/>
      <c r="I14" s="22"/>
      <c r="J14" s="22"/>
      <c r="K14" s="20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.75" customHeight="1" x14ac:dyDescent="0.25">
      <c r="A15" s="21">
        <v>9</v>
      </c>
      <c r="B15" s="140" t="s">
        <v>15</v>
      </c>
      <c r="C15" s="140"/>
      <c r="D15" s="22"/>
      <c r="E15" s="22">
        <v>4</v>
      </c>
      <c r="F15" s="22"/>
      <c r="G15" s="22"/>
      <c r="H15" s="22">
        <v>4</v>
      </c>
      <c r="I15" s="22"/>
      <c r="J15" s="22"/>
      <c r="K15" s="20">
        <v>4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4</v>
      </c>
      <c r="U15" s="36">
        <f t="shared" si="1"/>
        <v>4</v>
      </c>
      <c r="V15" s="36">
        <f t="shared" si="2"/>
        <v>4</v>
      </c>
      <c r="W15" s="36">
        <f t="shared" si="3"/>
        <v>4</v>
      </c>
    </row>
    <row r="16" spans="1:23" ht="27.75" customHeight="1" x14ac:dyDescent="0.25">
      <c r="A16" s="42">
        <v>10</v>
      </c>
      <c r="B16" s="64" t="s">
        <v>16</v>
      </c>
      <c r="C16" s="65"/>
      <c r="D16" s="24"/>
      <c r="E16" s="24"/>
      <c r="F16" s="24"/>
      <c r="G16" s="24"/>
      <c r="H16" s="24"/>
      <c r="I16" s="24"/>
      <c r="J16" s="24"/>
      <c r="K16" s="20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2">
        <v>11</v>
      </c>
      <c r="B17" s="64" t="s">
        <v>43</v>
      </c>
      <c r="C17" s="65"/>
      <c r="D17" s="24"/>
      <c r="E17" s="24"/>
      <c r="F17" s="24"/>
      <c r="G17" s="24"/>
      <c r="H17" s="24"/>
      <c r="I17" s="24"/>
      <c r="J17" s="24"/>
      <c r="K17" s="20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63.75" customHeight="1" x14ac:dyDescent="0.25">
      <c r="A18" s="144" t="s">
        <v>18</v>
      </c>
      <c r="B18" s="144"/>
      <c r="C18" s="145"/>
      <c r="D18" s="143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4"/>
      <c r="T18" s="39"/>
      <c r="U18" s="40"/>
      <c r="V18" s="40"/>
      <c r="W18" s="41"/>
    </row>
    <row r="19" spans="1:23" ht="35.25" customHeight="1" x14ac:dyDescent="0.25">
      <c r="A19" s="26">
        <v>1</v>
      </c>
      <c r="B19" s="110" t="s">
        <v>19</v>
      </c>
      <c r="C19" s="11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3.75" customHeight="1" x14ac:dyDescent="0.25">
      <c r="A20" s="27">
        <v>2</v>
      </c>
      <c r="B20" s="110" t="s">
        <v>20</v>
      </c>
      <c r="C20" s="110"/>
      <c r="D20" s="22"/>
      <c r="E20" s="22"/>
      <c r="F20" s="22"/>
      <c r="G20" s="22"/>
      <c r="H20" s="22"/>
      <c r="I20" s="22"/>
      <c r="J20" s="22"/>
      <c r="K20" s="20"/>
      <c r="L20" s="22"/>
      <c r="M20" s="22"/>
      <c r="N20" s="22"/>
      <c r="O20" s="22"/>
      <c r="P20" s="22"/>
      <c r="Q20" s="22"/>
      <c r="R20" s="22"/>
      <c r="S20" s="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4.5" customHeight="1" x14ac:dyDescent="0.25">
      <c r="A21" s="26">
        <v>3</v>
      </c>
      <c r="B21" s="136" t="s">
        <v>21</v>
      </c>
      <c r="C21" s="136"/>
      <c r="D21" s="22"/>
      <c r="E21" s="22"/>
      <c r="F21" s="22"/>
      <c r="G21" s="22"/>
      <c r="H21" s="22"/>
      <c r="I21" s="22"/>
      <c r="J21" s="22"/>
      <c r="K21" s="20"/>
      <c r="L21" s="22"/>
      <c r="M21" s="22"/>
      <c r="N21" s="22"/>
      <c r="O21" s="22"/>
      <c r="P21" s="22"/>
      <c r="Q21" s="22"/>
      <c r="R21" s="22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30" customHeight="1" x14ac:dyDescent="0.25">
      <c r="A22" s="27">
        <v>4</v>
      </c>
      <c r="B22" s="136" t="s">
        <v>22</v>
      </c>
      <c r="C22" s="136"/>
      <c r="D22" s="22"/>
      <c r="E22" s="22">
        <v>1</v>
      </c>
      <c r="F22" s="22"/>
      <c r="G22" s="22"/>
      <c r="H22" s="22">
        <v>1</v>
      </c>
      <c r="I22" s="22"/>
      <c r="J22" s="22"/>
      <c r="K22" s="20">
        <v>1</v>
      </c>
      <c r="L22" s="22"/>
      <c r="M22" s="22"/>
      <c r="N22" s="22"/>
      <c r="O22" s="22"/>
      <c r="P22" s="22"/>
      <c r="Q22" s="22"/>
      <c r="R22" s="22"/>
      <c r="S22" s="3"/>
      <c r="T22" s="36">
        <f t="shared" si="0"/>
        <v>1</v>
      </c>
      <c r="U22" s="36">
        <f t="shared" si="1"/>
        <v>1</v>
      </c>
      <c r="V22" s="36">
        <f t="shared" si="2"/>
        <v>1</v>
      </c>
      <c r="W22" s="36">
        <f t="shared" si="3"/>
        <v>1</v>
      </c>
    </row>
    <row r="23" spans="1:23" ht="30" customHeight="1" thickBot="1" x14ac:dyDescent="0.3">
      <c r="A23" s="28">
        <v>5</v>
      </c>
      <c r="B23" s="139" t="s">
        <v>23</v>
      </c>
      <c r="C23" s="139"/>
      <c r="D23" s="24">
        <v>1</v>
      </c>
      <c r="E23" s="24">
        <v>1</v>
      </c>
      <c r="F23" s="24"/>
      <c r="G23" s="24">
        <v>1</v>
      </c>
      <c r="H23" s="24"/>
      <c r="I23" s="24"/>
      <c r="J23" s="24"/>
      <c r="K23" s="20">
        <v>1</v>
      </c>
      <c r="L23" s="24">
        <v>1</v>
      </c>
      <c r="M23" s="24"/>
      <c r="N23" s="24"/>
      <c r="O23" s="24"/>
      <c r="P23" s="24"/>
      <c r="Q23" s="24"/>
      <c r="R23" s="24"/>
      <c r="S23" s="3"/>
      <c r="T23" s="36">
        <f t="shared" si="0"/>
        <v>2</v>
      </c>
      <c r="U23" s="36">
        <f t="shared" si="1"/>
        <v>2</v>
      </c>
      <c r="V23" s="36">
        <f t="shared" si="2"/>
        <v>1</v>
      </c>
      <c r="W23" s="36">
        <f t="shared" si="3"/>
        <v>1</v>
      </c>
    </row>
    <row r="24" spans="1:23" ht="21.75" customHeight="1" thickBot="1" x14ac:dyDescent="0.3">
      <c r="A24" s="141" t="s">
        <v>24</v>
      </c>
      <c r="B24" s="142"/>
      <c r="C24" s="142"/>
      <c r="D24" s="37">
        <f>D7+D8+D9+D10+D11+D12+D13+D14+D15+D17+D19+D20+D21+D22+D23+D16</f>
        <v>1</v>
      </c>
      <c r="E24" s="37">
        <f t="shared" ref="E24:R24" si="4">E7+E8+E9+E10+E11+E12+E13+E14+E15+E17+E19+E20+E21+E22+E23+E16</f>
        <v>24</v>
      </c>
      <c r="F24" s="37">
        <f t="shared" si="4"/>
        <v>0</v>
      </c>
      <c r="G24" s="37">
        <f t="shared" si="4"/>
        <v>2</v>
      </c>
      <c r="H24" s="37">
        <f t="shared" si="4"/>
        <v>22</v>
      </c>
      <c r="I24" s="37">
        <f t="shared" si="4"/>
        <v>0</v>
      </c>
      <c r="J24" s="37">
        <f t="shared" si="4"/>
        <v>0</v>
      </c>
      <c r="K24" s="37">
        <f t="shared" si="4"/>
        <v>24</v>
      </c>
      <c r="L24" s="37">
        <f t="shared" si="4"/>
        <v>1</v>
      </c>
      <c r="M24" s="37">
        <f t="shared" si="4"/>
        <v>0</v>
      </c>
      <c r="N24" s="37">
        <f t="shared" si="4"/>
        <v>3</v>
      </c>
      <c r="O24" s="37">
        <f t="shared" si="4"/>
        <v>2</v>
      </c>
      <c r="P24" s="37">
        <f t="shared" si="4"/>
        <v>0</v>
      </c>
      <c r="Q24" s="37">
        <f t="shared" si="4"/>
        <v>0</v>
      </c>
      <c r="R24" s="37">
        <f t="shared" si="4"/>
        <v>1</v>
      </c>
      <c r="S24" s="4"/>
      <c r="T24" s="36">
        <f t="shared" si="0"/>
        <v>25</v>
      </c>
      <c r="U24" s="36">
        <f t="shared" si="1"/>
        <v>25</v>
      </c>
      <c r="V24" s="36">
        <f t="shared" si="2"/>
        <v>24</v>
      </c>
      <c r="W24" s="36">
        <f t="shared" si="3"/>
        <v>24</v>
      </c>
    </row>
  </sheetData>
  <mergeCells count="41"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  <mergeCell ref="B10:C10"/>
    <mergeCell ref="T6:U6"/>
    <mergeCell ref="B9:C9"/>
    <mergeCell ref="F3:F5"/>
    <mergeCell ref="L3:L5"/>
    <mergeCell ref="P3:Q4"/>
    <mergeCell ref="K4:K5"/>
    <mergeCell ref="A24:C24"/>
    <mergeCell ref="D18:R18"/>
    <mergeCell ref="B19:C19"/>
    <mergeCell ref="B20:C20"/>
    <mergeCell ref="B21:C21"/>
    <mergeCell ref="B16:C16"/>
    <mergeCell ref="B23:C2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P1:R1"/>
    <mergeCell ref="A2:R2"/>
    <mergeCell ref="O3:O5"/>
    <mergeCell ref="A3:C5"/>
    <mergeCell ref="D3:D5"/>
    <mergeCell ref="R3:R5"/>
    <mergeCell ref="G3:K3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13.28515625" style="13" customWidth="1"/>
    <col min="17" max="17" width="12.28515625" style="13" customWidth="1"/>
    <col min="18" max="18" width="10" style="13" customWidth="1"/>
    <col min="19" max="23" width="9.140625" style="13" hidden="1" customWidth="1"/>
    <col min="24" max="16384" width="9.140625" style="13"/>
  </cols>
  <sheetData>
    <row r="1" spans="1:23" ht="69.75" customHeight="1" x14ac:dyDescent="0.25">
      <c r="A1" s="114" t="s">
        <v>45</v>
      </c>
      <c r="B1" s="114"/>
      <c r="C1" s="115"/>
      <c r="D1" s="127" t="s">
        <v>6</v>
      </c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5" t="s">
        <v>46</v>
      </c>
      <c r="Q1" s="125"/>
      <c r="R1" s="126"/>
      <c r="S1" s="12"/>
    </row>
    <row r="2" spans="1:23" ht="54.75" customHeight="1" x14ac:dyDescent="0.25">
      <c r="A2" s="121" t="s">
        <v>50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"/>
    </row>
    <row r="3" spans="1:23" ht="50.25" customHeight="1" x14ac:dyDescent="0.25">
      <c r="A3" s="130"/>
      <c r="B3" s="131"/>
      <c r="C3" s="132"/>
      <c r="D3" s="116" t="s">
        <v>5</v>
      </c>
      <c r="E3" s="116" t="s">
        <v>25</v>
      </c>
      <c r="F3" s="116" t="s">
        <v>0</v>
      </c>
      <c r="G3" s="122" t="s">
        <v>29</v>
      </c>
      <c r="H3" s="123"/>
      <c r="I3" s="123"/>
      <c r="J3" s="123"/>
      <c r="K3" s="124"/>
      <c r="L3" s="116" t="s">
        <v>26</v>
      </c>
      <c r="M3" s="117" t="s">
        <v>27</v>
      </c>
      <c r="N3" s="118"/>
      <c r="O3" s="111" t="s">
        <v>1</v>
      </c>
      <c r="P3" s="117" t="s">
        <v>28</v>
      </c>
      <c r="Q3" s="118"/>
      <c r="R3" s="116" t="s">
        <v>2</v>
      </c>
      <c r="S3" s="14"/>
      <c r="T3" s="15"/>
    </row>
    <row r="4" spans="1:23" ht="42" customHeight="1" x14ac:dyDescent="0.25">
      <c r="A4" s="133"/>
      <c r="B4" s="134"/>
      <c r="C4" s="135"/>
      <c r="D4" s="116"/>
      <c r="E4" s="116"/>
      <c r="F4" s="116"/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30</v>
      </c>
      <c r="L4" s="116"/>
      <c r="M4" s="119"/>
      <c r="N4" s="120"/>
      <c r="O4" s="112"/>
      <c r="P4" s="119"/>
      <c r="Q4" s="120"/>
      <c r="R4" s="116"/>
      <c r="S4" s="16"/>
    </row>
    <row r="5" spans="1:23" ht="122.25" customHeight="1" thickBot="1" x14ac:dyDescent="0.3">
      <c r="A5" s="133"/>
      <c r="B5" s="134"/>
      <c r="C5" s="135"/>
      <c r="D5" s="111"/>
      <c r="E5" s="111"/>
      <c r="F5" s="111"/>
      <c r="G5" s="112"/>
      <c r="H5" s="112"/>
      <c r="I5" s="112"/>
      <c r="J5" s="112"/>
      <c r="K5" s="112"/>
      <c r="L5" s="111"/>
      <c r="M5" s="17" t="s">
        <v>36</v>
      </c>
      <c r="N5" s="17" t="s">
        <v>3</v>
      </c>
      <c r="O5" s="112"/>
      <c r="P5" s="17" t="s">
        <v>37</v>
      </c>
      <c r="Q5" s="17" t="s">
        <v>4</v>
      </c>
      <c r="R5" s="111"/>
      <c r="S5" s="33"/>
    </row>
    <row r="6" spans="1:23" ht="43.5" customHeight="1" thickBot="1" x14ac:dyDescent="0.3">
      <c r="A6" s="137" t="s">
        <v>17</v>
      </c>
      <c r="B6" s="138"/>
      <c r="C6" s="13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4"/>
      <c r="T6" s="128" t="s">
        <v>38</v>
      </c>
      <c r="U6" s="128"/>
      <c r="V6" s="128" t="s">
        <v>39</v>
      </c>
      <c r="W6" s="128"/>
    </row>
    <row r="7" spans="1:23" ht="29.25" customHeight="1" x14ac:dyDescent="0.25">
      <c r="A7" s="19">
        <v>1</v>
      </c>
      <c r="B7" s="129" t="s">
        <v>7</v>
      </c>
      <c r="C7" s="129"/>
      <c r="D7" s="20"/>
      <c r="E7" s="20">
        <v>3</v>
      </c>
      <c r="F7" s="20"/>
      <c r="G7" s="20"/>
      <c r="H7" s="20">
        <v>3</v>
      </c>
      <c r="I7" s="20"/>
      <c r="J7" s="20"/>
      <c r="K7" s="20">
        <v>3</v>
      </c>
      <c r="L7" s="20"/>
      <c r="M7" s="20"/>
      <c r="N7" s="20">
        <v>1</v>
      </c>
      <c r="O7" s="20"/>
      <c r="P7" s="20"/>
      <c r="Q7" s="20"/>
      <c r="R7" s="20">
        <v>1</v>
      </c>
      <c r="S7" s="23"/>
      <c r="T7" s="36">
        <f>D7+E7</f>
        <v>3</v>
      </c>
      <c r="U7" s="36">
        <f>F7+K7+L7</f>
        <v>3</v>
      </c>
      <c r="V7" s="36">
        <f>K7</f>
        <v>3</v>
      </c>
      <c r="W7" s="36">
        <f>G7+H7+I7+J7</f>
        <v>3</v>
      </c>
    </row>
    <row r="8" spans="1:23" ht="23.25" customHeight="1" x14ac:dyDescent="0.25">
      <c r="A8" s="21">
        <v>2</v>
      </c>
      <c r="B8" s="136" t="s">
        <v>8</v>
      </c>
      <c r="C8" s="136"/>
      <c r="D8" s="22"/>
      <c r="E8" s="22">
        <v>4</v>
      </c>
      <c r="F8" s="22"/>
      <c r="G8" s="22">
        <v>1</v>
      </c>
      <c r="H8" s="22">
        <v>2</v>
      </c>
      <c r="I8" s="22">
        <v>1</v>
      </c>
      <c r="J8" s="22"/>
      <c r="K8" s="20">
        <v>4</v>
      </c>
      <c r="L8" s="22"/>
      <c r="M8" s="22"/>
      <c r="N8" s="22">
        <v>3</v>
      </c>
      <c r="O8" s="22"/>
      <c r="P8" s="22"/>
      <c r="Q8" s="22">
        <v>1</v>
      </c>
      <c r="R8" s="22">
        <v>2</v>
      </c>
      <c r="S8" s="23"/>
      <c r="T8" s="36">
        <f t="shared" ref="T8:T24" si="0">D8+E8</f>
        <v>4</v>
      </c>
      <c r="U8" s="36">
        <f t="shared" ref="U8:U24" si="1">F8+K8+L8</f>
        <v>4</v>
      </c>
      <c r="V8" s="36">
        <f t="shared" ref="V8:V24" si="2">K8</f>
        <v>4</v>
      </c>
      <c r="W8" s="36">
        <f t="shared" ref="W8:W24" si="3">G8+H8+I8+J8</f>
        <v>4</v>
      </c>
    </row>
    <row r="9" spans="1:23" ht="31.5" customHeight="1" x14ac:dyDescent="0.25">
      <c r="A9" s="21">
        <v>3</v>
      </c>
      <c r="B9" s="136" t="s">
        <v>9</v>
      </c>
      <c r="C9" s="136"/>
      <c r="D9" s="22"/>
      <c r="E9" s="22"/>
      <c r="F9" s="22"/>
      <c r="G9" s="22"/>
      <c r="H9" s="22"/>
      <c r="I9" s="22"/>
      <c r="J9" s="22"/>
      <c r="K9" s="20"/>
      <c r="L9" s="22"/>
      <c r="M9" s="22"/>
      <c r="N9" s="22"/>
      <c r="O9" s="22"/>
      <c r="P9" s="22"/>
      <c r="Q9" s="22"/>
      <c r="R9" s="22"/>
      <c r="S9" s="2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1.5" customHeight="1" x14ac:dyDescent="0.25">
      <c r="A10" s="21">
        <v>4</v>
      </c>
      <c r="B10" s="136" t="s">
        <v>10</v>
      </c>
      <c r="C10" s="136"/>
      <c r="D10" s="22"/>
      <c r="E10" s="22">
        <v>6</v>
      </c>
      <c r="F10" s="22"/>
      <c r="G10" s="22">
        <v>5</v>
      </c>
      <c r="H10" s="22">
        <v>1</v>
      </c>
      <c r="I10" s="22"/>
      <c r="J10" s="22"/>
      <c r="K10" s="20">
        <v>6</v>
      </c>
      <c r="L10" s="22"/>
      <c r="M10" s="22"/>
      <c r="N10" s="22"/>
      <c r="O10" s="22"/>
      <c r="P10" s="22"/>
      <c r="Q10" s="22"/>
      <c r="R10" s="22"/>
      <c r="S10" s="23"/>
      <c r="T10" s="36">
        <f t="shared" si="0"/>
        <v>6</v>
      </c>
      <c r="U10" s="36">
        <f t="shared" si="1"/>
        <v>6</v>
      </c>
      <c r="V10" s="36">
        <f t="shared" si="2"/>
        <v>6</v>
      </c>
      <c r="W10" s="36">
        <f t="shared" si="3"/>
        <v>6</v>
      </c>
    </row>
    <row r="11" spans="1:23" ht="30.75" customHeight="1" x14ac:dyDescent="0.25">
      <c r="A11" s="21">
        <v>5</v>
      </c>
      <c r="B11" s="136" t="s">
        <v>11</v>
      </c>
      <c r="C11" s="136"/>
      <c r="D11" s="22"/>
      <c r="E11" s="22">
        <v>5</v>
      </c>
      <c r="F11" s="22"/>
      <c r="G11" s="22"/>
      <c r="H11" s="22">
        <v>5</v>
      </c>
      <c r="I11" s="22"/>
      <c r="J11" s="22"/>
      <c r="K11" s="20">
        <v>5</v>
      </c>
      <c r="L11" s="22"/>
      <c r="M11" s="22"/>
      <c r="N11" s="22"/>
      <c r="O11" s="22"/>
      <c r="P11" s="22"/>
      <c r="Q11" s="22"/>
      <c r="R11" s="22"/>
      <c r="S11" s="23"/>
      <c r="T11" s="36">
        <f t="shared" si="0"/>
        <v>5</v>
      </c>
      <c r="U11" s="36">
        <f t="shared" si="1"/>
        <v>5</v>
      </c>
      <c r="V11" s="36">
        <f t="shared" si="2"/>
        <v>5</v>
      </c>
      <c r="W11" s="36">
        <f t="shared" si="3"/>
        <v>5</v>
      </c>
    </row>
    <row r="12" spans="1:23" ht="45" customHeight="1" x14ac:dyDescent="0.25">
      <c r="A12" s="21">
        <v>6</v>
      </c>
      <c r="B12" s="113" t="s">
        <v>12</v>
      </c>
      <c r="C12" s="113"/>
      <c r="D12" s="22"/>
      <c r="E12" s="22"/>
      <c r="F12" s="22"/>
      <c r="G12" s="22"/>
      <c r="H12" s="22"/>
      <c r="I12" s="22"/>
      <c r="J12" s="22"/>
      <c r="K12" s="20"/>
      <c r="L12" s="22"/>
      <c r="M12" s="22"/>
      <c r="N12" s="22"/>
      <c r="O12" s="22"/>
      <c r="P12" s="22"/>
      <c r="Q12" s="22"/>
      <c r="R12" s="22"/>
      <c r="S12" s="2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3" customHeight="1" x14ac:dyDescent="0.25">
      <c r="A13" s="21">
        <v>7</v>
      </c>
      <c r="B13" s="113" t="s">
        <v>13</v>
      </c>
      <c r="C13" s="113"/>
      <c r="D13" s="22"/>
      <c r="E13" s="22"/>
      <c r="F13" s="22"/>
      <c r="G13" s="22"/>
      <c r="H13" s="22"/>
      <c r="I13" s="22"/>
      <c r="J13" s="22"/>
      <c r="K13" s="20"/>
      <c r="L13" s="22"/>
      <c r="M13" s="22"/>
      <c r="N13" s="22"/>
      <c r="O13" s="22"/>
      <c r="P13" s="22"/>
      <c r="Q13" s="22"/>
      <c r="R13" s="22"/>
      <c r="S13" s="2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113" t="s">
        <v>14</v>
      </c>
      <c r="C14" s="113"/>
      <c r="D14" s="22"/>
      <c r="E14" s="22"/>
      <c r="F14" s="22"/>
      <c r="G14" s="22"/>
      <c r="H14" s="22"/>
      <c r="I14" s="22"/>
      <c r="J14" s="22"/>
      <c r="K14" s="20"/>
      <c r="L14" s="22"/>
      <c r="M14" s="22"/>
      <c r="N14" s="22"/>
      <c r="O14" s="22"/>
      <c r="P14" s="22"/>
      <c r="Q14" s="22"/>
      <c r="R14" s="22"/>
      <c r="S14" s="2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8.5" customHeight="1" x14ac:dyDescent="0.25">
      <c r="A15" s="21">
        <v>9</v>
      </c>
      <c r="B15" s="140" t="s">
        <v>15</v>
      </c>
      <c r="C15" s="140"/>
      <c r="D15" s="22"/>
      <c r="E15" s="22">
        <v>5</v>
      </c>
      <c r="F15" s="22"/>
      <c r="G15" s="22"/>
      <c r="H15" s="22">
        <v>5</v>
      </c>
      <c r="I15" s="22"/>
      <c r="J15" s="22"/>
      <c r="K15" s="20">
        <v>5</v>
      </c>
      <c r="L15" s="22"/>
      <c r="M15" s="22"/>
      <c r="N15" s="22"/>
      <c r="O15" s="22"/>
      <c r="P15" s="22"/>
      <c r="Q15" s="22"/>
      <c r="R15" s="22"/>
      <c r="S15" s="23"/>
      <c r="T15" s="36">
        <f t="shared" si="0"/>
        <v>5</v>
      </c>
      <c r="U15" s="36">
        <f t="shared" si="1"/>
        <v>5</v>
      </c>
      <c r="V15" s="36">
        <f t="shared" si="2"/>
        <v>5</v>
      </c>
      <c r="W15" s="36">
        <f t="shared" si="3"/>
        <v>5</v>
      </c>
    </row>
    <row r="16" spans="1:23" ht="28.5" customHeight="1" x14ac:dyDescent="0.25">
      <c r="A16" s="42">
        <v>10</v>
      </c>
      <c r="B16" s="64" t="s">
        <v>16</v>
      </c>
      <c r="C16" s="65"/>
      <c r="D16" s="24"/>
      <c r="E16" s="24"/>
      <c r="F16" s="24"/>
      <c r="G16" s="24"/>
      <c r="H16" s="24"/>
      <c r="I16" s="24"/>
      <c r="J16" s="24"/>
      <c r="K16" s="20"/>
      <c r="L16" s="24"/>
      <c r="M16" s="24"/>
      <c r="N16" s="24"/>
      <c r="O16" s="24"/>
      <c r="P16" s="24"/>
      <c r="Q16" s="24"/>
      <c r="R16" s="24"/>
      <c r="S16" s="2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2">
        <v>11</v>
      </c>
      <c r="B17" s="64" t="s">
        <v>43</v>
      </c>
      <c r="C17" s="65"/>
      <c r="D17" s="24"/>
      <c r="E17" s="24"/>
      <c r="F17" s="24"/>
      <c r="G17" s="24"/>
      <c r="H17" s="24"/>
      <c r="I17" s="24"/>
      <c r="J17" s="24"/>
      <c r="K17" s="20"/>
      <c r="L17" s="24"/>
      <c r="M17" s="24"/>
      <c r="N17" s="24"/>
      <c r="O17" s="24"/>
      <c r="P17" s="24"/>
      <c r="Q17" s="24"/>
      <c r="R17" s="24"/>
      <c r="S17" s="2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39.75" customHeight="1" x14ac:dyDescent="0.25">
      <c r="A18" s="144" t="s">
        <v>18</v>
      </c>
      <c r="B18" s="144"/>
      <c r="C18" s="145"/>
      <c r="D18" s="143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25"/>
      <c r="T18" s="39"/>
      <c r="U18" s="40"/>
      <c r="V18" s="40"/>
      <c r="W18" s="41"/>
    </row>
    <row r="19" spans="1:23" ht="29.25" customHeight="1" x14ac:dyDescent="0.25">
      <c r="A19" s="26">
        <v>1</v>
      </c>
      <c r="B19" s="110" t="s">
        <v>19</v>
      </c>
      <c r="C19" s="11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7.5" customHeight="1" x14ac:dyDescent="0.25">
      <c r="A20" s="27">
        <v>2</v>
      </c>
      <c r="B20" s="110" t="s">
        <v>20</v>
      </c>
      <c r="C20" s="110"/>
      <c r="D20" s="22"/>
      <c r="E20" s="22"/>
      <c r="F20" s="22"/>
      <c r="G20" s="22"/>
      <c r="H20" s="22"/>
      <c r="I20" s="22"/>
      <c r="J20" s="22"/>
      <c r="K20" s="20"/>
      <c r="L20" s="22"/>
      <c r="M20" s="22"/>
      <c r="N20" s="22"/>
      <c r="O20" s="22"/>
      <c r="P20" s="22"/>
      <c r="Q20" s="22"/>
      <c r="R20" s="22"/>
      <c r="S20" s="2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6" customHeight="1" x14ac:dyDescent="0.25">
      <c r="A21" s="26">
        <v>3</v>
      </c>
      <c r="B21" s="136" t="s">
        <v>21</v>
      </c>
      <c r="C21" s="136"/>
      <c r="D21" s="22"/>
      <c r="E21" s="22"/>
      <c r="F21" s="22"/>
      <c r="G21" s="22"/>
      <c r="H21" s="22"/>
      <c r="I21" s="22"/>
      <c r="J21" s="22"/>
      <c r="K21" s="20"/>
      <c r="L21" s="22"/>
      <c r="M21" s="22"/>
      <c r="N21" s="22"/>
      <c r="O21" s="22"/>
      <c r="P21" s="22"/>
      <c r="Q21" s="22"/>
      <c r="R21" s="22"/>
      <c r="S21" s="2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28.5" customHeight="1" x14ac:dyDescent="0.25">
      <c r="A22" s="27">
        <v>4</v>
      </c>
      <c r="B22" s="136" t="s">
        <v>22</v>
      </c>
      <c r="C22" s="136"/>
      <c r="D22" s="22"/>
      <c r="E22" s="22"/>
      <c r="F22" s="22"/>
      <c r="G22" s="22"/>
      <c r="H22" s="22"/>
      <c r="I22" s="22"/>
      <c r="J22" s="22"/>
      <c r="K22" s="20"/>
      <c r="L22" s="22"/>
      <c r="M22" s="22"/>
      <c r="N22" s="22"/>
      <c r="O22" s="22"/>
      <c r="P22" s="22"/>
      <c r="Q22" s="22"/>
      <c r="R22" s="22"/>
      <c r="S22" s="23"/>
      <c r="T22" s="36">
        <f t="shared" si="0"/>
        <v>0</v>
      </c>
      <c r="U22" s="36">
        <f t="shared" si="1"/>
        <v>0</v>
      </c>
      <c r="V22" s="36">
        <f t="shared" si="2"/>
        <v>0</v>
      </c>
      <c r="W22" s="36">
        <f t="shared" si="3"/>
        <v>0</v>
      </c>
    </row>
    <row r="23" spans="1:23" ht="28.5" customHeight="1" thickBot="1" x14ac:dyDescent="0.3">
      <c r="A23" s="28">
        <v>5</v>
      </c>
      <c r="B23" s="139" t="s">
        <v>23</v>
      </c>
      <c r="C23" s="139"/>
      <c r="D23" s="24"/>
      <c r="E23" s="24">
        <v>3</v>
      </c>
      <c r="F23" s="24"/>
      <c r="G23" s="24"/>
      <c r="H23" s="24">
        <v>1</v>
      </c>
      <c r="I23" s="24"/>
      <c r="J23" s="24"/>
      <c r="K23" s="20">
        <v>1</v>
      </c>
      <c r="L23" s="24">
        <v>2</v>
      </c>
      <c r="M23" s="24"/>
      <c r="N23" s="24"/>
      <c r="O23" s="24"/>
      <c r="P23" s="24"/>
      <c r="Q23" s="24"/>
      <c r="R23" s="24"/>
      <c r="S23" s="23"/>
      <c r="T23" s="36">
        <f t="shared" si="0"/>
        <v>3</v>
      </c>
      <c r="U23" s="36">
        <f t="shared" si="1"/>
        <v>3</v>
      </c>
      <c r="V23" s="36">
        <f t="shared" si="2"/>
        <v>1</v>
      </c>
      <c r="W23" s="36">
        <f t="shared" si="3"/>
        <v>1</v>
      </c>
    </row>
    <row r="24" spans="1:23" s="30" customFormat="1" ht="26.25" customHeight="1" thickBot="1" x14ac:dyDescent="0.3">
      <c r="A24" s="141" t="s">
        <v>24</v>
      </c>
      <c r="B24" s="142"/>
      <c r="C24" s="142"/>
      <c r="D24" s="37">
        <f>D7+D8+D9+D10+D11+D12+D13+D14+D15+D17+D19+D20+D21+D22+D23+D16</f>
        <v>0</v>
      </c>
      <c r="E24" s="37">
        <f t="shared" ref="E24:R24" si="4">E7+E8+E9+E10+E11+E12+E13+E14+E15+E17+E19+E20+E21+E22+E23+E16</f>
        <v>26</v>
      </c>
      <c r="F24" s="37">
        <f t="shared" si="4"/>
        <v>0</v>
      </c>
      <c r="G24" s="37">
        <f t="shared" si="4"/>
        <v>6</v>
      </c>
      <c r="H24" s="37">
        <f t="shared" si="4"/>
        <v>17</v>
      </c>
      <c r="I24" s="37">
        <f t="shared" si="4"/>
        <v>1</v>
      </c>
      <c r="J24" s="37">
        <f t="shared" si="4"/>
        <v>0</v>
      </c>
      <c r="K24" s="37">
        <f t="shared" si="4"/>
        <v>24</v>
      </c>
      <c r="L24" s="37">
        <f t="shared" si="4"/>
        <v>2</v>
      </c>
      <c r="M24" s="37">
        <f t="shared" si="4"/>
        <v>0</v>
      </c>
      <c r="N24" s="37">
        <f t="shared" si="4"/>
        <v>4</v>
      </c>
      <c r="O24" s="37">
        <f t="shared" si="4"/>
        <v>0</v>
      </c>
      <c r="P24" s="37">
        <f t="shared" si="4"/>
        <v>0</v>
      </c>
      <c r="Q24" s="37">
        <f t="shared" si="4"/>
        <v>1</v>
      </c>
      <c r="R24" s="37">
        <f t="shared" si="4"/>
        <v>3</v>
      </c>
      <c r="S24" s="29"/>
      <c r="T24" s="36">
        <f t="shared" si="0"/>
        <v>26</v>
      </c>
      <c r="U24" s="36">
        <f t="shared" si="1"/>
        <v>26</v>
      </c>
      <c r="V24" s="36">
        <f t="shared" si="2"/>
        <v>24</v>
      </c>
      <c r="W24" s="36">
        <f t="shared" si="3"/>
        <v>24</v>
      </c>
    </row>
  </sheetData>
  <mergeCells count="41"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  <mergeCell ref="B10:C10"/>
    <mergeCell ref="T6:U6"/>
    <mergeCell ref="B9:C9"/>
    <mergeCell ref="F3:F5"/>
    <mergeCell ref="L3:L5"/>
    <mergeCell ref="P3:Q4"/>
    <mergeCell ref="K4:K5"/>
    <mergeCell ref="A24:C24"/>
    <mergeCell ref="D18:R18"/>
    <mergeCell ref="B19:C19"/>
    <mergeCell ref="B20:C20"/>
    <mergeCell ref="B21:C21"/>
    <mergeCell ref="B16:C16"/>
    <mergeCell ref="B23:C2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P1:R1"/>
    <mergeCell ref="A2:R2"/>
    <mergeCell ref="O3:O5"/>
    <mergeCell ref="A3:C5"/>
    <mergeCell ref="D3:D5"/>
    <mergeCell ref="R3:R5"/>
    <mergeCell ref="G3:K3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90" zoomScaleNormal="9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3.28515625" style="1" customWidth="1"/>
    <col min="17" max="17" width="10.85546875" style="1" customWidth="1"/>
    <col min="18" max="18" width="9.28515625" style="1" customWidth="1"/>
    <col min="19" max="23" width="9.140625" style="1" hidden="1" customWidth="1"/>
    <col min="24" max="16384" width="9.140625" style="1"/>
  </cols>
  <sheetData>
    <row r="1" spans="1:23" ht="69.75" customHeight="1" x14ac:dyDescent="0.25">
      <c r="A1" s="114" t="s">
        <v>45</v>
      </c>
      <c r="B1" s="114"/>
      <c r="C1" s="115"/>
      <c r="D1" s="146" t="s">
        <v>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25" t="s">
        <v>46</v>
      </c>
      <c r="Q1" s="125"/>
      <c r="R1" s="126"/>
      <c r="S1" s="5"/>
    </row>
    <row r="2" spans="1:23" ht="75.75" customHeight="1" x14ac:dyDescent="0.25">
      <c r="A2" s="121" t="s">
        <v>51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5"/>
    </row>
    <row r="3" spans="1:23" ht="62.25" customHeight="1" x14ac:dyDescent="0.25">
      <c r="A3" s="130"/>
      <c r="B3" s="131"/>
      <c r="C3" s="132"/>
      <c r="D3" s="116" t="s">
        <v>5</v>
      </c>
      <c r="E3" s="116" t="s">
        <v>25</v>
      </c>
      <c r="F3" s="116" t="s">
        <v>0</v>
      </c>
      <c r="G3" s="122" t="s">
        <v>29</v>
      </c>
      <c r="H3" s="123"/>
      <c r="I3" s="123"/>
      <c r="J3" s="123"/>
      <c r="K3" s="124"/>
      <c r="L3" s="116" t="s">
        <v>26</v>
      </c>
      <c r="M3" s="117" t="s">
        <v>27</v>
      </c>
      <c r="N3" s="118"/>
      <c r="O3" s="111" t="s">
        <v>1</v>
      </c>
      <c r="P3" s="117" t="s">
        <v>28</v>
      </c>
      <c r="Q3" s="118"/>
      <c r="R3" s="116" t="s">
        <v>2</v>
      </c>
      <c r="S3" s="6"/>
      <c r="T3" s="2"/>
    </row>
    <row r="4" spans="1:23" ht="60.75" customHeight="1" x14ac:dyDescent="0.25">
      <c r="A4" s="133"/>
      <c r="B4" s="134"/>
      <c r="C4" s="135"/>
      <c r="D4" s="116"/>
      <c r="E4" s="116"/>
      <c r="F4" s="116"/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30</v>
      </c>
      <c r="L4" s="116"/>
      <c r="M4" s="119"/>
      <c r="N4" s="120"/>
      <c r="O4" s="112"/>
      <c r="P4" s="119"/>
      <c r="Q4" s="120"/>
      <c r="R4" s="116"/>
      <c r="S4" s="7"/>
    </row>
    <row r="5" spans="1:23" ht="123" customHeight="1" thickBot="1" x14ac:dyDescent="0.3">
      <c r="A5" s="133"/>
      <c r="B5" s="134"/>
      <c r="C5" s="135"/>
      <c r="D5" s="111"/>
      <c r="E5" s="111"/>
      <c r="F5" s="111"/>
      <c r="G5" s="112"/>
      <c r="H5" s="112"/>
      <c r="I5" s="112"/>
      <c r="J5" s="112"/>
      <c r="K5" s="112"/>
      <c r="L5" s="111"/>
      <c r="M5" s="38" t="s">
        <v>36</v>
      </c>
      <c r="N5" s="38" t="s">
        <v>3</v>
      </c>
      <c r="O5" s="112"/>
      <c r="P5" s="38" t="s">
        <v>37</v>
      </c>
      <c r="Q5" s="38" t="s">
        <v>4</v>
      </c>
      <c r="R5" s="111"/>
      <c r="S5" s="8"/>
    </row>
    <row r="6" spans="1:23" ht="39" customHeight="1" thickBot="1" x14ac:dyDescent="0.3">
      <c r="A6" s="137" t="s">
        <v>17</v>
      </c>
      <c r="B6" s="138"/>
      <c r="C6" s="13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128" t="s">
        <v>38</v>
      </c>
      <c r="U6" s="128"/>
      <c r="V6" s="128" t="s">
        <v>39</v>
      </c>
      <c r="W6" s="128"/>
    </row>
    <row r="7" spans="1:23" ht="33.75" customHeight="1" x14ac:dyDescent="0.25">
      <c r="A7" s="19">
        <v>1</v>
      </c>
      <c r="B7" s="129" t="s">
        <v>7</v>
      </c>
      <c r="C7" s="129"/>
      <c r="D7" s="20"/>
      <c r="E7" s="20">
        <v>6</v>
      </c>
      <c r="F7" s="20"/>
      <c r="G7" s="20"/>
      <c r="H7" s="20">
        <v>6</v>
      </c>
      <c r="I7" s="20"/>
      <c r="J7" s="20"/>
      <c r="K7" s="20">
        <v>6</v>
      </c>
      <c r="L7" s="20"/>
      <c r="M7" s="20"/>
      <c r="N7" s="20">
        <v>2</v>
      </c>
      <c r="O7" s="20">
        <v>2</v>
      </c>
      <c r="P7" s="20"/>
      <c r="Q7" s="20"/>
      <c r="R7" s="20"/>
      <c r="S7" s="3"/>
      <c r="T7" s="36">
        <f>D7+E7</f>
        <v>6</v>
      </c>
      <c r="U7" s="36">
        <f>F7+K7+L7</f>
        <v>6</v>
      </c>
      <c r="V7" s="36">
        <f>K7</f>
        <v>6</v>
      </c>
      <c r="W7" s="36">
        <f>G7+H7+I7+J7</f>
        <v>6</v>
      </c>
    </row>
    <row r="8" spans="1:23" ht="27.75" customHeight="1" x14ac:dyDescent="0.25">
      <c r="A8" s="21">
        <v>2</v>
      </c>
      <c r="B8" s="136" t="s">
        <v>8</v>
      </c>
      <c r="C8" s="136"/>
      <c r="D8" s="20"/>
      <c r="E8" s="22">
        <v>2</v>
      </c>
      <c r="F8" s="22"/>
      <c r="G8" s="22"/>
      <c r="H8" s="22">
        <v>2</v>
      </c>
      <c r="I8" s="22"/>
      <c r="J8" s="22"/>
      <c r="K8" s="20">
        <v>2</v>
      </c>
      <c r="L8" s="22"/>
      <c r="M8" s="22"/>
      <c r="N8" s="22"/>
      <c r="O8" s="22"/>
      <c r="P8" s="22"/>
      <c r="Q8" s="22"/>
      <c r="R8" s="22"/>
      <c r="S8" s="3"/>
      <c r="T8" s="36">
        <f t="shared" ref="T8:T24" si="0">D8+E8</f>
        <v>2</v>
      </c>
      <c r="U8" s="36">
        <f t="shared" ref="U8:U24" si="1">F8+K8+L8</f>
        <v>2</v>
      </c>
      <c r="V8" s="36">
        <f t="shared" ref="V8:V24" si="2">K8</f>
        <v>2</v>
      </c>
      <c r="W8" s="36">
        <f t="shared" ref="W8:W24" si="3">G8+H8+I8+J8</f>
        <v>2</v>
      </c>
    </row>
    <row r="9" spans="1:23" ht="27.75" customHeight="1" x14ac:dyDescent="0.25">
      <c r="A9" s="21">
        <v>3</v>
      </c>
      <c r="B9" s="136" t="s">
        <v>9</v>
      </c>
      <c r="C9" s="136"/>
      <c r="D9" s="20"/>
      <c r="E9" s="22">
        <v>1</v>
      </c>
      <c r="F9" s="22"/>
      <c r="G9" s="22"/>
      <c r="H9" s="22">
        <v>1</v>
      </c>
      <c r="I9" s="22"/>
      <c r="J9" s="22"/>
      <c r="K9" s="20">
        <v>1</v>
      </c>
      <c r="L9" s="22"/>
      <c r="M9" s="22"/>
      <c r="N9" s="22"/>
      <c r="O9" s="22"/>
      <c r="P9" s="22"/>
      <c r="Q9" s="22"/>
      <c r="R9" s="22"/>
      <c r="S9" s="3"/>
      <c r="T9" s="36">
        <f t="shared" si="0"/>
        <v>1</v>
      </c>
      <c r="U9" s="36">
        <f t="shared" si="1"/>
        <v>1</v>
      </c>
      <c r="V9" s="36">
        <f t="shared" si="2"/>
        <v>1</v>
      </c>
      <c r="W9" s="36">
        <f t="shared" si="3"/>
        <v>1</v>
      </c>
    </row>
    <row r="10" spans="1:23" ht="29.25" customHeight="1" x14ac:dyDescent="0.25">
      <c r="A10" s="21">
        <v>4</v>
      </c>
      <c r="B10" s="136" t="s">
        <v>10</v>
      </c>
      <c r="C10" s="136"/>
      <c r="D10" s="22"/>
      <c r="E10" s="22">
        <v>2</v>
      </c>
      <c r="F10" s="22"/>
      <c r="G10" s="22">
        <v>2</v>
      </c>
      <c r="H10" s="22"/>
      <c r="I10" s="22"/>
      <c r="J10" s="22"/>
      <c r="K10" s="20">
        <v>2</v>
      </c>
      <c r="L10" s="22"/>
      <c r="M10" s="22"/>
      <c r="N10" s="22"/>
      <c r="O10" s="22"/>
      <c r="P10" s="22"/>
      <c r="Q10" s="22"/>
      <c r="R10" s="22"/>
      <c r="S10" s="3"/>
      <c r="T10" s="36">
        <f t="shared" si="0"/>
        <v>2</v>
      </c>
      <c r="U10" s="36">
        <f t="shared" si="1"/>
        <v>2</v>
      </c>
      <c r="V10" s="36">
        <f t="shared" si="2"/>
        <v>2</v>
      </c>
      <c r="W10" s="36">
        <f t="shared" si="3"/>
        <v>2</v>
      </c>
    </row>
    <row r="11" spans="1:23" ht="21.75" customHeight="1" x14ac:dyDescent="0.25">
      <c r="A11" s="21">
        <v>5</v>
      </c>
      <c r="B11" s="136" t="s">
        <v>11</v>
      </c>
      <c r="C11" s="136"/>
      <c r="D11" s="22"/>
      <c r="E11" s="22">
        <v>3</v>
      </c>
      <c r="F11" s="22"/>
      <c r="G11" s="22"/>
      <c r="H11" s="22">
        <v>3</v>
      </c>
      <c r="I11" s="22"/>
      <c r="J11" s="22"/>
      <c r="K11" s="20">
        <v>3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3</v>
      </c>
      <c r="U11" s="36">
        <f t="shared" si="1"/>
        <v>3</v>
      </c>
      <c r="V11" s="36">
        <f t="shared" si="2"/>
        <v>3</v>
      </c>
      <c r="W11" s="36">
        <f t="shared" si="3"/>
        <v>3</v>
      </c>
    </row>
    <row r="12" spans="1:23" ht="45" customHeight="1" x14ac:dyDescent="0.25">
      <c r="A12" s="21">
        <v>6</v>
      </c>
      <c r="B12" s="113" t="s">
        <v>12</v>
      </c>
      <c r="C12" s="113"/>
      <c r="D12" s="22"/>
      <c r="E12" s="22"/>
      <c r="F12" s="22"/>
      <c r="G12" s="22"/>
      <c r="H12" s="22"/>
      <c r="I12" s="22"/>
      <c r="J12" s="22"/>
      <c r="K12" s="20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3" customHeight="1" x14ac:dyDescent="0.25">
      <c r="A13" s="21">
        <v>7</v>
      </c>
      <c r="B13" s="113" t="s">
        <v>13</v>
      </c>
      <c r="C13" s="113"/>
      <c r="D13" s="22"/>
      <c r="E13" s="22">
        <v>1</v>
      </c>
      <c r="F13" s="22"/>
      <c r="G13" s="22"/>
      <c r="H13" s="22">
        <v>1</v>
      </c>
      <c r="I13" s="22"/>
      <c r="J13" s="22"/>
      <c r="K13" s="20">
        <v>1</v>
      </c>
      <c r="L13" s="22"/>
      <c r="M13" s="22"/>
      <c r="N13" s="22"/>
      <c r="O13" s="22"/>
      <c r="P13" s="22"/>
      <c r="Q13" s="22"/>
      <c r="R13" s="22"/>
      <c r="S13" s="3"/>
      <c r="T13" s="36">
        <f t="shared" si="0"/>
        <v>1</v>
      </c>
      <c r="U13" s="36">
        <f t="shared" si="1"/>
        <v>1</v>
      </c>
      <c r="V13" s="36">
        <f t="shared" si="2"/>
        <v>1</v>
      </c>
      <c r="W13" s="36">
        <f t="shared" si="3"/>
        <v>1</v>
      </c>
    </row>
    <row r="14" spans="1:23" ht="41.25" customHeight="1" x14ac:dyDescent="0.25">
      <c r="A14" s="21">
        <v>8</v>
      </c>
      <c r="B14" s="113" t="s">
        <v>14</v>
      </c>
      <c r="C14" s="113"/>
      <c r="D14" s="22"/>
      <c r="E14" s="22"/>
      <c r="F14" s="22"/>
      <c r="G14" s="22"/>
      <c r="H14" s="22"/>
      <c r="I14" s="22"/>
      <c r="J14" s="22"/>
      <c r="K14" s="20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32.25" customHeight="1" x14ac:dyDescent="0.25">
      <c r="A15" s="21">
        <v>9</v>
      </c>
      <c r="B15" s="140" t="s">
        <v>15</v>
      </c>
      <c r="C15" s="140"/>
      <c r="D15" s="22"/>
      <c r="E15" s="22">
        <v>7</v>
      </c>
      <c r="F15" s="22"/>
      <c r="G15" s="22"/>
      <c r="H15" s="22">
        <v>7</v>
      </c>
      <c r="I15" s="22"/>
      <c r="J15" s="22"/>
      <c r="K15" s="20">
        <v>7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7</v>
      </c>
      <c r="U15" s="36">
        <f t="shared" si="1"/>
        <v>7</v>
      </c>
      <c r="V15" s="36">
        <f t="shared" si="2"/>
        <v>7</v>
      </c>
      <c r="W15" s="36">
        <f t="shared" si="3"/>
        <v>7</v>
      </c>
    </row>
    <row r="16" spans="1:23" ht="32.25" customHeight="1" x14ac:dyDescent="0.25">
      <c r="A16" s="42">
        <v>10</v>
      </c>
      <c r="B16" s="64" t="s">
        <v>16</v>
      </c>
      <c r="C16" s="65"/>
      <c r="D16" s="22">
        <v>1</v>
      </c>
      <c r="E16" s="24">
        <v>2</v>
      </c>
      <c r="F16" s="24"/>
      <c r="G16" s="24">
        <v>1</v>
      </c>
      <c r="H16" s="24"/>
      <c r="I16" s="24"/>
      <c r="J16" s="24"/>
      <c r="K16" s="20">
        <v>1</v>
      </c>
      <c r="L16" s="24">
        <v>2</v>
      </c>
      <c r="M16" s="24"/>
      <c r="N16" s="24">
        <v>1</v>
      </c>
      <c r="O16" s="24">
        <v>1</v>
      </c>
      <c r="P16" s="24"/>
      <c r="Q16" s="24"/>
      <c r="R16" s="24"/>
      <c r="S16" s="3"/>
      <c r="T16" s="36">
        <f t="shared" si="0"/>
        <v>3</v>
      </c>
      <c r="U16" s="36">
        <f t="shared" si="1"/>
        <v>3</v>
      </c>
      <c r="V16" s="36">
        <f t="shared" si="2"/>
        <v>1</v>
      </c>
      <c r="W16" s="36">
        <f t="shared" si="3"/>
        <v>1</v>
      </c>
    </row>
    <row r="17" spans="1:23" ht="45" customHeight="1" x14ac:dyDescent="0.25">
      <c r="A17" s="42">
        <v>11</v>
      </c>
      <c r="B17" s="64" t="s">
        <v>43</v>
      </c>
      <c r="C17" s="65"/>
      <c r="D17" s="22"/>
      <c r="E17" s="24"/>
      <c r="F17" s="24"/>
      <c r="G17" s="24"/>
      <c r="H17" s="24"/>
      <c r="I17" s="24"/>
      <c r="J17" s="24"/>
      <c r="K17" s="20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33.75" customHeight="1" x14ac:dyDescent="0.25">
      <c r="A18" s="144" t="s">
        <v>18</v>
      </c>
      <c r="B18" s="144"/>
      <c r="C18" s="145"/>
      <c r="D18" s="143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4"/>
      <c r="T18" s="39"/>
      <c r="U18" s="40"/>
      <c r="V18" s="40"/>
      <c r="W18" s="41"/>
    </row>
    <row r="19" spans="1:23" ht="29.25" customHeight="1" x14ac:dyDescent="0.25">
      <c r="A19" s="26">
        <v>1</v>
      </c>
      <c r="B19" s="110" t="s">
        <v>19</v>
      </c>
      <c r="C19" s="110"/>
      <c r="D19" s="20"/>
      <c r="E19" s="20">
        <v>1</v>
      </c>
      <c r="F19" s="20"/>
      <c r="G19" s="20"/>
      <c r="H19" s="20">
        <v>1</v>
      </c>
      <c r="I19" s="20"/>
      <c r="J19" s="20"/>
      <c r="K19" s="20">
        <v>1</v>
      </c>
      <c r="L19" s="20"/>
      <c r="M19" s="20"/>
      <c r="N19" s="20"/>
      <c r="O19" s="20"/>
      <c r="P19" s="20"/>
      <c r="Q19" s="20"/>
      <c r="R19" s="20"/>
      <c r="S19" s="3"/>
      <c r="T19" s="36">
        <f t="shared" si="0"/>
        <v>1</v>
      </c>
      <c r="U19" s="36">
        <f t="shared" si="1"/>
        <v>1</v>
      </c>
      <c r="V19" s="36">
        <f t="shared" si="2"/>
        <v>1</v>
      </c>
      <c r="W19" s="36">
        <f t="shared" si="3"/>
        <v>1</v>
      </c>
    </row>
    <row r="20" spans="1:23" ht="30.75" customHeight="1" x14ac:dyDescent="0.25">
      <c r="A20" s="27">
        <v>2</v>
      </c>
      <c r="B20" s="110" t="s">
        <v>20</v>
      </c>
      <c r="C20" s="110"/>
      <c r="D20" s="22">
        <v>2</v>
      </c>
      <c r="E20" s="22">
        <v>8</v>
      </c>
      <c r="F20" s="22"/>
      <c r="G20" s="22">
        <v>1</v>
      </c>
      <c r="H20" s="22">
        <v>4</v>
      </c>
      <c r="I20" s="22">
        <v>1</v>
      </c>
      <c r="J20" s="22"/>
      <c r="K20" s="20">
        <v>6</v>
      </c>
      <c r="L20" s="22">
        <v>4</v>
      </c>
      <c r="M20" s="22"/>
      <c r="N20" s="22"/>
      <c r="O20" s="22"/>
      <c r="P20" s="22"/>
      <c r="Q20" s="22"/>
      <c r="R20" s="22"/>
      <c r="S20" s="3"/>
      <c r="T20" s="36">
        <f t="shared" si="0"/>
        <v>10</v>
      </c>
      <c r="U20" s="36">
        <f t="shared" si="1"/>
        <v>10</v>
      </c>
      <c r="V20" s="36">
        <f t="shared" si="2"/>
        <v>6</v>
      </c>
      <c r="W20" s="36">
        <f t="shared" si="3"/>
        <v>6</v>
      </c>
    </row>
    <row r="21" spans="1:23" ht="30.75" customHeight="1" x14ac:dyDescent="0.25">
      <c r="A21" s="26">
        <v>3</v>
      </c>
      <c r="B21" s="136" t="s">
        <v>21</v>
      </c>
      <c r="C21" s="136"/>
      <c r="D21" s="22"/>
      <c r="E21" s="22"/>
      <c r="F21" s="22"/>
      <c r="G21" s="22"/>
      <c r="H21" s="22"/>
      <c r="I21" s="22"/>
      <c r="J21" s="22"/>
      <c r="K21" s="20"/>
      <c r="L21" s="22"/>
      <c r="M21" s="22"/>
      <c r="N21" s="22"/>
      <c r="O21" s="22"/>
      <c r="P21" s="22"/>
      <c r="Q21" s="22"/>
      <c r="R21" s="22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30" customHeight="1" x14ac:dyDescent="0.25">
      <c r="A22" s="27">
        <v>4</v>
      </c>
      <c r="B22" s="136" t="s">
        <v>22</v>
      </c>
      <c r="C22" s="136"/>
      <c r="D22" s="22"/>
      <c r="E22" s="22">
        <v>3</v>
      </c>
      <c r="F22" s="22"/>
      <c r="G22" s="22"/>
      <c r="H22" s="22">
        <v>3</v>
      </c>
      <c r="I22" s="22"/>
      <c r="J22" s="22"/>
      <c r="K22" s="20">
        <v>3</v>
      </c>
      <c r="L22" s="22"/>
      <c r="M22" s="22"/>
      <c r="N22" s="22"/>
      <c r="O22" s="22"/>
      <c r="P22" s="22"/>
      <c r="Q22" s="22"/>
      <c r="R22" s="22"/>
      <c r="S22" s="3"/>
      <c r="T22" s="36">
        <f t="shared" si="0"/>
        <v>3</v>
      </c>
      <c r="U22" s="36">
        <f t="shared" si="1"/>
        <v>3</v>
      </c>
      <c r="V22" s="36">
        <f t="shared" si="2"/>
        <v>3</v>
      </c>
      <c r="W22" s="36">
        <f t="shared" si="3"/>
        <v>3</v>
      </c>
    </row>
    <row r="23" spans="1:23" ht="26.25" customHeight="1" thickBot="1" x14ac:dyDescent="0.3">
      <c r="A23" s="28">
        <v>5</v>
      </c>
      <c r="B23" s="139" t="s">
        <v>23</v>
      </c>
      <c r="C23" s="139"/>
      <c r="D23" s="24"/>
      <c r="E23" s="24"/>
      <c r="F23" s="24"/>
      <c r="G23" s="24"/>
      <c r="H23" s="24"/>
      <c r="I23" s="24"/>
      <c r="J23" s="24"/>
      <c r="K23" s="20"/>
      <c r="L23" s="24"/>
      <c r="M23" s="24"/>
      <c r="N23" s="24"/>
      <c r="O23" s="24"/>
      <c r="P23" s="24"/>
      <c r="Q23" s="24"/>
      <c r="R23" s="24"/>
      <c r="S23" s="3"/>
      <c r="T23" s="36">
        <f t="shared" si="0"/>
        <v>0</v>
      </c>
      <c r="U23" s="36">
        <f t="shared" si="1"/>
        <v>0</v>
      </c>
      <c r="V23" s="36">
        <f t="shared" si="2"/>
        <v>0</v>
      </c>
      <c r="W23" s="36">
        <f t="shared" si="3"/>
        <v>0</v>
      </c>
    </row>
    <row r="24" spans="1:23" ht="30" customHeight="1" thickBot="1" x14ac:dyDescent="0.3">
      <c r="A24" s="141" t="s">
        <v>24</v>
      </c>
      <c r="B24" s="142"/>
      <c r="C24" s="142"/>
      <c r="D24" s="37">
        <f>D7+D8+D9+D10+D11+D12+D13+D14+D15+D17+D19+D20+D21+D22+D23+D16</f>
        <v>3</v>
      </c>
      <c r="E24" s="37">
        <f t="shared" ref="E24:R24" si="4">E7+E8+E9+E10+E11+E12+E13+E14+E15+E17+E19+E20+E21+E22+E23+E16</f>
        <v>36</v>
      </c>
      <c r="F24" s="37">
        <f t="shared" si="4"/>
        <v>0</v>
      </c>
      <c r="G24" s="37">
        <f t="shared" si="4"/>
        <v>4</v>
      </c>
      <c r="H24" s="37">
        <f t="shared" si="4"/>
        <v>28</v>
      </c>
      <c r="I24" s="37">
        <f t="shared" si="4"/>
        <v>1</v>
      </c>
      <c r="J24" s="37">
        <f t="shared" si="4"/>
        <v>0</v>
      </c>
      <c r="K24" s="37">
        <f t="shared" si="4"/>
        <v>33</v>
      </c>
      <c r="L24" s="37">
        <f t="shared" si="4"/>
        <v>6</v>
      </c>
      <c r="M24" s="37">
        <f t="shared" si="4"/>
        <v>0</v>
      </c>
      <c r="N24" s="37">
        <f t="shared" si="4"/>
        <v>3</v>
      </c>
      <c r="O24" s="37">
        <f t="shared" si="4"/>
        <v>3</v>
      </c>
      <c r="P24" s="37">
        <f t="shared" si="4"/>
        <v>0</v>
      </c>
      <c r="Q24" s="37">
        <f t="shared" si="4"/>
        <v>0</v>
      </c>
      <c r="R24" s="37">
        <f t="shared" si="4"/>
        <v>0</v>
      </c>
      <c r="S24" s="4"/>
      <c r="T24" s="36">
        <f t="shared" si="0"/>
        <v>39</v>
      </c>
      <c r="U24" s="36">
        <f t="shared" si="1"/>
        <v>39</v>
      </c>
      <c r="V24" s="36">
        <f t="shared" si="2"/>
        <v>33</v>
      </c>
      <c r="W24" s="36">
        <f t="shared" si="3"/>
        <v>33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20.5703125" style="13" customWidth="1"/>
    <col min="17" max="17" width="14.5703125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69.75" customHeight="1" x14ac:dyDescent="0.25">
      <c r="A1" s="114" t="s">
        <v>45</v>
      </c>
      <c r="B1" s="114"/>
      <c r="C1" s="115"/>
      <c r="D1" s="127" t="s">
        <v>6</v>
      </c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5" t="s">
        <v>46</v>
      </c>
      <c r="Q1" s="125"/>
      <c r="R1" s="126"/>
      <c r="S1" s="12"/>
    </row>
    <row r="2" spans="1:23" ht="75.75" customHeight="1" x14ac:dyDescent="0.25">
      <c r="A2" s="121" t="s">
        <v>52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"/>
    </row>
    <row r="3" spans="1:23" ht="62.25" customHeight="1" x14ac:dyDescent="0.25">
      <c r="A3" s="130"/>
      <c r="B3" s="131"/>
      <c r="C3" s="132"/>
      <c r="D3" s="116" t="s">
        <v>5</v>
      </c>
      <c r="E3" s="116" t="s">
        <v>25</v>
      </c>
      <c r="F3" s="116" t="s">
        <v>0</v>
      </c>
      <c r="G3" s="122" t="s">
        <v>29</v>
      </c>
      <c r="H3" s="123"/>
      <c r="I3" s="123"/>
      <c r="J3" s="123"/>
      <c r="K3" s="124"/>
      <c r="L3" s="116" t="s">
        <v>26</v>
      </c>
      <c r="M3" s="117" t="s">
        <v>27</v>
      </c>
      <c r="N3" s="118"/>
      <c r="O3" s="111" t="s">
        <v>1</v>
      </c>
      <c r="P3" s="117" t="s">
        <v>28</v>
      </c>
      <c r="Q3" s="118"/>
      <c r="R3" s="116" t="s">
        <v>2</v>
      </c>
      <c r="S3" s="14"/>
      <c r="T3" s="15"/>
    </row>
    <row r="4" spans="1:23" ht="60.75" customHeight="1" x14ac:dyDescent="0.25">
      <c r="A4" s="133"/>
      <c r="B4" s="134"/>
      <c r="C4" s="135"/>
      <c r="D4" s="116"/>
      <c r="E4" s="116"/>
      <c r="F4" s="116"/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30</v>
      </c>
      <c r="L4" s="116"/>
      <c r="M4" s="119"/>
      <c r="N4" s="120"/>
      <c r="O4" s="112"/>
      <c r="P4" s="119"/>
      <c r="Q4" s="120"/>
      <c r="R4" s="116"/>
      <c r="S4" s="16"/>
    </row>
    <row r="5" spans="1:23" ht="123" customHeight="1" thickBot="1" x14ac:dyDescent="0.3">
      <c r="A5" s="133"/>
      <c r="B5" s="134"/>
      <c r="C5" s="135"/>
      <c r="D5" s="111"/>
      <c r="E5" s="111"/>
      <c r="F5" s="111"/>
      <c r="G5" s="112"/>
      <c r="H5" s="112"/>
      <c r="I5" s="112"/>
      <c r="J5" s="112"/>
      <c r="K5" s="112"/>
      <c r="L5" s="111"/>
      <c r="M5" s="17" t="s">
        <v>36</v>
      </c>
      <c r="N5" s="17" t="s">
        <v>3</v>
      </c>
      <c r="O5" s="112"/>
      <c r="P5" s="17" t="s">
        <v>37</v>
      </c>
      <c r="Q5" s="17" t="s">
        <v>4</v>
      </c>
      <c r="R5" s="111"/>
      <c r="S5" s="33"/>
    </row>
    <row r="6" spans="1:23" ht="35.25" customHeight="1" thickBot="1" x14ac:dyDescent="0.3">
      <c r="A6" s="137" t="s">
        <v>17</v>
      </c>
      <c r="B6" s="138"/>
      <c r="C6" s="13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4"/>
      <c r="T6" s="128" t="s">
        <v>38</v>
      </c>
      <c r="U6" s="128"/>
      <c r="V6" s="128" t="s">
        <v>39</v>
      </c>
      <c r="W6" s="128"/>
    </row>
    <row r="7" spans="1:23" ht="38.25" customHeight="1" x14ac:dyDescent="0.25">
      <c r="A7" s="19">
        <v>1</v>
      </c>
      <c r="B7" s="129" t="s">
        <v>7</v>
      </c>
      <c r="C7" s="129"/>
      <c r="D7" s="20"/>
      <c r="E7" s="20">
        <v>8</v>
      </c>
      <c r="F7" s="20"/>
      <c r="G7" s="20">
        <v>1</v>
      </c>
      <c r="H7" s="20">
        <v>7</v>
      </c>
      <c r="I7" s="20"/>
      <c r="J7" s="20"/>
      <c r="K7" s="20">
        <v>8</v>
      </c>
      <c r="L7" s="20"/>
      <c r="M7" s="20"/>
      <c r="N7" s="20">
        <v>2</v>
      </c>
      <c r="O7" s="20">
        <v>2</v>
      </c>
      <c r="P7" s="20"/>
      <c r="Q7" s="20"/>
      <c r="R7" s="20">
        <v>2</v>
      </c>
      <c r="S7" s="23"/>
      <c r="T7" s="36">
        <f>D7+E7</f>
        <v>8</v>
      </c>
      <c r="U7" s="36">
        <f>F7+K7+L7</f>
        <v>8</v>
      </c>
      <c r="V7" s="36">
        <f>K7</f>
        <v>8</v>
      </c>
      <c r="W7" s="36">
        <f>G7+H7+I7+J7</f>
        <v>8</v>
      </c>
    </row>
    <row r="8" spans="1:23" ht="30.75" customHeight="1" x14ac:dyDescent="0.25">
      <c r="A8" s="21">
        <v>2</v>
      </c>
      <c r="B8" s="136" t="s">
        <v>8</v>
      </c>
      <c r="C8" s="136"/>
      <c r="D8" s="22"/>
      <c r="E8" s="22">
        <v>2</v>
      </c>
      <c r="F8" s="22"/>
      <c r="G8" s="22"/>
      <c r="H8" s="22">
        <v>2</v>
      </c>
      <c r="I8" s="22"/>
      <c r="J8" s="22"/>
      <c r="K8" s="20">
        <v>2</v>
      </c>
      <c r="L8" s="22"/>
      <c r="M8" s="22"/>
      <c r="N8" s="22"/>
      <c r="O8" s="22"/>
      <c r="P8" s="22"/>
      <c r="Q8" s="22"/>
      <c r="R8" s="22">
        <v>1</v>
      </c>
      <c r="S8" s="23"/>
      <c r="T8" s="36">
        <f t="shared" ref="T8:T24" si="0">D8+E8</f>
        <v>2</v>
      </c>
      <c r="U8" s="36">
        <f t="shared" ref="U8:U24" si="1">F8+K8+L8</f>
        <v>2</v>
      </c>
      <c r="V8" s="36">
        <f t="shared" ref="V8:V24" si="2">K8</f>
        <v>2</v>
      </c>
      <c r="W8" s="36">
        <f t="shared" ref="W8:W24" si="3">G8+H8+I8+J8</f>
        <v>2</v>
      </c>
    </row>
    <row r="9" spans="1:23" ht="30" customHeight="1" x14ac:dyDescent="0.25">
      <c r="A9" s="21">
        <v>3</v>
      </c>
      <c r="B9" s="136" t="s">
        <v>9</v>
      </c>
      <c r="C9" s="136"/>
      <c r="D9" s="22"/>
      <c r="E9" s="22"/>
      <c r="F9" s="22"/>
      <c r="G9" s="22"/>
      <c r="H9" s="22"/>
      <c r="I9" s="22"/>
      <c r="J9" s="22"/>
      <c r="K9" s="20"/>
      <c r="L9" s="22"/>
      <c r="M9" s="22"/>
      <c r="N9" s="22"/>
      <c r="O9" s="22"/>
      <c r="P9" s="22"/>
      <c r="Q9" s="22"/>
      <c r="R9" s="22"/>
      <c r="S9" s="2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9.75" customHeight="1" x14ac:dyDescent="0.25">
      <c r="A10" s="21">
        <v>4</v>
      </c>
      <c r="B10" s="136" t="s">
        <v>10</v>
      </c>
      <c r="C10" s="136"/>
      <c r="D10" s="22"/>
      <c r="E10" s="22">
        <v>6</v>
      </c>
      <c r="F10" s="22"/>
      <c r="G10" s="22">
        <v>2</v>
      </c>
      <c r="H10" s="22">
        <v>4</v>
      </c>
      <c r="I10" s="22"/>
      <c r="J10" s="22"/>
      <c r="K10" s="20">
        <v>6</v>
      </c>
      <c r="L10" s="22"/>
      <c r="M10" s="22"/>
      <c r="N10" s="22"/>
      <c r="O10" s="22"/>
      <c r="P10" s="22"/>
      <c r="Q10" s="22"/>
      <c r="R10" s="22"/>
      <c r="S10" s="23"/>
      <c r="T10" s="36">
        <f t="shared" si="0"/>
        <v>6</v>
      </c>
      <c r="U10" s="36">
        <f t="shared" si="1"/>
        <v>6</v>
      </c>
      <c r="V10" s="36">
        <f t="shared" si="2"/>
        <v>6</v>
      </c>
      <c r="W10" s="36">
        <f t="shared" si="3"/>
        <v>6</v>
      </c>
    </row>
    <row r="11" spans="1:23" ht="36" customHeight="1" x14ac:dyDescent="0.25">
      <c r="A11" s="21">
        <v>5</v>
      </c>
      <c r="B11" s="136" t="s">
        <v>11</v>
      </c>
      <c r="C11" s="136"/>
      <c r="D11" s="22"/>
      <c r="E11" s="22">
        <v>18</v>
      </c>
      <c r="F11" s="22"/>
      <c r="G11" s="22">
        <v>3</v>
      </c>
      <c r="H11" s="22">
        <v>15</v>
      </c>
      <c r="I11" s="22"/>
      <c r="J11" s="22"/>
      <c r="K11" s="20">
        <v>18</v>
      </c>
      <c r="L11" s="22"/>
      <c r="M11" s="22"/>
      <c r="N11" s="22"/>
      <c r="O11" s="22"/>
      <c r="P11" s="22"/>
      <c r="Q11" s="22"/>
      <c r="R11" s="22"/>
      <c r="S11" s="23"/>
      <c r="T11" s="36">
        <f t="shared" si="0"/>
        <v>18</v>
      </c>
      <c r="U11" s="36">
        <f t="shared" si="1"/>
        <v>18</v>
      </c>
      <c r="V11" s="36">
        <f t="shared" si="2"/>
        <v>18</v>
      </c>
      <c r="W11" s="36">
        <f t="shared" si="3"/>
        <v>18</v>
      </c>
    </row>
    <row r="12" spans="1:23" ht="45" customHeight="1" x14ac:dyDescent="0.25">
      <c r="A12" s="21">
        <v>6</v>
      </c>
      <c r="B12" s="113" t="s">
        <v>12</v>
      </c>
      <c r="C12" s="113"/>
      <c r="D12" s="22"/>
      <c r="E12" s="22"/>
      <c r="F12" s="22"/>
      <c r="G12" s="22"/>
      <c r="H12" s="22"/>
      <c r="I12" s="22"/>
      <c r="J12" s="22"/>
      <c r="K12" s="20"/>
      <c r="L12" s="22"/>
      <c r="M12" s="22"/>
      <c r="N12" s="22"/>
      <c r="O12" s="22"/>
      <c r="P12" s="22"/>
      <c r="Q12" s="22"/>
      <c r="R12" s="22"/>
      <c r="S12" s="2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113" t="s">
        <v>13</v>
      </c>
      <c r="C13" s="113"/>
      <c r="D13" s="22"/>
      <c r="E13" s="22"/>
      <c r="F13" s="22"/>
      <c r="G13" s="22"/>
      <c r="H13" s="22"/>
      <c r="I13" s="22"/>
      <c r="J13" s="22"/>
      <c r="K13" s="20"/>
      <c r="L13" s="22"/>
      <c r="M13" s="22"/>
      <c r="N13" s="22"/>
      <c r="O13" s="22"/>
      <c r="P13" s="22"/>
      <c r="Q13" s="22"/>
      <c r="R13" s="22"/>
      <c r="S13" s="2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113" t="s">
        <v>14</v>
      </c>
      <c r="C14" s="113"/>
      <c r="D14" s="22"/>
      <c r="E14" s="22"/>
      <c r="F14" s="22"/>
      <c r="G14" s="22"/>
      <c r="H14" s="22"/>
      <c r="I14" s="22"/>
      <c r="J14" s="22"/>
      <c r="K14" s="20"/>
      <c r="L14" s="22"/>
      <c r="M14" s="22"/>
      <c r="N14" s="22"/>
      <c r="O14" s="22"/>
      <c r="P14" s="22"/>
      <c r="Q14" s="22"/>
      <c r="R14" s="22"/>
      <c r="S14" s="2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9.25" customHeight="1" x14ac:dyDescent="0.25">
      <c r="A15" s="21">
        <v>9</v>
      </c>
      <c r="B15" s="140" t="s">
        <v>15</v>
      </c>
      <c r="C15" s="140"/>
      <c r="D15" s="22"/>
      <c r="E15" s="22">
        <v>25</v>
      </c>
      <c r="F15" s="22"/>
      <c r="G15" s="22">
        <v>1</v>
      </c>
      <c r="H15" s="22">
        <v>23</v>
      </c>
      <c r="I15" s="22">
        <v>1</v>
      </c>
      <c r="J15" s="22"/>
      <c r="K15" s="20">
        <v>25</v>
      </c>
      <c r="L15" s="22"/>
      <c r="M15" s="22"/>
      <c r="N15" s="22"/>
      <c r="O15" s="22"/>
      <c r="P15" s="22"/>
      <c r="Q15" s="22"/>
      <c r="R15" s="22"/>
      <c r="S15" s="23"/>
      <c r="T15" s="36">
        <f t="shared" si="0"/>
        <v>25</v>
      </c>
      <c r="U15" s="36">
        <f t="shared" si="1"/>
        <v>25</v>
      </c>
      <c r="V15" s="36">
        <f t="shared" si="2"/>
        <v>25</v>
      </c>
      <c r="W15" s="36">
        <f t="shared" si="3"/>
        <v>25</v>
      </c>
    </row>
    <row r="16" spans="1:23" ht="29.25" customHeight="1" x14ac:dyDescent="0.25">
      <c r="A16" s="42">
        <v>10</v>
      </c>
      <c r="B16" s="64" t="s">
        <v>16</v>
      </c>
      <c r="C16" s="65"/>
      <c r="D16" s="24"/>
      <c r="E16" s="24"/>
      <c r="F16" s="24"/>
      <c r="G16" s="24"/>
      <c r="H16" s="24"/>
      <c r="I16" s="24"/>
      <c r="J16" s="24"/>
      <c r="K16" s="20"/>
      <c r="L16" s="24"/>
      <c r="M16" s="24"/>
      <c r="N16" s="24"/>
      <c r="O16" s="24"/>
      <c r="P16" s="24"/>
      <c r="Q16" s="24"/>
      <c r="R16" s="24"/>
      <c r="S16" s="2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2">
        <v>11</v>
      </c>
      <c r="B17" s="64" t="s">
        <v>43</v>
      </c>
      <c r="C17" s="65"/>
      <c r="D17" s="24"/>
      <c r="E17" s="24"/>
      <c r="F17" s="24"/>
      <c r="G17" s="24"/>
      <c r="H17" s="24"/>
      <c r="I17" s="24"/>
      <c r="J17" s="24"/>
      <c r="K17" s="20"/>
      <c r="L17" s="24"/>
      <c r="M17" s="24"/>
      <c r="N17" s="24"/>
      <c r="O17" s="24"/>
      <c r="P17" s="24"/>
      <c r="Q17" s="24"/>
      <c r="R17" s="24"/>
      <c r="S17" s="2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42" customHeight="1" x14ac:dyDescent="0.25">
      <c r="A18" s="144" t="s">
        <v>18</v>
      </c>
      <c r="B18" s="144"/>
      <c r="C18" s="145"/>
      <c r="D18" s="143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25"/>
      <c r="T18" s="39"/>
      <c r="U18" s="40"/>
      <c r="V18" s="40"/>
      <c r="W18" s="41"/>
    </row>
    <row r="19" spans="1:23" ht="33.75" customHeight="1" x14ac:dyDescent="0.25">
      <c r="A19" s="26">
        <v>1</v>
      </c>
      <c r="B19" s="110" t="s">
        <v>19</v>
      </c>
      <c r="C19" s="11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6" customHeight="1" x14ac:dyDescent="0.25">
      <c r="A20" s="27">
        <v>2</v>
      </c>
      <c r="B20" s="110" t="s">
        <v>20</v>
      </c>
      <c r="C20" s="110"/>
      <c r="D20" s="22"/>
      <c r="E20" s="22"/>
      <c r="F20" s="22"/>
      <c r="G20" s="22"/>
      <c r="H20" s="22"/>
      <c r="I20" s="22"/>
      <c r="J20" s="22"/>
      <c r="K20" s="20"/>
      <c r="L20" s="22"/>
      <c r="M20" s="22"/>
      <c r="N20" s="22"/>
      <c r="O20" s="22"/>
      <c r="P20" s="22"/>
      <c r="Q20" s="22"/>
      <c r="R20" s="22"/>
      <c r="S20" s="2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3" customHeight="1" x14ac:dyDescent="0.25">
      <c r="A21" s="26">
        <v>3</v>
      </c>
      <c r="B21" s="136" t="s">
        <v>21</v>
      </c>
      <c r="C21" s="136"/>
      <c r="D21" s="22"/>
      <c r="E21" s="22">
        <v>1</v>
      </c>
      <c r="F21" s="22"/>
      <c r="G21" s="22"/>
      <c r="H21" s="22">
        <v>1</v>
      </c>
      <c r="I21" s="22"/>
      <c r="J21" s="22"/>
      <c r="K21" s="20">
        <v>1</v>
      </c>
      <c r="L21" s="22"/>
      <c r="M21" s="22"/>
      <c r="N21" s="22"/>
      <c r="O21" s="22"/>
      <c r="P21" s="22"/>
      <c r="Q21" s="22"/>
      <c r="R21" s="22"/>
      <c r="S21" s="23"/>
      <c r="T21" s="36">
        <f t="shared" si="0"/>
        <v>1</v>
      </c>
      <c r="U21" s="36">
        <f t="shared" si="1"/>
        <v>1</v>
      </c>
      <c r="V21" s="36">
        <f t="shared" si="2"/>
        <v>1</v>
      </c>
      <c r="W21" s="36">
        <f t="shared" si="3"/>
        <v>1</v>
      </c>
    </row>
    <row r="22" spans="1:23" ht="26.25" customHeight="1" x14ac:dyDescent="0.25">
      <c r="A22" s="27">
        <v>4</v>
      </c>
      <c r="B22" s="136" t="s">
        <v>22</v>
      </c>
      <c r="C22" s="136"/>
      <c r="D22" s="22"/>
      <c r="E22" s="22">
        <v>1</v>
      </c>
      <c r="F22" s="22"/>
      <c r="G22" s="22"/>
      <c r="H22" s="22">
        <v>1</v>
      </c>
      <c r="I22" s="22"/>
      <c r="J22" s="22"/>
      <c r="K22" s="20">
        <v>1</v>
      </c>
      <c r="L22" s="22"/>
      <c r="M22" s="22"/>
      <c r="N22" s="22"/>
      <c r="O22" s="22"/>
      <c r="P22" s="22"/>
      <c r="Q22" s="22"/>
      <c r="R22" s="22"/>
      <c r="S22" s="23"/>
      <c r="T22" s="36">
        <f t="shared" si="0"/>
        <v>1</v>
      </c>
      <c r="U22" s="36">
        <f t="shared" si="1"/>
        <v>1</v>
      </c>
      <c r="V22" s="36">
        <f t="shared" si="2"/>
        <v>1</v>
      </c>
      <c r="W22" s="36">
        <f t="shared" si="3"/>
        <v>1</v>
      </c>
    </row>
    <row r="23" spans="1:23" ht="27.75" customHeight="1" thickBot="1" x14ac:dyDescent="0.3">
      <c r="A23" s="28">
        <v>5</v>
      </c>
      <c r="B23" s="139" t="s">
        <v>23</v>
      </c>
      <c r="C23" s="139"/>
      <c r="D23" s="24"/>
      <c r="E23" s="24"/>
      <c r="F23" s="24"/>
      <c r="G23" s="24"/>
      <c r="H23" s="24"/>
      <c r="I23" s="24"/>
      <c r="J23" s="24"/>
      <c r="K23" s="20"/>
      <c r="L23" s="24"/>
      <c r="M23" s="24"/>
      <c r="N23" s="24"/>
      <c r="O23" s="24"/>
      <c r="P23" s="24"/>
      <c r="Q23" s="24"/>
      <c r="R23" s="24"/>
      <c r="S23" s="23"/>
      <c r="T23" s="36">
        <f t="shared" si="0"/>
        <v>0</v>
      </c>
      <c r="U23" s="36">
        <f t="shared" si="1"/>
        <v>0</v>
      </c>
      <c r="V23" s="36">
        <f t="shared" si="2"/>
        <v>0</v>
      </c>
      <c r="W23" s="36">
        <f t="shared" si="3"/>
        <v>0</v>
      </c>
    </row>
    <row r="24" spans="1:23" ht="29.25" customHeight="1" thickBot="1" x14ac:dyDescent="0.3">
      <c r="A24" s="141" t="s">
        <v>24</v>
      </c>
      <c r="B24" s="142"/>
      <c r="C24" s="142"/>
      <c r="D24" s="37">
        <f>D7+D8+D9+D10+D11+D12+D13+D14+D15+D17+D19+D20+D21+D22+D23+D16</f>
        <v>0</v>
      </c>
      <c r="E24" s="37">
        <f t="shared" ref="E24:R24" si="4">E7+E8+E9+E10+E11+E12+E13+E14+E15+E17+E19+E20+E21+E22+E23+E16</f>
        <v>61</v>
      </c>
      <c r="F24" s="37">
        <f t="shared" si="4"/>
        <v>0</v>
      </c>
      <c r="G24" s="37">
        <f t="shared" si="4"/>
        <v>7</v>
      </c>
      <c r="H24" s="37">
        <f t="shared" si="4"/>
        <v>53</v>
      </c>
      <c r="I24" s="37">
        <f t="shared" si="4"/>
        <v>1</v>
      </c>
      <c r="J24" s="37">
        <f t="shared" si="4"/>
        <v>0</v>
      </c>
      <c r="K24" s="37">
        <f t="shared" si="4"/>
        <v>61</v>
      </c>
      <c r="L24" s="37">
        <f t="shared" si="4"/>
        <v>0</v>
      </c>
      <c r="M24" s="37">
        <f t="shared" si="4"/>
        <v>0</v>
      </c>
      <c r="N24" s="37">
        <f t="shared" si="4"/>
        <v>2</v>
      </c>
      <c r="O24" s="37">
        <f t="shared" si="4"/>
        <v>2</v>
      </c>
      <c r="P24" s="37">
        <f t="shared" si="4"/>
        <v>0</v>
      </c>
      <c r="Q24" s="37">
        <f t="shared" si="4"/>
        <v>0</v>
      </c>
      <c r="R24" s="37">
        <f t="shared" si="4"/>
        <v>3</v>
      </c>
      <c r="S24" s="25"/>
      <c r="T24" s="36">
        <f t="shared" si="0"/>
        <v>61</v>
      </c>
      <c r="U24" s="36">
        <f t="shared" si="1"/>
        <v>61</v>
      </c>
      <c r="V24" s="36">
        <f t="shared" si="2"/>
        <v>61</v>
      </c>
      <c r="W24" s="36">
        <f t="shared" si="3"/>
        <v>61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3" zoomScale="80" zoomScaleNormal="80" workbookViewId="0">
      <selection activeCell="A2" sqref="A2:R2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3" width="9.140625" style="1" customWidth="1"/>
    <col min="24" max="16384" width="9.140625" style="1"/>
  </cols>
  <sheetData>
    <row r="1" spans="1:23" ht="56.25" customHeight="1" x14ac:dyDescent="0.25">
      <c r="A1" s="114" t="s">
        <v>44</v>
      </c>
      <c r="B1" s="114"/>
      <c r="C1" s="115"/>
      <c r="D1" s="127" t="s">
        <v>6</v>
      </c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5" t="s">
        <v>40</v>
      </c>
      <c r="Q1" s="125"/>
      <c r="R1" s="126"/>
      <c r="S1" s="5"/>
    </row>
    <row r="2" spans="1:23" ht="63" customHeight="1" x14ac:dyDescent="0.25">
      <c r="A2" s="121" t="s">
        <v>42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5"/>
    </row>
    <row r="3" spans="1:23" ht="53.25" customHeight="1" x14ac:dyDescent="0.25">
      <c r="A3" s="130" t="s">
        <v>35</v>
      </c>
      <c r="B3" s="131"/>
      <c r="C3" s="132"/>
      <c r="D3" s="116" t="s">
        <v>5</v>
      </c>
      <c r="E3" s="116" t="s">
        <v>25</v>
      </c>
      <c r="F3" s="116" t="s">
        <v>0</v>
      </c>
      <c r="G3" s="122" t="s">
        <v>29</v>
      </c>
      <c r="H3" s="123"/>
      <c r="I3" s="123"/>
      <c r="J3" s="123"/>
      <c r="K3" s="124"/>
      <c r="L3" s="116" t="s">
        <v>26</v>
      </c>
      <c r="M3" s="117" t="s">
        <v>27</v>
      </c>
      <c r="N3" s="118"/>
      <c r="O3" s="111" t="s">
        <v>1</v>
      </c>
      <c r="P3" s="117" t="s">
        <v>28</v>
      </c>
      <c r="Q3" s="118"/>
      <c r="R3" s="116" t="s">
        <v>2</v>
      </c>
      <c r="S3" s="6"/>
      <c r="T3" s="2"/>
    </row>
    <row r="4" spans="1:23" ht="29.25" customHeight="1" x14ac:dyDescent="0.25">
      <c r="A4" s="133"/>
      <c r="B4" s="134"/>
      <c r="C4" s="135"/>
      <c r="D4" s="116"/>
      <c r="E4" s="116"/>
      <c r="F4" s="116"/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30</v>
      </c>
      <c r="L4" s="116"/>
      <c r="M4" s="119"/>
      <c r="N4" s="120"/>
      <c r="O4" s="112"/>
      <c r="P4" s="119"/>
      <c r="Q4" s="120"/>
      <c r="R4" s="116"/>
      <c r="S4" s="7"/>
    </row>
    <row r="5" spans="1:23" ht="123" customHeight="1" thickBot="1" x14ac:dyDescent="0.3">
      <c r="A5" s="133"/>
      <c r="B5" s="134"/>
      <c r="C5" s="135"/>
      <c r="D5" s="111"/>
      <c r="E5" s="111"/>
      <c r="F5" s="111"/>
      <c r="G5" s="112"/>
      <c r="H5" s="112"/>
      <c r="I5" s="112"/>
      <c r="J5" s="112"/>
      <c r="K5" s="112"/>
      <c r="L5" s="111"/>
      <c r="M5" s="17" t="s">
        <v>36</v>
      </c>
      <c r="N5" s="17" t="s">
        <v>3</v>
      </c>
      <c r="O5" s="112"/>
      <c r="P5" s="17" t="s">
        <v>37</v>
      </c>
      <c r="Q5" s="17" t="s">
        <v>4</v>
      </c>
      <c r="R5" s="111"/>
      <c r="S5" s="8"/>
    </row>
    <row r="6" spans="1:23" ht="39.75" customHeight="1" thickBot="1" x14ac:dyDescent="0.3">
      <c r="A6" s="137" t="s">
        <v>17</v>
      </c>
      <c r="B6" s="138"/>
      <c r="C6" s="13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128" t="s">
        <v>38</v>
      </c>
      <c r="U6" s="128"/>
      <c r="V6" s="128" t="s">
        <v>39</v>
      </c>
      <c r="W6" s="128"/>
    </row>
    <row r="7" spans="1:23" ht="35.25" customHeight="1" x14ac:dyDescent="0.25">
      <c r="A7" s="19">
        <v>1</v>
      </c>
      <c r="B7" s="129" t="s">
        <v>7</v>
      </c>
      <c r="C7" s="12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6">
        <f>D7+E7</f>
        <v>0</v>
      </c>
      <c r="U7" s="36">
        <f>F7+K7+L7</f>
        <v>0</v>
      </c>
      <c r="V7" s="36">
        <f>K7</f>
        <v>0</v>
      </c>
      <c r="W7" s="36">
        <f>G7+H7+I7+J7</f>
        <v>0</v>
      </c>
    </row>
    <row r="8" spans="1:23" ht="27" customHeight="1" x14ac:dyDescent="0.25">
      <c r="A8" s="21">
        <v>2</v>
      </c>
      <c r="B8" s="136" t="s">
        <v>8</v>
      </c>
      <c r="C8" s="136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6">
        <f t="shared" ref="T8:T24" si="0">D8+E8</f>
        <v>0</v>
      </c>
      <c r="U8" s="36">
        <f t="shared" ref="U8:U24" si="1">F8+K8+L8</f>
        <v>0</v>
      </c>
      <c r="V8" s="36">
        <f t="shared" ref="V8:V24" si="2">K8</f>
        <v>0</v>
      </c>
      <c r="W8" s="36">
        <f t="shared" ref="W8:W24" si="3">G8+H8+I8+J8</f>
        <v>0</v>
      </c>
    </row>
    <row r="9" spans="1:23" ht="23.25" customHeight="1" x14ac:dyDescent="0.25">
      <c r="A9" s="21">
        <v>3</v>
      </c>
      <c r="B9" s="136" t="s">
        <v>9</v>
      </c>
      <c r="C9" s="13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5.25" customHeight="1" x14ac:dyDescent="0.25">
      <c r="A10" s="21">
        <v>4</v>
      </c>
      <c r="B10" s="136" t="s">
        <v>10</v>
      </c>
      <c r="C10" s="136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21" customHeight="1" x14ac:dyDescent="0.25">
      <c r="A11" s="21">
        <v>5</v>
      </c>
      <c r="B11" s="136" t="s">
        <v>11</v>
      </c>
      <c r="C11" s="136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 x14ac:dyDescent="0.25">
      <c r="A12" s="21">
        <v>6</v>
      </c>
      <c r="B12" s="113" t="s">
        <v>12</v>
      </c>
      <c r="C12" s="113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27.75" customHeight="1" x14ac:dyDescent="0.25">
      <c r="A13" s="21">
        <v>7</v>
      </c>
      <c r="B13" s="113" t="s">
        <v>13</v>
      </c>
      <c r="C13" s="113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113" t="s">
        <v>14</v>
      </c>
      <c r="C14" s="113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.75" customHeight="1" x14ac:dyDescent="0.25">
      <c r="A15" s="21">
        <v>9</v>
      </c>
      <c r="B15" s="140" t="s">
        <v>15</v>
      </c>
      <c r="C15" s="14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27.75" customHeight="1" x14ac:dyDescent="0.25">
      <c r="A16" s="42">
        <v>10</v>
      </c>
      <c r="B16" s="64" t="s">
        <v>16</v>
      </c>
      <c r="C16" s="65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2">
        <v>11</v>
      </c>
      <c r="B17" s="64" t="s">
        <v>43</v>
      </c>
      <c r="C17" s="65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42.75" customHeight="1" x14ac:dyDescent="0.25">
      <c r="A18" s="144" t="s">
        <v>18</v>
      </c>
      <c r="B18" s="144"/>
      <c r="C18" s="145"/>
      <c r="D18" s="143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4"/>
      <c r="T18" s="39"/>
      <c r="U18" s="40"/>
      <c r="V18" s="40"/>
      <c r="W18" s="41"/>
    </row>
    <row r="19" spans="1:23" ht="33.75" customHeight="1" x14ac:dyDescent="0.25">
      <c r="A19" s="26">
        <v>1</v>
      </c>
      <c r="B19" s="110" t="s">
        <v>19</v>
      </c>
      <c r="C19" s="11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0" customHeight="1" x14ac:dyDescent="0.25">
      <c r="A20" s="27">
        <v>2</v>
      </c>
      <c r="B20" s="110" t="s">
        <v>20</v>
      </c>
      <c r="C20" s="11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27" customHeight="1" x14ac:dyDescent="0.25">
      <c r="A21" s="26">
        <v>3</v>
      </c>
      <c r="B21" s="136" t="s">
        <v>21</v>
      </c>
      <c r="C21" s="13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25.5" customHeight="1" x14ac:dyDescent="0.25">
      <c r="A22" s="27">
        <v>4</v>
      </c>
      <c r="B22" s="136" t="s">
        <v>22</v>
      </c>
      <c r="C22" s="136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3"/>
      <c r="T22" s="36">
        <f t="shared" si="0"/>
        <v>0</v>
      </c>
      <c r="U22" s="36">
        <f t="shared" si="1"/>
        <v>0</v>
      </c>
      <c r="V22" s="36">
        <f t="shared" si="2"/>
        <v>0</v>
      </c>
      <c r="W22" s="36">
        <f t="shared" si="3"/>
        <v>0</v>
      </c>
    </row>
    <row r="23" spans="1:23" ht="25.5" customHeight="1" thickBot="1" x14ac:dyDescent="0.3">
      <c r="A23" s="28">
        <v>5</v>
      </c>
      <c r="B23" s="139" t="s">
        <v>23</v>
      </c>
      <c r="C23" s="139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3"/>
      <c r="T23" s="36">
        <f t="shared" si="0"/>
        <v>0</v>
      </c>
      <c r="U23" s="36">
        <f t="shared" si="1"/>
        <v>0</v>
      </c>
      <c r="V23" s="36">
        <f t="shared" si="2"/>
        <v>0</v>
      </c>
      <c r="W23" s="36">
        <f t="shared" si="3"/>
        <v>0</v>
      </c>
    </row>
    <row r="24" spans="1:23" s="11" customFormat="1" ht="30" customHeight="1" thickBot="1" x14ac:dyDescent="0.3">
      <c r="A24" s="141" t="s">
        <v>24</v>
      </c>
      <c r="B24" s="142"/>
      <c r="C24" s="142"/>
      <c r="D24" s="37">
        <f>D7+D8+D9+D10+D11+D12+D13+D14+D15+D17+D19+D20+D21+D22+D23+D16</f>
        <v>0</v>
      </c>
      <c r="E24" s="37">
        <f t="shared" ref="E24:R24" si="4">E7+E8+E9+E10+E11+E12+E13+E14+E15+E17+E19+E20+E21+E22+E23+E16</f>
        <v>0</v>
      </c>
      <c r="F24" s="37">
        <f t="shared" si="4"/>
        <v>0</v>
      </c>
      <c r="G24" s="37">
        <f t="shared" si="4"/>
        <v>0</v>
      </c>
      <c r="H24" s="37">
        <f t="shared" si="4"/>
        <v>0</v>
      </c>
      <c r="I24" s="37">
        <f t="shared" si="4"/>
        <v>0</v>
      </c>
      <c r="J24" s="37">
        <f t="shared" si="4"/>
        <v>0</v>
      </c>
      <c r="K24" s="37">
        <f t="shared" si="4"/>
        <v>0</v>
      </c>
      <c r="L24" s="37">
        <f t="shared" si="4"/>
        <v>0</v>
      </c>
      <c r="M24" s="37">
        <f t="shared" si="4"/>
        <v>0</v>
      </c>
      <c r="N24" s="37">
        <f t="shared" si="4"/>
        <v>0</v>
      </c>
      <c r="O24" s="37">
        <f t="shared" si="4"/>
        <v>0</v>
      </c>
      <c r="P24" s="37">
        <f t="shared" si="4"/>
        <v>0</v>
      </c>
      <c r="Q24" s="37">
        <f t="shared" si="4"/>
        <v>0</v>
      </c>
      <c r="R24" s="37">
        <f t="shared" si="4"/>
        <v>0</v>
      </c>
      <c r="S24" s="10"/>
      <c r="T24" s="36">
        <f t="shared" si="0"/>
        <v>0</v>
      </c>
      <c r="U24" s="36">
        <f t="shared" si="1"/>
        <v>0</v>
      </c>
      <c r="V24" s="36">
        <f t="shared" si="2"/>
        <v>0</v>
      </c>
      <c r="W24" s="36">
        <f t="shared" si="3"/>
        <v>0</v>
      </c>
    </row>
  </sheetData>
  <sheetProtection password="CC77" sheet="1"/>
  <mergeCells count="41"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  <mergeCell ref="B10:C10"/>
    <mergeCell ref="T6:U6"/>
    <mergeCell ref="B9:C9"/>
    <mergeCell ref="F3:F5"/>
    <mergeCell ref="L3:L5"/>
    <mergeCell ref="P3:Q4"/>
    <mergeCell ref="K4:K5"/>
    <mergeCell ref="A24:C24"/>
    <mergeCell ref="D18:R18"/>
    <mergeCell ref="B19:C19"/>
    <mergeCell ref="B20:C20"/>
    <mergeCell ref="B21:C21"/>
    <mergeCell ref="B16:C16"/>
    <mergeCell ref="B23:C2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P1:R1"/>
    <mergeCell ref="A2:R2"/>
    <mergeCell ref="O3:O5"/>
    <mergeCell ref="A3:C5"/>
    <mergeCell ref="D3:D5"/>
    <mergeCell ref="R3:R5"/>
    <mergeCell ref="G3:K3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0" zoomScale="80" zoomScaleNormal="80" workbookViewId="0">
      <selection activeCell="A2" sqref="A2:R2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23" width="9.140625" style="1" customWidth="1"/>
    <col min="24" max="16384" width="9.140625" style="1"/>
  </cols>
  <sheetData>
    <row r="1" spans="1:23" ht="56.25" customHeight="1" x14ac:dyDescent="0.25">
      <c r="A1" s="114" t="s">
        <v>44</v>
      </c>
      <c r="B1" s="114"/>
      <c r="C1" s="115"/>
      <c r="D1" s="146" t="s">
        <v>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25" t="s">
        <v>40</v>
      </c>
      <c r="Q1" s="125"/>
      <c r="R1" s="126"/>
      <c r="S1" s="5"/>
    </row>
    <row r="2" spans="1:23" ht="75.75" customHeight="1" x14ac:dyDescent="0.25">
      <c r="A2" s="121" t="s">
        <v>41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5"/>
    </row>
    <row r="3" spans="1:23" ht="62.25" customHeight="1" x14ac:dyDescent="0.25">
      <c r="A3" s="130" t="s">
        <v>35</v>
      </c>
      <c r="B3" s="131"/>
      <c r="C3" s="132"/>
      <c r="D3" s="116" t="s">
        <v>5</v>
      </c>
      <c r="E3" s="116" t="s">
        <v>25</v>
      </c>
      <c r="F3" s="116" t="s">
        <v>0</v>
      </c>
      <c r="G3" s="122" t="s">
        <v>29</v>
      </c>
      <c r="H3" s="123"/>
      <c r="I3" s="123"/>
      <c r="J3" s="123"/>
      <c r="K3" s="124"/>
      <c r="L3" s="116" t="s">
        <v>26</v>
      </c>
      <c r="M3" s="117" t="s">
        <v>27</v>
      </c>
      <c r="N3" s="118"/>
      <c r="O3" s="111" t="s">
        <v>1</v>
      </c>
      <c r="P3" s="117" t="s">
        <v>28</v>
      </c>
      <c r="Q3" s="118"/>
      <c r="R3" s="116" t="s">
        <v>2</v>
      </c>
      <c r="S3" s="6"/>
      <c r="T3" s="2"/>
    </row>
    <row r="4" spans="1:23" ht="60.75" customHeight="1" x14ac:dyDescent="0.25">
      <c r="A4" s="133"/>
      <c r="B4" s="134"/>
      <c r="C4" s="135"/>
      <c r="D4" s="116"/>
      <c r="E4" s="116"/>
      <c r="F4" s="116"/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30</v>
      </c>
      <c r="L4" s="116"/>
      <c r="M4" s="119"/>
      <c r="N4" s="120"/>
      <c r="O4" s="112"/>
      <c r="P4" s="119"/>
      <c r="Q4" s="120"/>
      <c r="R4" s="116"/>
      <c r="S4" s="7"/>
    </row>
    <row r="5" spans="1:23" ht="123" customHeight="1" thickBot="1" x14ac:dyDescent="0.3">
      <c r="A5" s="133"/>
      <c r="B5" s="134"/>
      <c r="C5" s="135"/>
      <c r="D5" s="111"/>
      <c r="E5" s="111"/>
      <c r="F5" s="111"/>
      <c r="G5" s="112"/>
      <c r="H5" s="112"/>
      <c r="I5" s="112"/>
      <c r="J5" s="112"/>
      <c r="K5" s="112"/>
      <c r="L5" s="111"/>
      <c r="M5" s="17" t="s">
        <v>36</v>
      </c>
      <c r="N5" s="17" t="s">
        <v>3</v>
      </c>
      <c r="O5" s="112"/>
      <c r="P5" s="17" t="s">
        <v>37</v>
      </c>
      <c r="Q5" s="17" t="s">
        <v>4</v>
      </c>
      <c r="R5" s="111"/>
      <c r="S5" s="8"/>
    </row>
    <row r="6" spans="1:23" ht="39" customHeight="1" thickBot="1" x14ac:dyDescent="0.3">
      <c r="A6" s="137" t="s">
        <v>17</v>
      </c>
      <c r="B6" s="138"/>
      <c r="C6" s="13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128" t="s">
        <v>38</v>
      </c>
      <c r="U6" s="128"/>
      <c r="V6" s="128" t="s">
        <v>39</v>
      </c>
      <c r="W6" s="128"/>
    </row>
    <row r="7" spans="1:23" ht="33.75" customHeight="1" x14ac:dyDescent="0.25">
      <c r="A7" s="19">
        <v>1</v>
      </c>
      <c r="B7" s="129" t="s">
        <v>7</v>
      </c>
      <c r="C7" s="12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6">
        <f>D7+E7</f>
        <v>0</v>
      </c>
      <c r="U7" s="36">
        <f>F7+K7+L7</f>
        <v>0</v>
      </c>
      <c r="V7" s="36">
        <f>K7</f>
        <v>0</v>
      </c>
      <c r="W7" s="36">
        <f>G7+H7+I7+J7</f>
        <v>0</v>
      </c>
    </row>
    <row r="8" spans="1:23" ht="27.75" customHeight="1" x14ac:dyDescent="0.25">
      <c r="A8" s="21">
        <v>2</v>
      </c>
      <c r="B8" s="136" t="s">
        <v>8</v>
      </c>
      <c r="C8" s="136"/>
      <c r="D8" s="20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6">
        <f t="shared" ref="T8:T24" si="0">D8+E8</f>
        <v>0</v>
      </c>
      <c r="U8" s="36">
        <f t="shared" ref="U8:U24" si="1">F8+K8+L8</f>
        <v>0</v>
      </c>
      <c r="V8" s="36">
        <f t="shared" ref="V8:V24" si="2">K8</f>
        <v>0</v>
      </c>
      <c r="W8" s="36">
        <f t="shared" ref="W8:W24" si="3">G8+H8+I8+J8</f>
        <v>0</v>
      </c>
    </row>
    <row r="9" spans="1:23" ht="27.75" customHeight="1" x14ac:dyDescent="0.25">
      <c r="A9" s="21">
        <v>3</v>
      </c>
      <c r="B9" s="136" t="s">
        <v>9</v>
      </c>
      <c r="C9" s="136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29.25" customHeight="1" x14ac:dyDescent="0.25">
      <c r="A10" s="21">
        <v>4</v>
      </c>
      <c r="B10" s="136" t="s">
        <v>10</v>
      </c>
      <c r="C10" s="136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21.75" customHeight="1" x14ac:dyDescent="0.25">
      <c r="A11" s="21">
        <v>5</v>
      </c>
      <c r="B11" s="136" t="s">
        <v>11</v>
      </c>
      <c r="C11" s="136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 x14ac:dyDescent="0.25">
      <c r="A12" s="21">
        <v>6</v>
      </c>
      <c r="B12" s="113" t="s">
        <v>12</v>
      </c>
      <c r="C12" s="113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3" customHeight="1" x14ac:dyDescent="0.25">
      <c r="A13" s="21">
        <v>7</v>
      </c>
      <c r="B13" s="113" t="s">
        <v>13</v>
      </c>
      <c r="C13" s="113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1.25" customHeight="1" x14ac:dyDescent="0.25">
      <c r="A14" s="21">
        <v>8</v>
      </c>
      <c r="B14" s="113" t="s">
        <v>14</v>
      </c>
      <c r="C14" s="113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32.25" customHeight="1" x14ac:dyDescent="0.25">
      <c r="A15" s="21">
        <v>9</v>
      </c>
      <c r="B15" s="140" t="s">
        <v>15</v>
      </c>
      <c r="C15" s="14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32.25" customHeight="1" x14ac:dyDescent="0.25">
      <c r="A16" s="42">
        <v>10</v>
      </c>
      <c r="B16" s="64" t="s">
        <v>16</v>
      </c>
      <c r="C16" s="65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2">
        <v>11</v>
      </c>
      <c r="B17" s="64" t="s">
        <v>43</v>
      </c>
      <c r="C17" s="65"/>
      <c r="D17" s="22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33.75" customHeight="1" x14ac:dyDescent="0.25">
      <c r="A18" s="144" t="s">
        <v>18</v>
      </c>
      <c r="B18" s="144"/>
      <c r="C18" s="145"/>
      <c r="D18" s="143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4"/>
      <c r="T18" s="39"/>
      <c r="U18" s="40"/>
      <c r="V18" s="40"/>
      <c r="W18" s="41"/>
    </row>
    <row r="19" spans="1:23" ht="29.25" customHeight="1" x14ac:dyDescent="0.25">
      <c r="A19" s="26">
        <v>1</v>
      </c>
      <c r="B19" s="110" t="s">
        <v>19</v>
      </c>
      <c r="C19" s="11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0.75" customHeight="1" x14ac:dyDescent="0.25">
      <c r="A20" s="27">
        <v>2</v>
      </c>
      <c r="B20" s="110" t="s">
        <v>20</v>
      </c>
      <c r="C20" s="11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0.75" customHeight="1" x14ac:dyDescent="0.25">
      <c r="A21" s="26">
        <v>3</v>
      </c>
      <c r="B21" s="136" t="s">
        <v>21</v>
      </c>
      <c r="C21" s="13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30" customHeight="1" x14ac:dyDescent="0.25">
      <c r="A22" s="27">
        <v>4</v>
      </c>
      <c r="B22" s="136" t="s">
        <v>22</v>
      </c>
      <c r="C22" s="136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3"/>
      <c r="T22" s="36">
        <f t="shared" si="0"/>
        <v>0</v>
      </c>
      <c r="U22" s="36">
        <f t="shared" si="1"/>
        <v>0</v>
      </c>
      <c r="V22" s="36">
        <f t="shared" si="2"/>
        <v>0</v>
      </c>
      <c r="W22" s="36">
        <f t="shared" si="3"/>
        <v>0</v>
      </c>
    </row>
    <row r="23" spans="1:23" ht="26.25" customHeight="1" thickBot="1" x14ac:dyDescent="0.3">
      <c r="A23" s="28">
        <v>5</v>
      </c>
      <c r="B23" s="139" t="s">
        <v>23</v>
      </c>
      <c r="C23" s="139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3"/>
      <c r="T23" s="36">
        <f t="shared" si="0"/>
        <v>0</v>
      </c>
      <c r="U23" s="36">
        <f t="shared" si="1"/>
        <v>0</v>
      </c>
      <c r="V23" s="36">
        <f t="shared" si="2"/>
        <v>0</v>
      </c>
      <c r="W23" s="36">
        <f t="shared" si="3"/>
        <v>0</v>
      </c>
    </row>
    <row r="24" spans="1:23" ht="30" customHeight="1" thickBot="1" x14ac:dyDescent="0.3">
      <c r="A24" s="141" t="s">
        <v>24</v>
      </c>
      <c r="B24" s="142"/>
      <c r="C24" s="142"/>
      <c r="D24" s="37">
        <f>D7+D8+D9+D10+D11+D12+D13+D14+D15+D17+D19+D20+D21+D22+D23+D16</f>
        <v>0</v>
      </c>
      <c r="E24" s="37">
        <f t="shared" ref="E24:R24" si="4">E7+E8+E9+E10+E11+E12+E13+E14+E15+E17+E19+E20+E21+E22+E23+E16</f>
        <v>0</v>
      </c>
      <c r="F24" s="37">
        <f t="shared" si="4"/>
        <v>0</v>
      </c>
      <c r="G24" s="37">
        <f t="shared" si="4"/>
        <v>0</v>
      </c>
      <c r="H24" s="37">
        <f t="shared" si="4"/>
        <v>0</v>
      </c>
      <c r="I24" s="37">
        <f t="shared" si="4"/>
        <v>0</v>
      </c>
      <c r="J24" s="37">
        <f t="shared" si="4"/>
        <v>0</v>
      </c>
      <c r="K24" s="37">
        <f t="shared" si="4"/>
        <v>0</v>
      </c>
      <c r="L24" s="37">
        <f t="shared" si="4"/>
        <v>0</v>
      </c>
      <c r="M24" s="37">
        <f t="shared" si="4"/>
        <v>0</v>
      </c>
      <c r="N24" s="37">
        <f t="shared" si="4"/>
        <v>0</v>
      </c>
      <c r="O24" s="37">
        <f t="shared" si="4"/>
        <v>0</v>
      </c>
      <c r="P24" s="37">
        <f t="shared" si="4"/>
        <v>0</v>
      </c>
      <c r="Q24" s="37">
        <f t="shared" si="4"/>
        <v>0</v>
      </c>
      <c r="R24" s="37">
        <f t="shared" si="4"/>
        <v>0</v>
      </c>
      <c r="S24" s="4"/>
      <c r="T24" s="36">
        <f t="shared" si="0"/>
        <v>0</v>
      </c>
      <c r="U24" s="36">
        <f t="shared" si="1"/>
        <v>0</v>
      </c>
      <c r="V24" s="36">
        <f t="shared" si="2"/>
        <v>0</v>
      </c>
      <c r="W24" s="36">
        <f t="shared" si="3"/>
        <v>0</v>
      </c>
    </row>
  </sheetData>
  <sheetProtection password="CC77" sheet="1"/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Ընդամենը</vt:lpstr>
      <vt:lpstr>Ս. Մնոյան</vt:lpstr>
      <vt:lpstr>Գ.Խաչատրյան</vt:lpstr>
      <vt:lpstr>Մ.Մարգարյան</vt:lpstr>
      <vt:lpstr>Ս. Ուզունյան</vt:lpstr>
      <vt:lpstr>Ա. Մարգարյան</vt:lpstr>
      <vt:lpstr>Գ.Նարինյան</vt:lpstr>
      <vt:lpstr>Ս. Մարաբյան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2019-05-27T08:48:41Z</dcterms:modified>
</cp:coreProperties>
</file>